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Bilance PaV" sheetId="2" r:id="rId1"/>
    <sheet name="919 03" sheetId="4" r:id="rId2"/>
    <sheet name="926 09" sheetId="1" r:id="rId3"/>
  </sheets>
  <calcPr calcId="145621"/>
</workbook>
</file>

<file path=xl/calcChain.xml><?xml version="1.0" encoding="utf-8"?>
<calcChain xmlns="http://schemas.openxmlformats.org/spreadsheetml/2006/main">
  <c r="J37" i="4" l="1"/>
  <c r="I36" i="4"/>
  <c r="H36" i="4"/>
  <c r="G36" i="4"/>
  <c r="J35" i="4"/>
  <c r="I34" i="4"/>
  <c r="H34" i="4"/>
  <c r="J34" i="4" s="1"/>
  <c r="G34" i="4"/>
  <c r="J33" i="4"/>
  <c r="H32" i="4"/>
  <c r="J32" i="4" s="1"/>
  <c r="G32" i="4"/>
  <c r="J31" i="4"/>
  <c r="I30" i="4"/>
  <c r="H30" i="4"/>
  <c r="J30" i="4" s="1"/>
  <c r="G30" i="4"/>
  <c r="J29" i="4"/>
  <c r="I28" i="4"/>
  <c r="H28" i="4"/>
  <c r="J28" i="4" s="1"/>
  <c r="G28" i="4"/>
  <c r="J27" i="4"/>
  <c r="I26" i="4"/>
  <c r="H26" i="4"/>
  <c r="J26" i="4" s="1"/>
  <c r="G26" i="4"/>
  <c r="J25" i="4"/>
  <c r="I24" i="4"/>
  <c r="H24" i="4"/>
  <c r="G24" i="4"/>
  <c r="J23" i="4"/>
  <c r="I22" i="4"/>
  <c r="H22" i="4"/>
  <c r="J22" i="4" s="1"/>
  <c r="G22" i="4"/>
  <c r="I21" i="4"/>
  <c r="J20" i="4"/>
  <c r="I19" i="4"/>
  <c r="H19" i="4"/>
  <c r="J19" i="4" s="1"/>
  <c r="G19" i="4"/>
  <c r="J18" i="4"/>
  <c r="I17" i="4"/>
  <c r="H17" i="4"/>
  <c r="J17" i="4" s="1"/>
  <c r="G17" i="4"/>
  <c r="J16" i="4"/>
  <c r="H15" i="4"/>
  <c r="J15" i="4" s="1"/>
  <c r="G15" i="4"/>
  <c r="J14" i="4"/>
  <c r="H13" i="4"/>
  <c r="J13" i="4" s="1"/>
  <c r="G13" i="4"/>
  <c r="J12" i="4"/>
  <c r="H11" i="4"/>
  <c r="J11" i="4" s="1"/>
  <c r="G11" i="4"/>
  <c r="I10" i="4"/>
  <c r="G10" i="4"/>
  <c r="J36" i="4" l="1"/>
  <c r="J24" i="4"/>
  <c r="H21" i="4"/>
  <c r="K15" i="1"/>
  <c r="J21" i="4" l="1"/>
  <c r="H10" i="4"/>
  <c r="J10" i="4" s="1"/>
  <c r="E46" i="2"/>
  <c r="E33" i="2"/>
  <c r="E39" i="2"/>
  <c r="K11" i="1" l="1"/>
  <c r="K10" i="1"/>
  <c r="K12" i="1"/>
  <c r="K13" i="1"/>
  <c r="K14" i="1"/>
  <c r="J11" i="1"/>
  <c r="J10" i="1" s="1"/>
  <c r="I11" i="1"/>
</calcChain>
</file>

<file path=xl/sharedStrings.xml><?xml version="1.0" encoding="utf-8"?>
<sst xmlns="http://schemas.openxmlformats.org/spreadsheetml/2006/main" count="252" uniqueCount="128">
  <si>
    <t>Odbor zdravotnictví</t>
  </si>
  <si>
    <t>92609 - Dotační fond LK</t>
  </si>
  <si>
    <t>tis.Kč</t>
  </si>
  <si>
    <t>92609 - Dotační fond</t>
  </si>
  <si>
    <t>uk.</t>
  </si>
  <si>
    <t>č.a.</t>
  </si>
  <si>
    <t>§</t>
  </si>
  <si>
    <t>pol.</t>
  </si>
  <si>
    <t>D O T A Č N Í   F O N D</t>
  </si>
  <si>
    <t>SR 2013</t>
  </si>
  <si>
    <t>SU</t>
  </si>
  <si>
    <t>x</t>
  </si>
  <si>
    <t>Výdaje dotačního fondu v resortu celkem</t>
  </si>
  <si>
    <t>Program resortu zdravotnictví, tělovýchovy a sportu</t>
  </si>
  <si>
    <t>301xx</t>
  </si>
  <si>
    <t>302xx</t>
  </si>
  <si>
    <t xml:space="preserve"> UR I 2013</t>
  </si>
  <si>
    <t>ZR-RO č.293/13</t>
  </si>
  <si>
    <t>UR II 2013</t>
  </si>
  <si>
    <t>30xxx</t>
  </si>
  <si>
    <t>příloha č. 1 k ZR-RO 293/13</t>
  </si>
  <si>
    <t>Zdrojová část rozpočtu LK 2013</t>
  </si>
  <si>
    <t>v tis. Kč</t>
  </si>
  <si>
    <t>ukazatel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</si>
  <si>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</si>
  <si>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</si>
  <si>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</si>
  <si>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</si>
  <si>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</si>
  <si>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</si>
  <si>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</si>
  <si>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</si>
  <si>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</si>
  <si>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</si>
  <si>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</si>
  <si>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</si>
  <si>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</si>
  <si>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</si>
  <si>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</si>
  <si>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</si>
  <si>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</si>
  <si>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</si>
  <si>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</si>
  <si>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</si>
  <si>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</si>
  <si>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</si>
  <si>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</si>
  <si>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</si>
  <si>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</si>
  <si>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</si>
  <si>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</si>
  <si>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</si>
  <si>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</si>
  <si>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</si>
  <si>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2012</t>
  </si>
  <si>
    <t>8115</t>
  </si>
  <si>
    <t>2. Zapojení  zvl.účtů z r. 2012</t>
  </si>
  <si>
    <t>3. Zapojení výsl. hosp.2012</t>
  </si>
  <si>
    <t>4. úvěr</t>
  </si>
  <si>
    <t>5. uhrazené splátky dlouhod.půjč.</t>
  </si>
  <si>
    <t xml:space="preserve">Z d r o j e  L K   c e l k e m </t>
  </si>
  <si>
    <t>Výdajová část rozpočtu LK 2013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</si>
  <si>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</si>
  <si>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</si>
  <si>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</si>
  <si>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</si>
  <si>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</si>
  <si>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</si>
  <si>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 915-energie</t>
  </si>
  <si>
    <t>Kap.916-úč.neinv.dot.-škol.</t>
  </si>
  <si>
    <t>Kap.919-VPS</t>
  </si>
  <si>
    <t>Kap.920-kapitálové výdaje</t>
  </si>
  <si>
    <t>6xxx</t>
  </si>
  <si>
    <t>Kap.921-úč.invest.dotace-škol.</t>
  </si>
  <si>
    <t>Kap.923-spolufinanc. EU</t>
  </si>
  <si>
    <t>5-6xxx</t>
  </si>
  <si>
    <t>Kap.924-úvěry</t>
  </si>
  <si>
    <t>Kap.925-sociální fond</t>
  </si>
  <si>
    <t>Kap.926-dotační fond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</si>
  <si>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</si>
  <si>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</si>
  <si>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</si>
  <si>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</si>
  <si>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</si>
  <si>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</si>
  <si>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 xml:space="preserve">V ý d a je   c e l k e m </t>
  </si>
  <si>
    <t>ZR-RO č. 293/13</t>
  </si>
  <si>
    <t>nespecifikované rezervy</t>
  </si>
  <si>
    <t>Ekonomický odbor</t>
  </si>
  <si>
    <t>919 03 - Pokladní správa</t>
  </si>
  <si>
    <t>P O K L A D N Í    S P R Á V A</t>
  </si>
  <si>
    <t>UR I 2013</t>
  </si>
  <si>
    <t>Běžné (neinvestiční) výdaje resortu celkem</t>
  </si>
  <si>
    <t>031900</t>
  </si>
  <si>
    <t>0000</t>
  </si>
  <si>
    <t>rozpočtová finanční rezerva kraje dle zásad</t>
  </si>
  <si>
    <t>5901</t>
  </si>
  <si>
    <t>031908</t>
  </si>
  <si>
    <t>fin.rezerva na řešení výkonnosti krajských PO</t>
  </si>
  <si>
    <t>031909</t>
  </si>
  <si>
    <t>finanční rezerva na řešení věcných, finančních a organizačních opatření orgánů kraje</t>
  </si>
  <si>
    <t>031910</t>
  </si>
  <si>
    <t>fin.rezerva na krytí výdajů vybraných peněžních fondů kraje</t>
  </si>
  <si>
    <t>031911</t>
  </si>
  <si>
    <t>fin.rezerva na krytí výdajů souvisejících s řešením kriz. Situací</t>
  </si>
  <si>
    <t>Rezervy na krytí výdajů Dotačního fondu LK</t>
  </si>
  <si>
    <t>031912</t>
  </si>
  <si>
    <t>fin.rezerva Dotačního fondu LK ve správě odboru kancelář hejtmana</t>
  </si>
  <si>
    <t>031913</t>
  </si>
  <si>
    <t xml:space="preserve">fin.rezerva Dotačního fondu LK ve správě odboru regionálního rozvoje a evropských projektů </t>
  </si>
  <si>
    <t>031914</t>
  </si>
  <si>
    <t xml:space="preserve">fin.rezerva Dotačního fondu LK ve správě odboru školství, mládeže, tělovýchovy a sportu ve výši </t>
  </si>
  <si>
    <t>031915</t>
  </si>
  <si>
    <t xml:space="preserve">fin.rezerva Dotačního fondu LK ve správě odboru sociálních věcí </t>
  </si>
  <si>
    <t>031916</t>
  </si>
  <si>
    <t xml:space="preserve">fin.rezerva Dotačního fondu LK ve správě odboru dopravy </t>
  </si>
  <si>
    <t>031917</t>
  </si>
  <si>
    <t xml:space="preserve">fin.rezerva Dotačního fondu LK ve správě odboru kultury, památkové péče a cestovního ruchu </t>
  </si>
  <si>
    <t>031918</t>
  </si>
  <si>
    <t xml:space="preserve">fin.rezerva Dotačního fondu LK ve správě odboru životního prostředí a zemědělství </t>
  </si>
  <si>
    <t>031919</t>
  </si>
  <si>
    <t xml:space="preserve">fin.rezerva Dotačního fondu LK ve správě odboru zdravotnictví </t>
  </si>
  <si>
    <t>Změna rozpočtu - rozpočtové opatření č. 293/13</t>
  </si>
  <si>
    <t>příloha č. 1 k ZR-RO č. 293/13</t>
  </si>
  <si>
    <t>3030000</t>
  </si>
  <si>
    <t>Podprogram 3.1 - Podpora ozdravných a rekondičních pobytů pro zdravotně/tělesně postižené občany</t>
  </si>
  <si>
    <t>Podprogram 3.2 - Podpora preventivních a léčebných projektů</t>
  </si>
  <si>
    <t>Podprogram 3.3 - Podpora osob se zdravotním postižením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</si>
</sst>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0"/>
    <numFmt numFmtId="165" formatCode="#,##0.0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0"/>
      <name val="Arial"/>
      <charset val="238"/>
    </font>
    <font>
      <b/>
      <sz val="10"/>
      <name val="Arial"/>
      <family val="2"/>
    </font>
    <font>
      <sz val="8"/>
      <name val="Arial CE"/>
      <charset val="238"/>
    </font>
    <font>
      <b/>
      <sz val="8"/>
      <color indexed="12"/>
      <name val="Arial"/>
      <family val="2"/>
      <charset val="238"/>
    </font>
    <font>
      <b/>
      <sz val="8"/>
      <color indexed="12"/>
      <name val="Arial CE"/>
      <charset val="238"/>
    </font>
    <font>
      <b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0" borderId="44" applyNumberFormat="0" applyFill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4" fillId="4" borderId="0" applyNumberFormat="0" applyBorder="0" applyAlignment="0" applyProtection="0"/>
    <xf numFmtId="0" fontId="25" fillId="17" borderId="45" applyNumberFormat="0" applyAlignment="0" applyProtection="0"/>
    <xf numFmtId="0" fontId="26" fillId="0" borderId="46" applyNumberFormat="0" applyFill="0" applyAlignment="0" applyProtection="0"/>
    <xf numFmtId="0" fontId="27" fillId="0" borderId="47" applyNumberFormat="0" applyFill="0" applyAlignment="0" applyProtection="0"/>
    <xf numFmtId="0" fontId="28" fillId="0" borderId="4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8" borderId="0" applyNumberFormat="0" applyBorder="0" applyAlignment="0" applyProtection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21" fillId="19" borderId="49" applyNumberFormat="0" applyFont="0" applyAlignment="0" applyProtection="0"/>
    <xf numFmtId="0" fontId="31" fillId="0" borderId="50" applyNumberFormat="0" applyFill="0" applyAlignment="0" applyProtection="0"/>
    <xf numFmtId="0" fontId="32" fillId="20" borderId="0">
      <alignment horizontal="left" vertical="center"/>
    </xf>
    <xf numFmtId="0" fontId="33" fillId="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8" borderId="51" applyNumberFormat="0" applyAlignment="0" applyProtection="0"/>
    <xf numFmtId="0" fontId="36" fillId="21" borderId="51" applyNumberFormat="0" applyAlignment="0" applyProtection="0"/>
    <xf numFmtId="0" fontId="37" fillId="21" borderId="52" applyNumberFormat="0" applyAlignment="0" applyProtection="0"/>
    <xf numFmtId="0" fontId="38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5" borderId="0" applyNumberFormat="0" applyBorder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Fill="1"/>
    <xf numFmtId="49" fontId="6" fillId="0" borderId="13" xfId="2" applyNumberFormat="1" applyFont="1" applyFill="1" applyBorder="1" applyAlignment="1">
      <alignment horizontal="left" wrapText="1"/>
    </xf>
    <xf numFmtId="4" fontId="6" fillId="0" borderId="13" xfId="2" applyNumberFormat="1" applyFont="1" applyFill="1" applyBorder="1"/>
    <xf numFmtId="0" fontId="6" fillId="0" borderId="13" xfId="2" applyFont="1" applyFill="1" applyBorder="1" applyAlignment="1">
      <alignment horizontal="left" wrapText="1"/>
    </xf>
    <xf numFmtId="0" fontId="6" fillId="0" borderId="13" xfId="2" applyFont="1" applyFill="1" applyBorder="1" applyAlignment="1">
      <alignment horizontal="center"/>
    </xf>
    <xf numFmtId="2" fontId="6" fillId="0" borderId="13" xfId="2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horizontal="right" vertical="center" wrapText="1"/>
    </xf>
    <xf numFmtId="4" fontId="10" fillId="0" borderId="21" xfId="0" applyNumberFormat="1" applyFont="1" applyBorder="1" applyAlignment="1">
      <alignment horizontal="right" vertical="center" wrapText="1"/>
    </xf>
    <xf numFmtId="4" fontId="10" fillId="0" borderId="22" xfId="0" applyNumberFormat="1" applyFont="1" applyBorder="1" applyAlignment="1">
      <alignment horizontal="right" vertical="center" wrapText="1"/>
    </xf>
    <xf numFmtId="0" fontId="11" fillId="0" borderId="23" xfId="0" applyFont="1" applyBorder="1" applyAlignment="1">
      <alignment vertical="center" wrapText="1"/>
    </xf>
    <xf numFmtId="0" fontId="11" fillId="0" borderId="13" xfId="0" applyFont="1" applyBorder="1" applyAlignment="1">
      <alignment horizontal="right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0" borderId="13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4" fontId="0" fillId="0" borderId="0" xfId="0" applyNumberFormat="1"/>
    <xf numFmtId="4" fontId="11" fillId="0" borderId="21" xfId="0" applyNumberFormat="1" applyFont="1" applyBorder="1" applyAlignment="1">
      <alignment horizontal="right" vertical="center" wrapText="1"/>
    </xf>
    <xf numFmtId="0" fontId="10" fillId="0" borderId="23" xfId="0" applyFont="1" applyBorder="1" applyAlignment="1">
      <alignment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4" fontId="10" fillId="0" borderId="14" xfId="0" applyNumberFormat="1" applyFont="1" applyBorder="1" applyAlignment="1">
      <alignment horizontal="righ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vertical="center" wrapText="1"/>
    </xf>
    <xf numFmtId="0" fontId="11" fillId="0" borderId="24" xfId="0" applyFont="1" applyBorder="1" applyAlignment="1">
      <alignment horizontal="right" vertical="center" wrapText="1"/>
    </xf>
    <xf numFmtId="4" fontId="11" fillId="0" borderId="24" xfId="0" applyNumberFormat="1" applyFont="1" applyBorder="1" applyAlignment="1">
      <alignment horizontal="right" vertical="center" wrapText="1"/>
    </xf>
    <xf numFmtId="4" fontId="11" fillId="0" borderId="25" xfId="0" applyNumberFormat="1" applyFont="1" applyBorder="1" applyAlignment="1">
      <alignment horizontal="right"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horizontal="right"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4" fontId="10" fillId="0" borderId="19" xfId="0" applyNumberFormat="1" applyFont="1" applyBorder="1" applyAlignment="1">
      <alignment horizontal="right" vertical="center" wrapText="1"/>
    </xf>
    <xf numFmtId="0" fontId="8" fillId="0" borderId="0" xfId="0" applyFont="1" applyFill="1" applyBorder="1"/>
    <xf numFmtId="165" fontId="8" fillId="0" borderId="16" xfId="0" applyNumberFormat="1" applyFont="1" applyFill="1" applyBorder="1" applyAlignment="1">
      <alignment horizontal="right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right" vertical="center" wrapText="1"/>
    </xf>
    <xf numFmtId="4" fontId="11" fillId="0" borderId="22" xfId="0" applyNumberFormat="1" applyFont="1" applyBorder="1" applyAlignment="1">
      <alignment horizontal="righ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4" fontId="11" fillId="0" borderId="26" xfId="0" applyNumberFormat="1" applyFont="1" applyBorder="1" applyAlignment="1">
      <alignment horizontal="right" vertical="center" wrapText="1"/>
    </xf>
    <xf numFmtId="4" fontId="11" fillId="0" borderId="27" xfId="0" applyNumberFormat="1" applyFont="1" applyBorder="1" applyAlignment="1">
      <alignment horizontal="right" vertical="center" wrapText="1"/>
    </xf>
    <xf numFmtId="0" fontId="10" fillId="0" borderId="17" xfId="0" applyFont="1" applyBorder="1" applyAlignment="1">
      <alignment horizontal="left" vertical="center" wrapText="1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4" fontId="6" fillId="0" borderId="14" xfId="2" applyNumberFormat="1" applyFont="1" applyFill="1" applyBorder="1"/>
    <xf numFmtId="0" fontId="4" fillId="0" borderId="0" xfId="3"/>
    <xf numFmtId="0" fontId="4" fillId="0" borderId="0" xfId="4" applyAlignment="1"/>
    <xf numFmtId="0" fontId="6" fillId="0" borderId="0" xfId="4" applyFont="1" applyAlignment="1"/>
    <xf numFmtId="0" fontId="4" fillId="0" borderId="0" xfId="4"/>
    <xf numFmtId="0" fontId="1" fillId="0" borderId="0" xfId="1"/>
    <xf numFmtId="0" fontId="4" fillId="0" borderId="0" xfId="5"/>
    <xf numFmtId="0" fontId="4" fillId="0" borderId="0" xfId="6"/>
    <xf numFmtId="0" fontId="16" fillId="0" borderId="0" xfId="6" applyFont="1" applyFill="1" applyAlignment="1">
      <alignment horizontal="center"/>
    </xf>
    <xf numFmtId="4" fontId="16" fillId="0" borderId="0" xfId="6" applyNumberFormat="1" applyFont="1" applyFill="1" applyAlignment="1">
      <alignment horizontal="center"/>
    </xf>
    <xf numFmtId="0" fontId="3" fillId="0" borderId="0" xfId="6" applyFont="1" applyFill="1" applyAlignment="1">
      <alignment horizontal="center"/>
    </xf>
    <xf numFmtId="0" fontId="4" fillId="0" borderId="0" xfId="6" applyFill="1"/>
    <xf numFmtId="0" fontId="5" fillId="0" borderId="1" xfId="6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5" fillId="0" borderId="5" xfId="6" applyFont="1" applyFill="1" applyBorder="1" applyAlignment="1">
      <alignment horizontal="center" vertical="center" wrapText="1"/>
    </xf>
    <xf numFmtId="0" fontId="3" fillId="0" borderId="18" xfId="7" applyFont="1" applyFill="1" applyBorder="1" applyAlignment="1">
      <alignment horizontal="center" vertical="center" wrapText="1"/>
    </xf>
    <xf numFmtId="0" fontId="5" fillId="0" borderId="18" xfId="8" applyFont="1" applyBorder="1" applyAlignment="1">
      <alignment horizontal="center" vertical="center" wrapText="1"/>
    </xf>
    <xf numFmtId="0" fontId="3" fillId="0" borderId="30" xfId="7" applyFont="1" applyFill="1" applyBorder="1" applyAlignment="1">
      <alignment horizontal="center" vertical="center" wrapText="1"/>
    </xf>
    <xf numFmtId="0" fontId="4" fillId="0" borderId="0" xfId="6" applyFill="1" applyAlignment="1">
      <alignment vertical="center" wrapText="1"/>
    </xf>
    <xf numFmtId="0" fontId="5" fillId="0" borderId="17" xfId="6" applyFont="1" applyFill="1" applyBorder="1" applyAlignment="1">
      <alignment horizontal="center"/>
    </xf>
    <xf numFmtId="0" fontId="5" fillId="0" borderId="18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/>
    </xf>
    <xf numFmtId="0" fontId="5" fillId="0" borderId="18" xfId="6" applyFont="1" applyFill="1" applyBorder="1" applyAlignment="1">
      <alignment horizontal="left"/>
    </xf>
    <xf numFmtId="4" fontId="5" fillId="0" borderId="3" xfId="6" applyNumberFormat="1" applyFont="1" applyFill="1" applyBorder="1"/>
    <xf numFmtId="4" fontId="5" fillId="0" borderId="30" xfId="6" applyNumberFormat="1" applyFont="1" applyFill="1" applyBorder="1"/>
    <xf numFmtId="0" fontId="3" fillId="0" borderId="7" xfId="6" applyFont="1" applyFill="1" applyBorder="1" applyAlignment="1">
      <alignment horizontal="center" vertical="center"/>
    </xf>
    <xf numFmtId="49" fontId="3" fillId="0" borderId="31" xfId="6" applyNumberFormat="1" applyFont="1" applyFill="1" applyBorder="1" applyAlignment="1">
      <alignment horizontal="center" vertical="center"/>
    </xf>
    <xf numFmtId="49" fontId="3" fillId="0" borderId="32" xfId="6" applyNumberFormat="1" applyFont="1" applyFill="1" applyBorder="1" applyAlignment="1">
      <alignment horizontal="center" vertical="center"/>
    </xf>
    <xf numFmtId="0" fontId="3" fillId="0" borderId="8" xfId="6" applyFont="1" applyFill="1" applyBorder="1" applyAlignment="1">
      <alignment horizontal="center" vertical="center"/>
    </xf>
    <xf numFmtId="0" fontId="3" fillId="0" borderId="31" xfId="6" applyFont="1" applyFill="1" applyBorder="1" applyAlignment="1">
      <alignment horizontal="center" vertical="center"/>
    </xf>
    <xf numFmtId="0" fontId="3" fillId="0" borderId="8" xfId="6" applyFont="1" applyFill="1" applyBorder="1" applyAlignment="1">
      <alignment vertical="center"/>
    </xf>
    <xf numFmtId="4" fontId="3" fillId="0" borderId="32" xfId="9" applyNumberFormat="1" applyFont="1" applyFill="1" applyBorder="1" applyAlignment="1">
      <alignment horizontal="right" vertical="center"/>
    </xf>
    <xf numFmtId="4" fontId="3" fillId="0" borderId="8" xfId="6" applyNumberFormat="1" applyFont="1" applyFill="1" applyBorder="1" applyAlignment="1">
      <alignment vertical="center"/>
    </xf>
    <xf numFmtId="4" fontId="3" fillId="0" borderId="33" xfId="9" applyNumberFormat="1" applyFont="1" applyFill="1" applyBorder="1" applyAlignment="1">
      <alignment horizontal="right" vertical="center"/>
    </xf>
    <xf numFmtId="0" fontId="6" fillId="0" borderId="34" xfId="6" applyFont="1" applyFill="1" applyBorder="1" applyAlignment="1">
      <alignment horizontal="center" vertical="center"/>
    </xf>
    <xf numFmtId="49" fontId="6" fillId="0" borderId="35" xfId="6" applyNumberFormat="1" applyFont="1" applyFill="1" applyBorder="1" applyAlignment="1">
      <alignment horizontal="center" vertical="center"/>
    </xf>
    <xf numFmtId="49" fontId="6" fillId="0" borderId="36" xfId="6" applyNumberFormat="1" applyFont="1" applyFill="1" applyBorder="1" applyAlignment="1">
      <alignment horizontal="center" vertical="center"/>
    </xf>
    <xf numFmtId="0" fontId="6" fillId="0" borderId="10" xfId="6" applyFont="1" applyFill="1" applyBorder="1" applyAlignment="1">
      <alignment horizontal="center" vertical="center"/>
    </xf>
    <xf numFmtId="49" fontId="17" fillId="0" borderId="37" xfId="5" applyNumberFormat="1" applyFont="1" applyFill="1" applyBorder="1" applyAlignment="1">
      <alignment horizontal="center" vertical="center"/>
    </xf>
    <xf numFmtId="0" fontId="17" fillId="0" borderId="10" xfId="10" applyFont="1" applyFill="1" applyBorder="1" applyAlignment="1">
      <alignment vertical="center"/>
    </xf>
    <xf numFmtId="4" fontId="6" fillId="0" borderId="38" xfId="9" applyNumberFormat="1" applyFont="1" applyFill="1" applyBorder="1" applyAlignment="1">
      <alignment horizontal="right" vertical="center"/>
    </xf>
    <xf numFmtId="4" fontId="6" fillId="0" borderId="10" xfId="6" applyNumberFormat="1" applyFont="1" applyFill="1" applyBorder="1" applyAlignment="1">
      <alignment vertical="center"/>
    </xf>
    <xf numFmtId="4" fontId="6" fillId="0" borderId="39" xfId="9" applyNumberFormat="1" applyFont="1" applyFill="1" applyBorder="1" applyAlignment="1">
      <alignment horizontal="right" vertical="center"/>
    </xf>
    <xf numFmtId="0" fontId="3" fillId="0" borderId="8" xfId="6" applyFont="1" applyFill="1" applyBorder="1" applyAlignment="1">
      <alignment vertical="center" wrapText="1"/>
    </xf>
    <xf numFmtId="0" fontId="18" fillId="0" borderId="40" xfId="6" applyFont="1" applyFill="1" applyBorder="1" applyAlignment="1">
      <alignment horizontal="center" vertical="center"/>
    </xf>
    <xf numFmtId="49" fontId="18" fillId="0" borderId="41" xfId="6" applyNumberFormat="1" applyFont="1" applyFill="1" applyBorder="1" applyAlignment="1">
      <alignment horizontal="center" vertical="center"/>
    </xf>
    <xf numFmtId="49" fontId="18" fillId="0" borderId="42" xfId="6" applyNumberFormat="1" applyFont="1" applyFill="1" applyBorder="1" applyAlignment="1">
      <alignment horizontal="center" vertical="center"/>
    </xf>
    <xf numFmtId="0" fontId="18" fillId="0" borderId="26" xfId="6" applyFont="1" applyFill="1" applyBorder="1" applyAlignment="1">
      <alignment horizontal="center" vertical="center"/>
    </xf>
    <xf numFmtId="49" fontId="19" fillId="0" borderId="41" xfId="5" applyNumberFormat="1" applyFont="1" applyFill="1" applyBorder="1" applyAlignment="1">
      <alignment horizontal="center" vertical="center"/>
    </xf>
    <xf numFmtId="0" fontId="19" fillId="0" borderId="26" xfId="10" applyFont="1" applyFill="1" applyBorder="1" applyAlignment="1">
      <alignment vertical="center"/>
    </xf>
    <xf numFmtId="4" fontId="18" fillId="0" borderId="42" xfId="9" applyNumberFormat="1" applyFont="1" applyFill="1" applyBorder="1" applyAlignment="1">
      <alignment horizontal="right" vertical="center"/>
    </xf>
    <xf numFmtId="4" fontId="18" fillId="0" borderId="42" xfId="6" applyNumberFormat="1" applyFont="1" applyFill="1" applyBorder="1" applyAlignment="1">
      <alignment vertical="center"/>
    </xf>
    <xf numFmtId="4" fontId="18" fillId="0" borderId="43" xfId="9" applyNumberFormat="1" applyFont="1" applyFill="1" applyBorder="1" applyAlignment="1">
      <alignment horizontal="right" vertical="center"/>
    </xf>
    <xf numFmtId="0" fontId="20" fillId="0" borderId="0" xfId="6" applyFont="1" applyFill="1"/>
    <xf numFmtId="4" fontId="4" fillId="0" borderId="0" xfId="6" applyNumberFormat="1"/>
    <xf numFmtId="164" fontId="39" fillId="0" borderId="0" xfId="0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6" fillId="26" borderId="10" xfId="6" applyFont="1" applyFill="1" applyBorder="1" applyAlignment="1">
      <alignment horizontal="center" vertical="center"/>
    </xf>
    <xf numFmtId="49" fontId="17" fillId="26" borderId="37" xfId="5" applyNumberFormat="1" applyFont="1" applyFill="1" applyBorder="1" applyAlignment="1">
      <alignment horizontal="center" vertical="center"/>
    </xf>
    <xf numFmtId="0" fontId="17" fillId="26" borderId="10" xfId="10" applyFont="1" applyFill="1" applyBorder="1" applyAlignment="1">
      <alignment vertical="center"/>
    </xf>
    <xf numFmtId="4" fontId="6" fillId="26" borderId="38" xfId="9" applyNumberFormat="1" applyFont="1" applyFill="1" applyBorder="1" applyAlignment="1">
      <alignment horizontal="right" vertical="center"/>
    </xf>
    <xf numFmtId="4" fontId="6" fillId="26" borderId="10" xfId="6" applyNumberFormat="1" applyFont="1" applyFill="1" applyBorder="1" applyAlignment="1">
      <alignment vertical="center"/>
    </xf>
    <xf numFmtId="4" fontId="6" fillId="26" borderId="39" xfId="9" applyNumberFormat="1" applyFont="1" applyFill="1" applyBorder="1" applyAlignment="1">
      <alignment horizontal="right" vertical="center"/>
    </xf>
    <xf numFmtId="0" fontId="3" fillId="0" borderId="21" xfId="2" applyFont="1" applyFill="1" applyBorder="1" applyAlignment="1">
      <alignment horizontal="center"/>
    </xf>
    <xf numFmtId="0" fontId="6" fillId="0" borderId="21" xfId="2" applyFont="1" applyFill="1" applyBorder="1" applyAlignment="1">
      <alignment horizontal="left" wrapText="1"/>
    </xf>
    <xf numFmtId="4" fontId="6" fillId="0" borderId="21" xfId="2" applyNumberFormat="1" applyFont="1" applyFill="1" applyBorder="1"/>
    <xf numFmtId="2" fontId="6" fillId="0" borderId="21" xfId="2" applyNumberFormat="1" applyFont="1" applyFill="1" applyBorder="1"/>
    <xf numFmtId="4" fontId="6" fillId="0" borderId="22" xfId="2" applyNumberFormat="1" applyFont="1" applyFill="1" applyBorder="1"/>
    <xf numFmtId="0" fontId="3" fillId="0" borderId="8" xfId="2" applyFont="1" applyBorder="1" applyAlignment="1">
      <alignment horizontal="center"/>
    </xf>
    <xf numFmtId="0" fontId="3" fillId="0" borderId="8" xfId="2" applyFont="1" applyBorder="1" applyAlignment="1">
      <alignment horizontal="left" wrapText="1"/>
    </xf>
    <xf numFmtId="4" fontId="3" fillId="0" borderId="8" xfId="2" applyNumberFormat="1" applyFont="1" applyFill="1" applyBorder="1"/>
    <xf numFmtId="2" fontId="3" fillId="0" borderId="8" xfId="2" applyNumberFormat="1" applyFont="1" applyFill="1" applyBorder="1"/>
    <xf numFmtId="0" fontId="39" fillId="0" borderId="53" xfId="0" applyFont="1" applyFill="1" applyBorder="1" applyAlignment="1">
      <alignment horizontal="center"/>
    </xf>
    <xf numFmtId="49" fontId="39" fillId="0" borderId="53" xfId="0" applyNumberFormat="1" applyFont="1" applyFill="1" applyBorder="1" applyAlignment="1">
      <alignment horizontal="center"/>
    </xf>
    <xf numFmtId="49" fontId="3" fillId="0" borderId="55" xfId="2" applyNumberFormat="1" applyFont="1" applyFill="1" applyBorder="1" applyAlignment="1">
      <alignment horizontal="center"/>
    </xf>
    <xf numFmtId="49" fontId="6" fillId="0" borderId="55" xfId="2" applyNumberFormat="1" applyFont="1" applyFill="1" applyBorder="1" applyAlignment="1">
      <alignment horizontal="center"/>
    </xf>
    <xf numFmtId="0" fontId="3" fillId="0" borderId="56" xfId="2" applyFont="1" applyBorder="1" applyAlignment="1">
      <alignment horizontal="center"/>
    </xf>
    <xf numFmtId="0" fontId="3" fillId="0" borderId="57" xfId="2" applyFont="1" applyFill="1" applyBorder="1" applyAlignment="1">
      <alignment horizontal="center"/>
    </xf>
    <xf numFmtId="0" fontId="3" fillId="0" borderId="18" xfId="2" applyFont="1" applyBorder="1" applyAlignment="1">
      <alignment vertical="center"/>
    </xf>
    <xf numFmtId="0" fontId="3" fillId="0" borderId="18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 wrapText="1"/>
    </xf>
    <xf numFmtId="164" fontId="3" fillId="0" borderId="18" xfId="2" applyNumberFormat="1" applyFont="1" applyFill="1" applyBorder="1" applyAlignment="1">
      <alignment horizontal="center" vertical="center" wrapText="1"/>
    </xf>
    <xf numFmtId="164" fontId="3" fillId="0" borderId="19" xfId="2" applyNumberFormat="1" applyFont="1" applyBorder="1" applyAlignment="1">
      <alignment horizontal="center" vertical="center"/>
    </xf>
    <xf numFmtId="4" fontId="3" fillId="0" borderId="9" xfId="2" applyNumberFormat="1" applyFont="1" applyFill="1" applyBorder="1"/>
    <xf numFmtId="49" fontId="3" fillId="0" borderId="55" xfId="2" applyNumberFormat="1" applyFont="1" applyFill="1" applyBorder="1" applyAlignment="1">
      <alignment horizontal="center" vertical="center"/>
    </xf>
    <xf numFmtId="49" fontId="41" fillId="0" borderId="53" xfId="0" applyNumberFormat="1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49" fontId="3" fillId="0" borderId="13" xfId="2" applyNumberFormat="1" applyFont="1" applyFill="1" applyBorder="1" applyAlignment="1">
      <alignment horizontal="left" vertical="center" wrapText="1"/>
    </xf>
    <xf numFmtId="4" fontId="3" fillId="0" borderId="13" xfId="2" applyNumberFormat="1" applyFont="1" applyFill="1" applyBorder="1" applyAlignment="1">
      <alignment vertical="center"/>
    </xf>
    <xf numFmtId="2" fontId="3" fillId="0" borderId="13" xfId="2" applyNumberFormat="1" applyFont="1" applyFill="1" applyBorder="1" applyAlignment="1">
      <alignment vertical="center"/>
    </xf>
    <xf numFmtId="4" fontId="3" fillId="0" borderId="14" xfId="2" applyNumberFormat="1" applyFont="1" applyFill="1" applyBorder="1" applyAlignment="1">
      <alignment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left" vertical="center" wrapText="1"/>
    </xf>
    <xf numFmtId="4" fontId="6" fillId="0" borderId="10" xfId="2" applyNumberFormat="1" applyFont="1" applyFill="1" applyBorder="1" applyAlignment="1">
      <alignment vertical="center"/>
    </xf>
    <xf numFmtId="164" fontId="6" fillId="0" borderId="10" xfId="2" applyNumberFormat="1" applyFont="1" applyFill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0" fontId="7" fillId="2" borderId="16" xfId="0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0" fontId="2" fillId="0" borderId="0" xfId="5" applyFont="1" applyFill="1" applyAlignment="1">
      <alignment horizontal="center"/>
    </xf>
    <xf numFmtId="0" fontId="2" fillId="0" borderId="0" xfId="7" applyFont="1" applyAlignment="1">
      <alignment horizont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/>
    </xf>
    <xf numFmtId="0" fontId="5" fillId="0" borderId="3" xfId="6" applyFont="1" applyFill="1" applyBorder="1" applyAlignment="1">
      <alignment horizontal="center"/>
    </xf>
    <xf numFmtId="0" fontId="3" fillId="0" borderId="38" xfId="2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" fillId="0" borderId="58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12" xfId="2" applyFont="1" applyFill="1" applyBorder="1" applyAlignment="1">
      <alignment horizontal="center"/>
    </xf>
    <xf numFmtId="0" fontId="4" fillId="0" borderId="54" xfId="2" applyFont="1" applyBorder="1" applyAlignment="1">
      <alignment horizontal="center" vertical="center" textRotation="90" wrapText="1"/>
    </xf>
    <xf numFmtId="0" fontId="4" fillId="0" borderId="28" xfId="2" applyFont="1" applyBorder="1" applyAlignment="1">
      <alignment horizontal="center" vertical="center" textRotation="90" wrapText="1"/>
    </xf>
    <xf numFmtId="0" fontId="4" fillId="0" borderId="29" xfId="2" applyFont="1" applyBorder="1" applyAlignment="1">
      <alignment horizontal="center" vertical="center" textRotation="90" wrapText="1"/>
    </xf>
    <xf numFmtId="164" fontId="0" fillId="0" borderId="0" xfId="0" applyNumberFormat="1" applyAlignment="1">
      <alignment horizontal="right"/>
    </xf>
    <xf numFmtId="0" fontId="2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8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164" fontId="40" fillId="0" borderId="0" xfId="0" applyNumberFormat="1" applyFont="1" applyAlignment="1">
      <alignment horizontal="center"/>
    </xf>
  </cellXfs>
  <cellStyles count="71">
    <cellStyle name="20 % – Zvýraznění1 2" xfId="11"/>
    <cellStyle name="20 % – Zvýraznění2 2" xfId="12"/>
    <cellStyle name="20 % – Zvýraznění3 2" xfId="13"/>
    <cellStyle name="20 % – Zvýraznění4 2" xfId="14"/>
    <cellStyle name="20 % – Zvýraznění5 2" xfId="15"/>
    <cellStyle name="20 % – Zvýraznění6 2" xfId="16"/>
    <cellStyle name="40 % – Zvýraznění1 2" xfId="17"/>
    <cellStyle name="40 % – Zvýraznění2 2" xfId="18"/>
    <cellStyle name="40 % – Zvýraznění3 2" xfId="19"/>
    <cellStyle name="40 % – Zvýraznění4 2" xfId="20"/>
    <cellStyle name="40 % – Zvýraznění5 2" xfId="21"/>
    <cellStyle name="40 % – Zvýraznění6 2" xfId="22"/>
    <cellStyle name="60 % – Zvýraznění1 2" xfId="23"/>
    <cellStyle name="60 % – Zvýraznění2 2" xfId="24"/>
    <cellStyle name="60 % – Zvýraznění3 2" xfId="25"/>
    <cellStyle name="60 % – Zvýraznění4 2" xfId="26"/>
    <cellStyle name="60 % – Zvýraznění5 2" xfId="27"/>
    <cellStyle name="60 % – Zvýraznění6 2" xfId="28"/>
    <cellStyle name="Celkem 2" xfId="29"/>
    <cellStyle name="Čárka 2" xfId="30"/>
    <cellStyle name="čárky 2" xfId="9"/>
    <cellStyle name="čárky 2 2" xfId="31"/>
    <cellStyle name="čárky 3" xfId="32"/>
    <cellStyle name="čárky 3 2" xfId="33"/>
    <cellStyle name="Chybně 2" xfId="34"/>
    <cellStyle name="Kontrolní buňka 2" xfId="35"/>
    <cellStyle name="Nadpis 1 2" xfId="36"/>
    <cellStyle name="Nadpis 2 2" xfId="37"/>
    <cellStyle name="Nadpis 3 2" xfId="38"/>
    <cellStyle name="Nadpis 4 2" xfId="39"/>
    <cellStyle name="Název 2" xfId="40"/>
    <cellStyle name="Neutrální 2" xfId="41"/>
    <cellStyle name="Normální" xfId="0" builtinId="0"/>
    <cellStyle name="Normální 10" xfId="42"/>
    <cellStyle name="Normální 10 2" xfId="43"/>
    <cellStyle name="Normální 11" xfId="44"/>
    <cellStyle name="Normální 11 2" xfId="45"/>
    <cellStyle name="Normální 2" xfId="7"/>
    <cellStyle name="normální 2 2" xfId="5"/>
    <cellStyle name="Normální 3" xfId="46"/>
    <cellStyle name="Normální 3 2" xfId="4"/>
    <cellStyle name="Normální 4" xfId="47"/>
    <cellStyle name="Normální 4 2" xfId="48"/>
    <cellStyle name="Normální 4 2 2" xfId="49"/>
    <cellStyle name="Normální 5" xfId="50"/>
    <cellStyle name="Normální 6" xfId="51"/>
    <cellStyle name="Normální 7" xfId="52"/>
    <cellStyle name="Normální 8" xfId="53"/>
    <cellStyle name="Normální 9" xfId="54"/>
    <cellStyle name="Normální 9 2" xfId="55"/>
    <cellStyle name="normální_04 - OSMTVS" xfId="8"/>
    <cellStyle name="normální_2. čtení rozpočtu 2006 - příjmy 2" xfId="10"/>
    <cellStyle name="normální_2. Rozpočet 2007 - tabulky" xfId="1"/>
    <cellStyle name="normální_Rozpis výdajů 03 bez PO" xfId="2"/>
    <cellStyle name="normální_Rozpis výdajů 03 bez PO 2" xfId="6"/>
    <cellStyle name="normální_Rozpis výdajů 03 bez PO 3" xfId="3"/>
    <cellStyle name="Poznámka 2" xfId="56"/>
    <cellStyle name="Propojená buňka 2" xfId="57"/>
    <cellStyle name="S8M1" xfId="58"/>
    <cellStyle name="Správně 2" xfId="59"/>
    <cellStyle name="Text upozornění 2" xfId="60"/>
    <cellStyle name="Vstup 2" xfId="61"/>
    <cellStyle name="Výpočet 2" xfId="62"/>
    <cellStyle name="Výstup 2" xfId="63"/>
    <cellStyle name="Vysvětlující text 2" xfId="64"/>
    <cellStyle name="Zvýraznění 1 2" xfId="65"/>
    <cellStyle name="Zvýraznění 2 2" xfId="66"/>
    <cellStyle name="Zvýraznění 3 2" xfId="67"/>
    <cellStyle name="Zvýraznění 4 2" xfId="68"/>
    <cellStyle name="Zvýraznění 5 2" xfId="69"/>
    <cellStyle name="Zvýraznění 6 2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view="pageLayout" zoomScaleNormal="100" workbookViewId="0">
      <selection activeCell="A5" sqref="A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8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8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8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8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8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8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8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8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8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8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8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8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8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8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8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8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8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8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8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8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8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8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8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8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8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8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8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8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8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8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8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8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8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8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8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8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8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8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8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8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8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8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8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8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8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8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8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8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8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8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8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8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8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8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8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8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8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8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8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8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8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8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8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49" t="s">
        <v>21</v>
      </c>
      <c r="B1" s="149"/>
      <c r="C1" s="12"/>
      <c r="D1" s="12"/>
      <c r="E1" s="13" t="s">
        <v>22</v>
      </c>
    </row>
    <row r="2" spans="1:10" ht="24.75" thickBot="1" x14ac:dyDescent="0.3">
      <c r="A2" s="14" t="s">
        <v>23</v>
      </c>
      <c r="B2" s="15" t="s">
        <v>24</v>
      </c>
      <c r="C2" s="16" t="s">
        <v>25</v>
      </c>
      <c r="D2" s="16" t="s">
        <v>86</v>
      </c>
      <c r="E2" s="16" t="s">
        <v>26</v>
      </c>
    </row>
    <row r="3" spans="1:10" ht="15" customHeight="1" x14ac:dyDescent="0.25">
      <c r="A3" s="17" t="s">
        <v>27</v>
      </c>
      <c r="B3" s="18" t="s">
        <v>28</v>
      </c>
      <c r="C3" s="19">
        <v>2402475.0669999998</v>
      </c>
      <c r="D3" s="19">
        <v>0</v>
      </c>
      <c r="E3" s="20">
        <v>2402475.0669999998</v>
      </c>
    </row>
    <row r="4" spans="1:10" ht="15" customHeight="1" x14ac:dyDescent="0.25">
      <c r="A4" s="21" t="s">
        <v>29</v>
      </c>
      <c r="B4" s="22" t="s">
        <v>30</v>
      </c>
      <c r="C4" s="23">
        <v>2108256.29</v>
      </c>
      <c r="D4" s="24">
        <v>0</v>
      </c>
      <c r="E4" s="25">
        <v>2108256.29</v>
      </c>
      <c r="J4" s="26"/>
    </row>
    <row r="5" spans="1:10" ht="15" customHeight="1" x14ac:dyDescent="0.25">
      <c r="A5" s="21" t="s">
        <v>31</v>
      </c>
      <c r="B5" s="22" t="s">
        <v>32</v>
      </c>
      <c r="C5" s="23">
        <v>284003.45699999999</v>
      </c>
      <c r="D5" s="27">
        <v>0</v>
      </c>
      <c r="E5" s="25">
        <v>284003.45699999999</v>
      </c>
    </row>
    <row r="6" spans="1:10" ht="15" customHeight="1" x14ac:dyDescent="0.25">
      <c r="A6" s="21" t="s">
        <v>33</v>
      </c>
      <c r="B6" s="22" t="s">
        <v>34</v>
      </c>
      <c r="C6" s="23">
        <v>10215.32</v>
      </c>
      <c r="D6" s="23">
        <v>0</v>
      </c>
      <c r="E6" s="25">
        <v>10215.32</v>
      </c>
    </row>
    <row r="7" spans="1:10" ht="15" customHeight="1" x14ac:dyDescent="0.25">
      <c r="A7" s="28" t="s">
        <v>35</v>
      </c>
      <c r="B7" s="22" t="s">
        <v>36</v>
      </c>
      <c r="C7" s="29">
        <v>4146033.3404699992</v>
      </c>
      <c r="D7" s="29">
        <v>0</v>
      </c>
      <c r="E7" s="30">
        <v>4146033.3404699992</v>
      </c>
    </row>
    <row r="8" spans="1:10" ht="15" customHeight="1" x14ac:dyDescent="0.25">
      <c r="A8" s="21" t="s">
        <v>37</v>
      </c>
      <c r="B8" s="22" t="s">
        <v>38</v>
      </c>
      <c r="C8" s="23">
        <v>3912984.2104699994</v>
      </c>
      <c r="D8" s="23">
        <v>0</v>
      </c>
      <c r="E8" s="31">
        <v>3912984.2104699994</v>
      </c>
    </row>
    <row r="9" spans="1:10" ht="15" customHeight="1" x14ac:dyDescent="0.25">
      <c r="A9" s="21" t="s">
        <v>39</v>
      </c>
      <c r="B9" s="22" t="s">
        <v>40</v>
      </c>
      <c r="C9" s="23">
        <v>60887</v>
      </c>
      <c r="D9" s="23">
        <v>0</v>
      </c>
      <c r="E9" s="31">
        <v>60887</v>
      </c>
    </row>
    <row r="10" spans="1:10" ht="15" customHeight="1" x14ac:dyDescent="0.25">
      <c r="A10" s="21" t="s">
        <v>41</v>
      </c>
      <c r="B10" s="22" t="s">
        <v>38</v>
      </c>
      <c r="C10" s="23">
        <v>3822235.2204699996</v>
      </c>
      <c r="D10" s="23">
        <v>0</v>
      </c>
      <c r="E10" s="31">
        <v>3822235.2204699996</v>
      </c>
    </row>
    <row r="11" spans="1:10" ht="15" customHeight="1" x14ac:dyDescent="0.25">
      <c r="A11" s="21" t="s">
        <v>42</v>
      </c>
      <c r="B11" s="22" t="s">
        <v>43</v>
      </c>
      <c r="C11" s="23">
        <v>4151.8999999999996</v>
      </c>
      <c r="D11" s="23">
        <v>0</v>
      </c>
      <c r="E11" s="31">
        <v>4151.8999999999996</v>
      </c>
    </row>
    <row r="12" spans="1:10" ht="15" customHeight="1" x14ac:dyDescent="0.25">
      <c r="A12" s="21" t="s">
        <v>44</v>
      </c>
      <c r="B12" s="22">
        <v>4121</v>
      </c>
      <c r="C12" s="23">
        <v>25710.09</v>
      </c>
      <c r="D12" s="23">
        <v>0</v>
      </c>
      <c r="E12" s="31">
        <v>25710.09</v>
      </c>
    </row>
    <row r="13" spans="1:10" ht="15" customHeight="1" x14ac:dyDescent="0.25">
      <c r="A13" s="21" t="s">
        <v>45</v>
      </c>
      <c r="B13" s="22" t="s">
        <v>46</v>
      </c>
      <c r="C13" s="23">
        <v>233049.12999999998</v>
      </c>
      <c r="D13" s="23">
        <v>0</v>
      </c>
      <c r="E13" s="31">
        <v>233049.12999999998</v>
      </c>
    </row>
    <row r="14" spans="1:10" ht="15" customHeight="1" x14ac:dyDescent="0.25">
      <c r="A14" s="21" t="s">
        <v>47</v>
      </c>
      <c r="B14" s="22" t="s">
        <v>46</v>
      </c>
      <c r="C14" s="23">
        <v>233049.12999999998</v>
      </c>
      <c r="D14" s="23">
        <v>0</v>
      </c>
      <c r="E14" s="31">
        <v>233049.12999999998</v>
      </c>
    </row>
    <row r="15" spans="1:10" ht="15" customHeight="1" x14ac:dyDescent="0.25">
      <c r="A15" s="21" t="s">
        <v>48</v>
      </c>
      <c r="B15" s="22">
        <v>4221</v>
      </c>
      <c r="C15" s="23">
        <v>0</v>
      </c>
      <c r="D15" s="23">
        <v>0</v>
      </c>
      <c r="E15" s="31">
        <v>0</v>
      </c>
    </row>
    <row r="16" spans="1:10" ht="15" customHeight="1" x14ac:dyDescent="0.25">
      <c r="A16" s="21" t="s">
        <v>49</v>
      </c>
      <c r="B16" s="22">
        <v>4232</v>
      </c>
      <c r="C16" s="23">
        <v>0</v>
      </c>
      <c r="D16" s="23">
        <v>0</v>
      </c>
      <c r="E16" s="31">
        <v>0</v>
      </c>
    </row>
    <row r="17" spans="1:5" ht="15" customHeight="1" x14ac:dyDescent="0.25">
      <c r="A17" s="28" t="s">
        <v>50</v>
      </c>
      <c r="B17" s="32" t="s">
        <v>51</v>
      </c>
      <c r="C17" s="29">
        <v>6548508.407469999</v>
      </c>
      <c r="D17" s="29">
        <v>0</v>
      </c>
      <c r="E17" s="30">
        <v>6548508.407469999</v>
      </c>
    </row>
    <row r="18" spans="1:5" ht="15" customHeight="1" x14ac:dyDescent="0.25">
      <c r="A18" s="28" t="s">
        <v>52</v>
      </c>
      <c r="B18" s="32" t="s">
        <v>53</v>
      </c>
      <c r="C18" s="29">
        <v>1295237.6039999998</v>
      </c>
      <c r="D18" s="29">
        <v>0</v>
      </c>
      <c r="E18" s="30">
        <v>1295237.6039999998</v>
      </c>
    </row>
    <row r="19" spans="1:5" ht="15" customHeight="1" x14ac:dyDescent="0.25">
      <c r="A19" s="21" t="s">
        <v>54</v>
      </c>
      <c r="B19" s="22" t="s">
        <v>55</v>
      </c>
      <c r="C19" s="23">
        <v>79520.92</v>
      </c>
      <c r="D19" s="23">
        <v>0</v>
      </c>
      <c r="E19" s="31">
        <v>79520.92</v>
      </c>
    </row>
    <row r="20" spans="1:5" ht="15" customHeight="1" x14ac:dyDescent="0.25">
      <c r="A20" s="21" t="s">
        <v>56</v>
      </c>
      <c r="B20" s="22">
        <v>8115</v>
      </c>
      <c r="C20" s="23">
        <v>253299.98</v>
      </c>
      <c r="D20" s="23">
        <v>0</v>
      </c>
      <c r="E20" s="31">
        <v>253299.98</v>
      </c>
    </row>
    <row r="21" spans="1:5" ht="15" customHeight="1" x14ac:dyDescent="0.25">
      <c r="A21" s="21" t="s">
        <v>57</v>
      </c>
      <c r="B21" s="22" t="s">
        <v>55</v>
      </c>
      <c r="C21" s="23">
        <v>754549.49399999995</v>
      </c>
      <c r="D21" s="23">
        <v>0</v>
      </c>
      <c r="E21" s="31">
        <v>754549.49399999995</v>
      </c>
    </row>
    <row r="22" spans="1:5" ht="15" customHeight="1" x14ac:dyDescent="0.25">
      <c r="A22" s="21" t="s">
        <v>58</v>
      </c>
      <c r="B22" s="22">
        <v>8123</v>
      </c>
      <c r="C22" s="23">
        <v>254742.21000000002</v>
      </c>
      <c r="D22" s="23">
        <v>0</v>
      </c>
      <c r="E22" s="31">
        <v>254742.21000000002</v>
      </c>
    </row>
    <row r="23" spans="1:5" ht="15" customHeight="1" thickBot="1" x14ac:dyDescent="0.3">
      <c r="A23" s="33" t="s">
        <v>59</v>
      </c>
      <c r="B23" s="34">
        <v>-8124</v>
      </c>
      <c r="C23" s="35">
        <v>-46875</v>
      </c>
      <c r="D23" s="35">
        <v>0</v>
      </c>
      <c r="E23" s="36">
        <v>-46875</v>
      </c>
    </row>
    <row r="24" spans="1:5" ht="15" customHeight="1" thickBot="1" x14ac:dyDescent="0.3">
      <c r="A24" s="37" t="s">
        <v>60</v>
      </c>
      <c r="B24" s="38"/>
      <c r="C24" s="39">
        <v>7843746.0114699993</v>
      </c>
      <c r="D24" s="39">
        <v>0</v>
      </c>
      <c r="E24" s="40">
        <v>7843746.0114699993</v>
      </c>
    </row>
    <row r="25" spans="1:5" ht="15.75" thickBot="1" x14ac:dyDescent="0.3">
      <c r="A25" s="149" t="s">
        <v>61</v>
      </c>
      <c r="B25" s="149"/>
      <c r="C25" s="41"/>
      <c r="D25" s="41"/>
      <c r="E25" s="42" t="s">
        <v>22</v>
      </c>
    </row>
    <row r="26" spans="1:5" ht="24.75" thickBot="1" x14ac:dyDescent="0.3">
      <c r="A26" s="14" t="s">
        <v>62</v>
      </c>
      <c r="B26" s="15" t="s">
        <v>7</v>
      </c>
      <c r="C26" s="16" t="s">
        <v>25</v>
      </c>
      <c r="D26" s="16" t="s">
        <v>86</v>
      </c>
      <c r="E26" s="16" t="s">
        <v>26</v>
      </c>
    </row>
    <row r="27" spans="1:5" ht="15" customHeight="1" x14ac:dyDescent="0.25">
      <c r="A27" s="43" t="s">
        <v>63</v>
      </c>
      <c r="B27" s="44" t="s">
        <v>64</v>
      </c>
      <c r="C27" s="27">
        <v>31805.08</v>
      </c>
      <c r="D27" s="27">
        <v>0</v>
      </c>
      <c r="E27" s="45">
        <v>31805.08</v>
      </c>
    </row>
    <row r="28" spans="1:5" ht="15" customHeight="1" x14ac:dyDescent="0.25">
      <c r="A28" s="46" t="s">
        <v>65</v>
      </c>
      <c r="B28" s="22" t="s">
        <v>64</v>
      </c>
      <c r="C28" s="23">
        <v>210465.2</v>
      </c>
      <c r="D28" s="27">
        <v>0</v>
      </c>
      <c r="E28" s="45">
        <v>210465.2</v>
      </c>
    </row>
    <row r="29" spans="1:5" ht="15" customHeight="1" x14ac:dyDescent="0.25">
      <c r="A29" s="46" t="s">
        <v>66</v>
      </c>
      <c r="B29" s="22" t="s">
        <v>64</v>
      </c>
      <c r="C29" s="23">
        <v>920962.3</v>
      </c>
      <c r="D29" s="27">
        <v>0</v>
      </c>
      <c r="E29" s="45">
        <v>920962.3</v>
      </c>
    </row>
    <row r="30" spans="1:5" ht="15" customHeight="1" x14ac:dyDescent="0.25">
      <c r="A30" s="46" t="s">
        <v>67</v>
      </c>
      <c r="B30" s="22" t="s">
        <v>64</v>
      </c>
      <c r="C30" s="23">
        <v>1056532.639</v>
      </c>
      <c r="D30" s="27">
        <v>0</v>
      </c>
      <c r="E30" s="45">
        <v>1056532.639</v>
      </c>
    </row>
    <row r="31" spans="1:5" ht="15" customHeight="1" x14ac:dyDescent="0.25">
      <c r="A31" s="46" t="s">
        <v>68</v>
      </c>
      <c r="B31" s="22" t="s">
        <v>64</v>
      </c>
      <c r="C31" s="23">
        <v>182320</v>
      </c>
      <c r="D31" s="27">
        <v>0</v>
      </c>
      <c r="E31" s="45">
        <v>182320</v>
      </c>
    </row>
    <row r="32" spans="1:5" ht="15" customHeight="1" x14ac:dyDescent="0.25">
      <c r="A32" s="46" t="s">
        <v>69</v>
      </c>
      <c r="B32" s="22" t="s">
        <v>64</v>
      </c>
      <c r="C32" s="23">
        <v>3460622.4879900008</v>
      </c>
      <c r="D32" s="27">
        <v>0</v>
      </c>
      <c r="E32" s="45">
        <v>3460622.4879900008</v>
      </c>
    </row>
    <row r="33" spans="1:5" ht="15" customHeight="1" x14ac:dyDescent="0.25">
      <c r="A33" s="46" t="s">
        <v>70</v>
      </c>
      <c r="B33" s="22">
        <v>5901</v>
      </c>
      <c r="C33" s="23">
        <v>31735.869999999995</v>
      </c>
      <c r="D33" s="27">
        <v>-500</v>
      </c>
      <c r="E33" s="45">
        <f>C33+D33</f>
        <v>31235.869999999995</v>
      </c>
    </row>
    <row r="34" spans="1:5" ht="15" customHeight="1" x14ac:dyDescent="0.25">
      <c r="A34" s="46" t="s">
        <v>71</v>
      </c>
      <c r="B34" s="22" t="s">
        <v>72</v>
      </c>
      <c r="C34" s="23">
        <v>588607.60699999996</v>
      </c>
      <c r="D34" s="27">
        <v>0</v>
      </c>
      <c r="E34" s="45">
        <v>588607.60699999996</v>
      </c>
    </row>
    <row r="35" spans="1:5" ht="15" customHeight="1" x14ac:dyDescent="0.25">
      <c r="A35" s="46" t="s">
        <v>73</v>
      </c>
      <c r="B35" s="22" t="s">
        <v>72</v>
      </c>
      <c r="C35" s="23">
        <v>0</v>
      </c>
      <c r="D35" s="27">
        <v>0</v>
      </c>
      <c r="E35" s="45">
        <v>0</v>
      </c>
    </row>
    <row r="36" spans="1:5" ht="15" customHeight="1" x14ac:dyDescent="0.25">
      <c r="A36" s="46" t="s">
        <v>74</v>
      </c>
      <c r="B36" s="22" t="s">
        <v>75</v>
      </c>
      <c r="C36" s="23">
        <v>896933.18999999983</v>
      </c>
      <c r="D36" s="27">
        <v>0</v>
      </c>
      <c r="E36" s="45">
        <v>896933.18999999983</v>
      </c>
    </row>
    <row r="37" spans="1:5" ht="15" customHeight="1" x14ac:dyDescent="0.25">
      <c r="A37" s="46" t="s">
        <v>76</v>
      </c>
      <c r="B37" s="22" t="s">
        <v>75</v>
      </c>
      <c r="C37" s="23">
        <v>301337.21000000002</v>
      </c>
      <c r="D37" s="27">
        <v>0</v>
      </c>
      <c r="E37" s="45">
        <v>301337.21000000002</v>
      </c>
    </row>
    <row r="38" spans="1:5" ht="15" customHeight="1" x14ac:dyDescent="0.25">
      <c r="A38" s="46" t="s">
        <v>77</v>
      </c>
      <c r="B38" s="22" t="s">
        <v>64</v>
      </c>
      <c r="C38" s="23">
        <v>5445.5886300000002</v>
      </c>
      <c r="D38" s="27">
        <v>0</v>
      </c>
      <c r="E38" s="45">
        <v>5445.5886300000002</v>
      </c>
    </row>
    <row r="39" spans="1:5" ht="15" customHeight="1" x14ac:dyDescent="0.25">
      <c r="A39" s="46" t="s">
        <v>78</v>
      </c>
      <c r="B39" s="22">
        <v>5901</v>
      </c>
      <c r="C39" s="23">
        <v>72301</v>
      </c>
      <c r="D39" s="27">
        <v>500</v>
      </c>
      <c r="E39" s="45">
        <f>C39+D39</f>
        <v>72801</v>
      </c>
    </row>
    <row r="40" spans="1:5" ht="15" customHeight="1" x14ac:dyDescent="0.25">
      <c r="A40" s="46" t="s">
        <v>79</v>
      </c>
      <c r="B40" s="22" t="s">
        <v>75</v>
      </c>
      <c r="C40" s="23">
        <v>3</v>
      </c>
      <c r="D40" s="27">
        <v>0</v>
      </c>
      <c r="E40" s="45">
        <v>3</v>
      </c>
    </row>
    <row r="41" spans="1:5" ht="15" customHeight="1" x14ac:dyDescent="0.25">
      <c r="A41" s="46" t="s">
        <v>80</v>
      </c>
      <c r="B41" s="22" t="s">
        <v>75</v>
      </c>
      <c r="C41" s="23">
        <v>68585.667520000003</v>
      </c>
      <c r="D41" s="27">
        <v>0</v>
      </c>
      <c r="E41" s="45">
        <v>68585.667520000003</v>
      </c>
    </row>
    <row r="42" spans="1:5" ht="15" customHeight="1" x14ac:dyDescent="0.25">
      <c r="A42" s="46" t="s">
        <v>81</v>
      </c>
      <c r="B42" s="22" t="s">
        <v>75</v>
      </c>
      <c r="C42" s="23">
        <v>3</v>
      </c>
      <c r="D42" s="27">
        <v>0</v>
      </c>
      <c r="E42" s="45">
        <v>3</v>
      </c>
    </row>
    <row r="43" spans="1:5" ht="15" customHeight="1" x14ac:dyDescent="0.25">
      <c r="A43" s="46" t="s">
        <v>82</v>
      </c>
      <c r="B43" s="22" t="s">
        <v>75</v>
      </c>
      <c r="C43" s="23">
        <v>4003</v>
      </c>
      <c r="D43" s="27">
        <v>0</v>
      </c>
      <c r="E43" s="45">
        <v>4003</v>
      </c>
    </row>
    <row r="44" spans="1:5" ht="15" customHeight="1" x14ac:dyDescent="0.25">
      <c r="A44" s="46" t="s">
        <v>83</v>
      </c>
      <c r="B44" s="22" t="s">
        <v>75</v>
      </c>
      <c r="C44" s="23">
        <v>12042.17</v>
      </c>
      <c r="D44" s="27">
        <v>0</v>
      </c>
      <c r="E44" s="45">
        <v>12042.17</v>
      </c>
    </row>
    <row r="45" spans="1:5" ht="15" customHeight="1" thickBot="1" x14ac:dyDescent="0.3">
      <c r="A45" s="47" t="s">
        <v>84</v>
      </c>
      <c r="B45" s="34" t="s">
        <v>75</v>
      </c>
      <c r="C45" s="35">
        <v>41</v>
      </c>
      <c r="D45" s="48">
        <v>0</v>
      </c>
      <c r="E45" s="49">
        <v>41</v>
      </c>
    </row>
    <row r="46" spans="1:5" ht="15" customHeight="1" thickBot="1" x14ac:dyDescent="0.3">
      <c r="A46" s="50" t="s">
        <v>85</v>
      </c>
      <c r="B46" s="38"/>
      <c r="C46" s="39">
        <v>7843746.0101399999</v>
      </c>
      <c r="D46" s="39">
        <v>0</v>
      </c>
      <c r="E46" s="40">
        <f>E27+E28+E29+E30+E31+E32+E33+E34+E35+E36+E37+E38+E39+E40+E41+E42+E43+E44+E45</f>
        <v>7843746.0101399999</v>
      </c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r:id="rId1"/>
  <headerFooter>
    <oddHeader>&amp;RPříloha č. 1 k ZR-RO 293/13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37"/>
  <sheetViews>
    <sheetView topLeftCell="A7" zoomScaleNormal="100" workbookViewId="0">
      <selection activeCell="P32" sqref="P32"/>
    </sheetView>
  </sheetViews>
  <sheetFormatPr defaultRowHeight="12.75" x14ac:dyDescent="0.2"/>
  <cols>
    <col min="1" max="1" width="3.140625" style="60" customWidth="1"/>
    <col min="2" max="2" width="6.140625" style="60" bestFit="1" customWidth="1"/>
    <col min="3" max="4" width="4.7109375" style="60" customWidth="1"/>
    <col min="5" max="5" width="4.42578125" style="60" bestFit="1" customWidth="1"/>
    <col min="6" max="6" width="38.7109375" style="60" customWidth="1"/>
    <col min="7" max="7" width="9.28515625" style="107" customWidth="1"/>
    <col min="8" max="8" width="8.7109375" style="107" bestFit="1" customWidth="1"/>
    <col min="9" max="9" width="9.28515625" style="60" bestFit="1" customWidth="1"/>
    <col min="10" max="10" width="8.85546875" style="60" customWidth="1"/>
    <col min="11" max="256" width="9.140625" style="60"/>
    <col min="257" max="257" width="3.140625" style="60" customWidth="1"/>
    <col min="258" max="258" width="6.140625" style="60" bestFit="1" customWidth="1"/>
    <col min="259" max="260" width="4.7109375" style="60" customWidth="1"/>
    <col min="261" max="261" width="4.42578125" style="60" bestFit="1" customWidth="1"/>
    <col min="262" max="262" width="38.7109375" style="60" customWidth="1"/>
    <col min="263" max="263" width="9.28515625" style="60" customWidth="1"/>
    <col min="264" max="264" width="8.7109375" style="60" bestFit="1" customWidth="1"/>
    <col min="265" max="265" width="9.28515625" style="60" bestFit="1" customWidth="1"/>
    <col min="266" max="266" width="8.85546875" style="60" customWidth="1"/>
    <col min="267" max="512" width="9.140625" style="60"/>
    <col min="513" max="513" width="3.140625" style="60" customWidth="1"/>
    <col min="514" max="514" width="6.140625" style="60" bestFit="1" customWidth="1"/>
    <col min="515" max="516" width="4.7109375" style="60" customWidth="1"/>
    <col min="517" max="517" width="4.42578125" style="60" bestFit="1" customWidth="1"/>
    <col min="518" max="518" width="38.7109375" style="60" customWidth="1"/>
    <col min="519" max="519" width="9.28515625" style="60" customWidth="1"/>
    <col min="520" max="520" width="8.7109375" style="60" bestFit="1" customWidth="1"/>
    <col min="521" max="521" width="9.28515625" style="60" bestFit="1" customWidth="1"/>
    <col min="522" max="522" width="8.85546875" style="60" customWidth="1"/>
    <col min="523" max="768" width="9.140625" style="60"/>
    <col min="769" max="769" width="3.140625" style="60" customWidth="1"/>
    <col min="770" max="770" width="6.140625" style="60" bestFit="1" customWidth="1"/>
    <col min="771" max="772" width="4.7109375" style="60" customWidth="1"/>
    <col min="773" max="773" width="4.42578125" style="60" bestFit="1" customWidth="1"/>
    <col min="774" max="774" width="38.7109375" style="60" customWidth="1"/>
    <col min="775" max="775" width="9.28515625" style="60" customWidth="1"/>
    <col min="776" max="776" width="8.7109375" style="60" bestFit="1" customWidth="1"/>
    <col min="777" max="777" width="9.28515625" style="60" bestFit="1" customWidth="1"/>
    <col min="778" max="778" width="8.85546875" style="60" customWidth="1"/>
    <col min="779" max="1024" width="9.140625" style="60"/>
    <col min="1025" max="1025" width="3.140625" style="60" customWidth="1"/>
    <col min="1026" max="1026" width="6.140625" style="60" bestFit="1" customWidth="1"/>
    <col min="1027" max="1028" width="4.7109375" style="60" customWidth="1"/>
    <col min="1029" max="1029" width="4.42578125" style="60" bestFit="1" customWidth="1"/>
    <col min="1030" max="1030" width="38.7109375" style="60" customWidth="1"/>
    <col min="1031" max="1031" width="9.28515625" style="60" customWidth="1"/>
    <col min="1032" max="1032" width="8.7109375" style="60" bestFit="1" customWidth="1"/>
    <col min="1033" max="1033" width="9.28515625" style="60" bestFit="1" customWidth="1"/>
    <col min="1034" max="1034" width="8.85546875" style="60" customWidth="1"/>
    <col min="1035" max="1280" width="9.140625" style="60"/>
    <col min="1281" max="1281" width="3.140625" style="60" customWidth="1"/>
    <col min="1282" max="1282" width="6.140625" style="60" bestFit="1" customWidth="1"/>
    <col min="1283" max="1284" width="4.7109375" style="60" customWidth="1"/>
    <col min="1285" max="1285" width="4.42578125" style="60" bestFit="1" customWidth="1"/>
    <col min="1286" max="1286" width="38.7109375" style="60" customWidth="1"/>
    <col min="1287" max="1287" width="9.28515625" style="60" customWidth="1"/>
    <col min="1288" max="1288" width="8.7109375" style="60" bestFit="1" customWidth="1"/>
    <col min="1289" max="1289" width="9.28515625" style="60" bestFit="1" customWidth="1"/>
    <col min="1290" max="1290" width="8.85546875" style="60" customWidth="1"/>
    <col min="1291" max="1536" width="9.140625" style="60"/>
    <col min="1537" max="1537" width="3.140625" style="60" customWidth="1"/>
    <col min="1538" max="1538" width="6.140625" style="60" bestFit="1" customWidth="1"/>
    <col min="1539" max="1540" width="4.7109375" style="60" customWidth="1"/>
    <col min="1541" max="1541" width="4.42578125" style="60" bestFit="1" customWidth="1"/>
    <col min="1542" max="1542" width="38.7109375" style="60" customWidth="1"/>
    <col min="1543" max="1543" width="9.28515625" style="60" customWidth="1"/>
    <col min="1544" max="1544" width="8.7109375" style="60" bestFit="1" customWidth="1"/>
    <col min="1545" max="1545" width="9.28515625" style="60" bestFit="1" customWidth="1"/>
    <col min="1546" max="1546" width="8.85546875" style="60" customWidth="1"/>
    <col min="1547" max="1792" width="9.140625" style="60"/>
    <col min="1793" max="1793" width="3.140625" style="60" customWidth="1"/>
    <col min="1794" max="1794" width="6.140625" style="60" bestFit="1" customWidth="1"/>
    <col min="1795" max="1796" width="4.7109375" style="60" customWidth="1"/>
    <col min="1797" max="1797" width="4.42578125" style="60" bestFit="1" customWidth="1"/>
    <col min="1798" max="1798" width="38.7109375" style="60" customWidth="1"/>
    <col min="1799" max="1799" width="9.28515625" style="60" customWidth="1"/>
    <col min="1800" max="1800" width="8.7109375" style="60" bestFit="1" customWidth="1"/>
    <col min="1801" max="1801" width="9.28515625" style="60" bestFit="1" customWidth="1"/>
    <col min="1802" max="1802" width="8.85546875" style="60" customWidth="1"/>
    <col min="1803" max="2048" width="9.140625" style="60"/>
    <col min="2049" max="2049" width="3.140625" style="60" customWidth="1"/>
    <col min="2050" max="2050" width="6.140625" style="60" bestFit="1" customWidth="1"/>
    <col min="2051" max="2052" width="4.7109375" style="60" customWidth="1"/>
    <col min="2053" max="2053" width="4.42578125" style="60" bestFit="1" customWidth="1"/>
    <col min="2054" max="2054" width="38.7109375" style="60" customWidth="1"/>
    <col min="2055" max="2055" width="9.28515625" style="60" customWidth="1"/>
    <col min="2056" max="2056" width="8.7109375" style="60" bestFit="1" customWidth="1"/>
    <col min="2057" max="2057" width="9.28515625" style="60" bestFit="1" customWidth="1"/>
    <col min="2058" max="2058" width="8.85546875" style="60" customWidth="1"/>
    <col min="2059" max="2304" width="9.140625" style="60"/>
    <col min="2305" max="2305" width="3.140625" style="60" customWidth="1"/>
    <col min="2306" max="2306" width="6.140625" style="60" bestFit="1" customWidth="1"/>
    <col min="2307" max="2308" width="4.7109375" style="60" customWidth="1"/>
    <col min="2309" max="2309" width="4.42578125" style="60" bestFit="1" customWidth="1"/>
    <col min="2310" max="2310" width="38.7109375" style="60" customWidth="1"/>
    <col min="2311" max="2311" width="9.28515625" style="60" customWidth="1"/>
    <col min="2312" max="2312" width="8.7109375" style="60" bestFit="1" customWidth="1"/>
    <col min="2313" max="2313" width="9.28515625" style="60" bestFit="1" customWidth="1"/>
    <col min="2314" max="2314" width="8.85546875" style="60" customWidth="1"/>
    <col min="2315" max="2560" width="9.140625" style="60"/>
    <col min="2561" max="2561" width="3.140625" style="60" customWidth="1"/>
    <col min="2562" max="2562" width="6.140625" style="60" bestFit="1" customWidth="1"/>
    <col min="2563" max="2564" width="4.7109375" style="60" customWidth="1"/>
    <col min="2565" max="2565" width="4.42578125" style="60" bestFit="1" customWidth="1"/>
    <col min="2566" max="2566" width="38.7109375" style="60" customWidth="1"/>
    <col min="2567" max="2567" width="9.28515625" style="60" customWidth="1"/>
    <col min="2568" max="2568" width="8.7109375" style="60" bestFit="1" customWidth="1"/>
    <col min="2569" max="2569" width="9.28515625" style="60" bestFit="1" customWidth="1"/>
    <col min="2570" max="2570" width="8.85546875" style="60" customWidth="1"/>
    <col min="2571" max="2816" width="9.140625" style="60"/>
    <col min="2817" max="2817" width="3.140625" style="60" customWidth="1"/>
    <col min="2818" max="2818" width="6.140625" style="60" bestFit="1" customWidth="1"/>
    <col min="2819" max="2820" width="4.7109375" style="60" customWidth="1"/>
    <col min="2821" max="2821" width="4.42578125" style="60" bestFit="1" customWidth="1"/>
    <col min="2822" max="2822" width="38.7109375" style="60" customWidth="1"/>
    <col min="2823" max="2823" width="9.28515625" style="60" customWidth="1"/>
    <col min="2824" max="2824" width="8.7109375" style="60" bestFit="1" customWidth="1"/>
    <col min="2825" max="2825" width="9.28515625" style="60" bestFit="1" customWidth="1"/>
    <col min="2826" max="2826" width="8.85546875" style="60" customWidth="1"/>
    <col min="2827" max="3072" width="9.140625" style="60"/>
    <col min="3073" max="3073" width="3.140625" style="60" customWidth="1"/>
    <col min="3074" max="3074" width="6.140625" style="60" bestFit="1" customWidth="1"/>
    <col min="3075" max="3076" width="4.7109375" style="60" customWidth="1"/>
    <col min="3077" max="3077" width="4.42578125" style="60" bestFit="1" customWidth="1"/>
    <col min="3078" max="3078" width="38.7109375" style="60" customWidth="1"/>
    <col min="3079" max="3079" width="9.28515625" style="60" customWidth="1"/>
    <col min="3080" max="3080" width="8.7109375" style="60" bestFit="1" customWidth="1"/>
    <col min="3081" max="3081" width="9.28515625" style="60" bestFit="1" customWidth="1"/>
    <col min="3082" max="3082" width="8.85546875" style="60" customWidth="1"/>
    <col min="3083" max="3328" width="9.140625" style="60"/>
    <col min="3329" max="3329" width="3.140625" style="60" customWidth="1"/>
    <col min="3330" max="3330" width="6.140625" style="60" bestFit="1" customWidth="1"/>
    <col min="3331" max="3332" width="4.7109375" style="60" customWidth="1"/>
    <col min="3333" max="3333" width="4.42578125" style="60" bestFit="1" customWidth="1"/>
    <col min="3334" max="3334" width="38.7109375" style="60" customWidth="1"/>
    <col min="3335" max="3335" width="9.28515625" style="60" customWidth="1"/>
    <col min="3336" max="3336" width="8.7109375" style="60" bestFit="1" customWidth="1"/>
    <col min="3337" max="3337" width="9.28515625" style="60" bestFit="1" customWidth="1"/>
    <col min="3338" max="3338" width="8.85546875" style="60" customWidth="1"/>
    <col min="3339" max="3584" width="9.140625" style="60"/>
    <col min="3585" max="3585" width="3.140625" style="60" customWidth="1"/>
    <col min="3586" max="3586" width="6.140625" style="60" bestFit="1" customWidth="1"/>
    <col min="3587" max="3588" width="4.7109375" style="60" customWidth="1"/>
    <col min="3589" max="3589" width="4.42578125" style="60" bestFit="1" customWidth="1"/>
    <col min="3590" max="3590" width="38.7109375" style="60" customWidth="1"/>
    <col min="3591" max="3591" width="9.28515625" style="60" customWidth="1"/>
    <col min="3592" max="3592" width="8.7109375" style="60" bestFit="1" customWidth="1"/>
    <col min="3593" max="3593" width="9.28515625" style="60" bestFit="1" customWidth="1"/>
    <col min="3594" max="3594" width="8.85546875" style="60" customWidth="1"/>
    <col min="3595" max="3840" width="9.140625" style="60"/>
    <col min="3841" max="3841" width="3.140625" style="60" customWidth="1"/>
    <col min="3842" max="3842" width="6.140625" style="60" bestFit="1" customWidth="1"/>
    <col min="3843" max="3844" width="4.7109375" style="60" customWidth="1"/>
    <col min="3845" max="3845" width="4.42578125" style="60" bestFit="1" customWidth="1"/>
    <col min="3846" max="3846" width="38.7109375" style="60" customWidth="1"/>
    <col min="3847" max="3847" width="9.28515625" style="60" customWidth="1"/>
    <col min="3848" max="3848" width="8.7109375" style="60" bestFit="1" customWidth="1"/>
    <col min="3849" max="3849" width="9.28515625" style="60" bestFit="1" customWidth="1"/>
    <col min="3850" max="3850" width="8.85546875" style="60" customWidth="1"/>
    <col min="3851" max="4096" width="9.140625" style="60"/>
    <col min="4097" max="4097" width="3.140625" style="60" customWidth="1"/>
    <col min="4098" max="4098" width="6.140625" style="60" bestFit="1" customWidth="1"/>
    <col min="4099" max="4100" width="4.7109375" style="60" customWidth="1"/>
    <col min="4101" max="4101" width="4.42578125" style="60" bestFit="1" customWidth="1"/>
    <col min="4102" max="4102" width="38.7109375" style="60" customWidth="1"/>
    <col min="4103" max="4103" width="9.28515625" style="60" customWidth="1"/>
    <col min="4104" max="4104" width="8.7109375" style="60" bestFit="1" customWidth="1"/>
    <col min="4105" max="4105" width="9.28515625" style="60" bestFit="1" customWidth="1"/>
    <col min="4106" max="4106" width="8.85546875" style="60" customWidth="1"/>
    <col min="4107" max="4352" width="9.140625" style="60"/>
    <col min="4353" max="4353" width="3.140625" style="60" customWidth="1"/>
    <col min="4354" max="4354" width="6.140625" style="60" bestFit="1" customWidth="1"/>
    <col min="4355" max="4356" width="4.7109375" style="60" customWidth="1"/>
    <col min="4357" max="4357" width="4.42578125" style="60" bestFit="1" customWidth="1"/>
    <col min="4358" max="4358" width="38.7109375" style="60" customWidth="1"/>
    <col min="4359" max="4359" width="9.28515625" style="60" customWidth="1"/>
    <col min="4360" max="4360" width="8.7109375" style="60" bestFit="1" customWidth="1"/>
    <col min="4361" max="4361" width="9.28515625" style="60" bestFit="1" customWidth="1"/>
    <col min="4362" max="4362" width="8.85546875" style="60" customWidth="1"/>
    <col min="4363" max="4608" width="9.140625" style="60"/>
    <col min="4609" max="4609" width="3.140625" style="60" customWidth="1"/>
    <col min="4610" max="4610" width="6.140625" style="60" bestFit="1" customWidth="1"/>
    <col min="4611" max="4612" width="4.7109375" style="60" customWidth="1"/>
    <col min="4613" max="4613" width="4.42578125" style="60" bestFit="1" customWidth="1"/>
    <col min="4614" max="4614" width="38.7109375" style="60" customWidth="1"/>
    <col min="4615" max="4615" width="9.28515625" style="60" customWidth="1"/>
    <col min="4616" max="4616" width="8.7109375" style="60" bestFit="1" customWidth="1"/>
    <col min="4617" max="4617" width="9.28515625" style="60" bestFit="1" customWidth="1"/>
    <col min="4618" max="4618" width="8.85546875" style="60" customWidth="1"/>
    <col min="4619" max="4864" width="9.140625" style="60"/>
    <col min="4865" max="4865" width="3.140625" style="60" customWidth="1"/>
    <col min="4866" max="4866" width="6.140625" style="60" bestFit="1" customWidth="1"/>
    <col min="4867" max="4868" width="4.7109375" style="60" customWidth="1"/>
    <col min="4869" max="4869" width="4.42578125" style="60" bestFit="1" customWidth="1"/>
    <col min="4870" max="4870" width="38.7109375" style="60" customWidth="1"/>
    <col min="4871" max="4871" width="9.28515625" style="60" customWidth="1"/>
    <col min="4872" max="4872" width="8.7109375" style="60" bestFit="1" customWidth="1"/>
    <col min="4873" max="4873" width="9.28515625" style="60" bestFit="1" customWidth="1"/>
    <col min="4874" max="4874" width="8.85546875" style="60" customWidth="1"/>
    <col min="4875" max="5120" width="9.140625" style="60"/>
    <col min="5121" max="5121" width="3.140625" style="60" customWidth="1"/>
    <col min="5122" max="5122" width="6.140625" style="60" bestFit="1" customWidth="1"/>
    <col min="5123" max="5124" width="4.7109375" style="60" customWidth="1"/>
    <col min="5125" max="5125" width="4.42578125" style="60" bestFit="1" customWidth="1"/>
    <col min="5126" max="5126" width="38.7109375" style="60" customWidth="1"/>
    <col min="5127" max="5127" width="9.28515625" style="60" customWidth="1"/>
    <col min="5128" max="5128" width="8.7109375" style="60" bestFit="1" customWidth="1"/>
    <col min="5129" max="5129" width="9.28515625" style="60" bestFit="1" customWidth="1"/>
    <col min="5130" max="5130" width="8.85546875" style="60" customWidth="1"/>
    <col min="5131" max="5376" width="9.140625" style="60"/>
    <col min="5377" max="5377" width="3.140625" style="60" customWidth="1"/>
    <col min="5378" max="5378" width="6.140625" style="60" bestFit="1" customWidth="1"/>
    <col min="5379" max="5380" width="4.7109375" style="60" customWidth="1"/>
    <col min="5381" max="5381" width="4.42578125" style="60" bestFit="1" customWidth="1"/>
    <col min="5382" max="5382" width="38.7109375" style="60" customWidth="1"/>
    <col min="5383" max="5383" width="9.28515625" style="60" customWidth="1"/>
    <col min="5384" max="5384" width="8.7109375" style="60" bestFit="1" customWidth="1"/>
    <col min="5385" max="5385" width="9.28515625" style="60" bestFit="1" customWidth="1"/>
    <col min="5386" max="5386" width="8.85546875" style="60" customWidth="1"/>
    <col min="5387" max="5632" width="9.140625" style="60"/>
    <col min="5633" max="5633" width="3.140625" style="60" customWidth="1"/>
    <col min="5634" max="5634" width="6.140625" style="60" bestFit="1" customWidth="1"/>
    <col min="5635" max="5636" width="4.7109375" style="60" customWidth="1"/>
    <col min="5637" max="5637" width="4.42578125" style="60" bestFit="1" customWidth="1"/>
    <col min="5638" max="5638" width="38.7109375" style="60" customWidth="1"/>
    <col min="5639" max="5639" width="9.28515625" style="60" customWidth="1"/>
    <col min="5640" max="5640" width="8.7109375" style="60" bestFit="1" customWidth="1"/>
    <col min="5641" max="5641" width="9.28515625" style="60" bestFit="1" customWidth="1"/>
    <col min="5642" max="5642" width="8.85546875" style="60" customWidth="1"/>
    <col min="5643" max="5888" width="9.140625" style="60"/>
    <col min="5889" max="5889" width="3.140625" style="60" customWidth="1"/>
    <col min="5890" max="5890" width="6.140625" style="60" bestFit="1" customWidth="1"/>
    <col min="5891" max="5892" width="4.7109375" style="60" customWidth="1"/>
    <col min="5893" max="5893" width="4.42578125" style="60" bestFit="1" customWidth="1"/>
    <col min="5894" max="5894" width="38.7109375" style="60" customWidth="1"/>
    <col min="5895" max="5895" width="9.28515625" style="60" customWidth="1"/>
    <col min="5896" max="5896" width="8.7109375" style="60" bestFit="1" customWidth="1"/>
    <col min="5897" max="5897" width="9.28515625" style="60" bestFit="1" customWidth="1"/>
    <col min="5898" max="5898" width="8.85546875" style="60" customWidth="1"/>
    <col min="5899" max="6144" width="9.140625" style="60"/>
    <col min="6145" max="6145" width="3.140625" style="60" customWidth="1"/>
    <col min="6146" max="6146" width="6.140625" style="60" bestFit="1" customWidth="1"/>
    <col min="6147" max="6148" width="4.7109375" style="60" customWidth="1"/>
    <col min="6149" max="6149" width="4.42578125" style="60" bestFit="1" customWidth="1"/>
    <col min="6150" max="6150" width="38.7109375" style="60" customWidth="1"/>
    <col min="6151" max="6151" width="9.28515625" style="60" customWidth="1"/>
    <col min="6152" max="6152" width="8.7109375" style="60" bestFit="1" customWidth="1"/>
    <col min="6153" max="6153" width="9.28515625" style="60" bestFit="1" customWidth="1"/>
    <col min="6154" max="6154" width="8.85546875" style="60" customWidth="1"/>
    <col min="6155" max="6400" width="9.140625" style="60"/>
    <col min="6401" max="6401" width="3.140625" style="60" customWidth="1"/>
    <col min="6402" max="6402" width="6.140625" style="60" bestFit="1" customWidth="1"/>
    <col min="6403" max="6404" width="4.7109375" style="60" customWidth="1"/>
    <col min="6405" max="6405" width="4.42578125" style="60" bestFit="1" customWidth="1"/>
    <col min="6406" max="6406" width="38.7109375" style="60" customWidth="1"/>
    <col min="6407" max="6407" width="9.28515625" style="60" customWidth="1"/>
    <col min="6408" max="6408" width="8.7109375" style="60" bestFit="1" customWidth="1"/>
    <col min="6409" max="6409" width="9.28515625" style="60" bestFit="1" customWidth="1"/>
    <col min="6410" max="6410" width="8.85546875" style="60" customWidth="1"/>
    <col min="6411" max="6656" width="9.140625" style="60"/>
    <col min="6657" max="6657" width="3.140625" style="60" customWidth="1"/>
    <col min="6658" max="6658" width="6.140625" style="60" bestFit="1" customWidth="1"/>
    <col min="6659" max="6660" width="4.7109375" style="60" customWidth="1"/>
    <col min="6661" max="6661" width="4.42578125" style="60" bestFit="1" customWidth="1"/>
    <col min="6662" max="6662" width="38.7109375" style="60" customWidth="1"/>
    <col min="6663" max="6663" width="9.28515625" style="60" customWidth="1"/>
    <col min="6664" max="6664" width="8.7109375" style="60" bestFit="1" customWidth="1"/>
    <col min="6665" max="6665" width="9.28515625" style="60" bestFit="1" customWidth="1"/>
    <col min="6666" max="6666" width="8.85546875" style="60" customWidth="1"/>
    <col min="6667" max="6912" width="9.140625" style="60"/>
    <col min="6913" max="6913" width="3.140625" style="60" customWidth="1"/>
    <col min="6914" max="6914" width="6.140625" style="60" bestFit="1" customWidth="1"/>
    <col min="6915" max="6916" width="4.7109375" style="60" customWidth="1"/>
    <col min="6917" max="6917" width="4.42578125" style="60" bestFit="1" customWidth="1"/>
    <col min="6918" max="6918" width="38.7109375" style="60" customWidth="1"/>
    <col min="6919" max="6919" width="9.28515625" style="60" customWidth="1"/>
    <col min="6920" max="6920" width="8.7109375" style="60" bestFit="1" customWidth="1"/>
    <col min="6921" max="6921" width="9.28515625" style="60" bestFit="1" customWidth="1"/>
    <col min="6922" max="6922" width="8.85546875" style="60" customWidth="1"/>
    <col min="6923" max="7168" width="9.140625" style="60"/>
    <col min="7169" max="7169" width="3.140625" style="60" customWidth="1"/>
    <col min="7170" max="7170" width="6.140625" style="60" bestFit="1" customWidth="1"/>
    <col min="7171" max="7172" width="4.7109375" style="60" customWidth="1"/>
    <col min="7173" max="7173" width="4.42578125" style="60" bestFit="1" customWidth="1"/>
    <col min="7174" max="7174" width="38.7109375" style="60" customWidth="1"/>
    <col min="7175" max="7175" width="9.28515625" style="60" customWidth="1"/>
    <col min="7176" max="7176" width="8.7109375" style="60" bestFit="1" customWidth="1"/>
    <col min="7177" max="7177" width="9.28515625" style="60" bestFit="1" customWidth="1"/>
    <col min="7178" max="7178" width="8.85546875" style="60" customWidth="1"/>
    <col min="7179" max="7424" width="9.140625" style="60"/>
    <col min="7425" max="7425" width="3.140625" style="60" customWidth="1"/>
    <col min="7426" max="7426" width="6.140625" style="60" bestFit="1" customWidth="1"/>
    <col min="7427" max="7428" width="4.7109375" style="60" customWidth="1"/>
    <col min="7429" max="7429" width="4.42578125" style="60" bestFit="1" customWidth="1"/>
    <col min="7430" max="7430" width="38.7109375" style="60" customWidth="1"/>
    <col min="7431" max="7431" width="9.28515625" style="60" customWidth="1"/>
    <col min="7432" max="7432" width="8.7109375" style="60" bestFit="1" customWidth="1"/>
    <col min="7433" max="7433" width="9.28515625" style="60" bestFit="1" customWidth="1"/>
    <col min="7434" max="7434" width="8.85546875" style="60" customWidth="1"/>
    <col min="7435" max="7680" width="9.140625" style="60"/>
    <col min="7681" max="7681" width="3.140625" style="60" customWidth="1"/>
    <col min="7682" max="7682" width="6.140625" style="60" bestFit="1" customWidth="1"/>
    <col min="7683" max="7684" width="4.7109375" style="60" customWidth="1"/>
    <col min="7685" max="7685" width="4.42578125" style="60" bestFit="1" customWidth="1"/>
    <col min="7686" max="7686" width="38.7109375" style="60" customWidth="1"/>
    <col min="7687" max="7687" width="9.28515625" style="60" customWidth="1"/>
    <col min="7688" max="7688" width="8.7109375" style="60" bestFit="1" customWidth="1"/>
    <col min="7689" max="7689" width="9.28515625" style="60" bestFit="1" customWidth="1"/>
    <col min="7690" max="7690" width="8.85546875" style="60" customWidth="1"/>
    <col min="7691" max="7936" width="9.140625" style="60"/>
    <col min="7937" max="7937" width="3.140625" style="60" customWidth="1"/>
    <col min="7938" max="7938" width="6.140625" style="60" bestFit="1" customWidth="1"/>
    <col min="7939" max="7940" width="4.7109375" style="60" customWidth="1"/>
    <col min="7941" max="7941" width="4.42578125" style="60" bestFit="1" customWidth="1"/>
    <col min="7942" max="7942" width="38.7109375" style="60" customWidth="1"/>
    <col min="7943" max="7943" width="9.28515625" style="60" customWidth="1"/>
    <col min="7944" max="7944" width="8.7109375" style="60" bestFit="1" customWidth="1"/>
    <col min="7945" max="7945" width="9.28515625" style="60" bestFit="1" customWidth="1"/>
    <col min="7946" max="7946" width="8.85546875" style="60" customWidth="1"/>
    <col min="7947" max="8192" width="9.140625" style="60"/>
    <col min="8193" max="8193" width="3.140625" style="60" customWidth="1"/>
    <col min="8194" max="8194" width="6.140625" style="60" bestFit="1" customWidth="1"/>
    <col min="8195" max="8196" width="4.7109375" style="60" customWidth="1"/>
    <col min="8197" max="8197" width="4.42578125" style="60" bestFit="1" customWidth="1"/>
    <col min="8198" max="8198" width="38.7109375" style="60" customWidth="1"/>
    <col min="8199" max="8199" width="9.28515625" style="60" customWidth="1"/>
    <col min="8200" max="8200" width="8.7109375" style="60" bestFit="1" customWidth="1"/>
    <col min="8201" max="8201" width="9.28515625" style="60" bestFit="1" customWidth="1"/>
    <col min="8202" max="8202" width="8.85546875" style="60" customWidth="1"/>
    <col min="8203" max="8448" width="9.140625" style="60"/>
    <col min="8449" max="8449" width="3.140625" style="60" customWidth="1"/>
    <col min="8450" max="8450" width="6.140625" style="60" bestFit="1" customWidth="1"/>
    <col min="8451" max="8452" width="4.7109375" style="60" customWidth="1"/>
    <col min="8453" max="8453" width="4.42578125" style="60" bestFit="1" customWidth="1"/>
    <col min="8454" max="8454" width="38.7109375" style="60" customWidth="1"/>
    <col min="8455" max="8455" width="9.28515625" style="60" customWidth="1"/>
    <col min="8456" max="8456" width="8.7109375" style="60" bestFit="1" customWidth="1"/>
    <col min="8457" max="8457" width="9.28515625" style="60" bestFit="1" customWidth="1"/>
    <col min="8458" max="8458" width="8.85546875" style="60" customWidth="1"/>
    <col min="8459" max="8704" width="9.140625" style="60"/>
    <col min="8705" max="8705" width="3.140625" style="60" customWidth="1"/>
    <col min="8706" max="8706" width="6.140625" style="60" bestFit="1" customWidth="1"/>
    <col min="8707" max="8708" width="4.7109375" style="60" customWidth="1"/>
    <col min="8709" max="8709" width="4.42578125" style="60" bestFit="1" customWidth="1"/>
    <col min="8710" max="8710" width="38.7109375" style="60" customWidth="1"/>
    <col min="8711" max="8711" width="9.28515625" style="60" customWidth="1"/>
    <col min="8712" max="8712" width="8.7109375" style="60" bestFit="1" customWidth="1"/>
    <col min="8713" max="8713" width="9.28515625" style="60" bestFit="1" customWidth="1"/>
    <col min="8714" max="8714" width="8.85546875" style="60" customWidth="1"/>
    <col min="8715" max="8960" width="9.140625" style="60"/>
    <col min="8961" max="8961" width="3.140625" style="60" customWidth="1"/>
    <col min="8962" max="8962" width="6.140625" style="60" bestFit="1" customWidth="1"/>
    <col min="8963" max="8964" width="4.7109375" style="60" customWidth="1"/>
    <col min="8965" max="8965" width="4.42578125" style="60" bestFit="1" customWidth="1"/>
    <col min="8966" max="8966" width="38.7109375" style="60" customWidth="1"/>
    <col min="8967" max="8967" width="9.28515625" style="60" customWidth="1"/>
    <col min="8968" max="8968" width="8.7109375" style="60" bestFit="1" customWidth="1"/>
    <col min="8969" max="8969" width="9.28515625" style="60" bestFit="1" customWidth="1"/>
    <col min="8970" max="8970" width="8.85546875" style="60" customWidth="1"/>
    <col min="8971" max="9216" width="9.140625" style="60"/>
    <col min="9217" max="9217" width="3.140625" style="60" customWidth="1"/>
    <col min="9218" max="9218" width="6.140625" style="60" bestFit="1" customWidth="1"/>
    <col min="9219" max="9220" width="4.7109375" style="60" customWidth="1"/>
    <col min="9221" max="9221" width="4.42578125" style="60" bestFit="1" customWidth="1"/>
    <col min="9222" max="9222" width="38.7109375" style="60" customWidth="1"/>
    <col min="9223" max="9223" width="9.28515625" style="60" customWidth="1"/>
    <col min="9224" max="9224" width="8.7109375" style="60" bestFit="1" customWidth="1"/>
    <col min="9225" max="9225" width="9.28515625" style="60" bestFit="1" customWidth="1"/>
    <col min="9226" max="9226" width="8.85546875" style="60" customWidth="1"/>
    <col min="9227" max="9472" width="9.140625" style="60"/>
    <col min="9473" max="9473" width="3.140625" style="60" customWidth="1"/>
    <col min="9474" max="9474" width="6.140625" style="60" bestFit="1" customWidth="1"/>
    <col min="9475" max="9476" width="4.7109375" style="60" customWidth="1"/>
    <col min="9477" max="9477" width="4.42578125" style="60" bestFit="1" customWidth="1"/>
    <col min="9478" max="9478" width="38.7109375" style="60" customWidth="1"/>
    <col min="9479" max="9479" width="9.28515625" style="60" customWidth="1"/>
    <col min="9480" max="9480" width="8.7109375" style="60" bestFit="1" customWidth="1"/>
    <col min="9481" max="9481" width="9.28515625" style="60" bestFit="1" customWidth="1"/>
    <col min="9482" max="9482" width="8.85546875" style="60" customWidth="1"/>
    <col min="9483" max="9728" width="9.140625" style="60"/>
    <col min="9729" max="9729" width="3.140625" style="60" customWidth="1"/>
    <col min="9730" max="9730" width="6.140625" style="60" bestFit="1" customWidth="1"/>
    <col min="9731" max="9732" width="4.7109375" style="60" customWidth="1"/>
    <col min="9733" max="9733" width="4.42578125" style="60" bestFit="1" customWidth="1"/>
    <col min="9734" max="9734" width="38.7109375" style="60" customWidth="1"/>
    <col min="9735" max="9735" width="9.28515625" style="60" customWidth="1"/>
    <col min="9736" max="9736" width="8.7109375" style="60" bestFit="1" customWidth="1"/>
    <col min="9737" max="9737" width="9.28515625" style="60" bestFit="1" customWidth="1"/>
    <col min="9738" max="9738" width="8.85546875" style="60" customWidth="1"/>
    <col min="9739" max="9984" width="9.140625" style="60"/>
    <col min="9985" max="9985" width="3.140625" style="60" customWidth="1"/>
    <col min="9986" max="9986" width="6.140625" style="60" bestFit="1" customWidth="1"/>
    <col min="9987" max="9988" width="4.7109375" style="60" customWidth="1"/>
    <col min="9989" max="9989" width="4.42578125" style="60" bestFit="1" customWidth="1"/>
    <col min="9990" max="9990" width="38.7109375" style="60" customWidth="1"/>
    <col min="9991" max="9991" width="9.28515625" style="60" customWidth="1"/>
    <col min="9992" max="9992" width="8.7109375" style="60" bestFit="1" customWidth="1"/>
    <col min="9993" max="9993" width="9.28515625" style="60" bestFit="1" customWidth="1"/>
    <col min="9994" max="9994" width="8.85546875" style="60" customWidth="1"/>
    <col min="9995" max="10240" width="9.140625" style="60"/>
    <col min="10241" max="10241" width="3.140625" style="60" customWidth="1"/>
    <col min="10242" max="10242" width="6.140625" style="60" bestFit="1" customWidth="1"/>
    <col min="10243" max="10244" width="4.7109375" style="60" customWidth="1"/>
    <col min="10245" max="10245" width="4.42578125" style="60" bestFit="1" customWidth="1"/>
    <col min="10246" max="10246" width="38.7109375" style="60" customWidth="1"/>
    <col min="10247" max="10247" width="9.28515625" style="60" customWidth="1"/>
    <col min="10248" max="10248" width="8.7109375" style="60" bestFit="1" customWidth="1"/>
    <col min="10249" max="10249" width="9.28515625" style="60" bestFit="1" customWidth="1"/>
    <col min="10250" max="10250" width="8.85546875" style="60" customWidth="1"/>
    <col min="10251" max="10496" width="9.140625" style="60"/>
    <col min="10497" max="10497" width="3.140625" style="60" customWidth="1"/>
    <col min="10498" max="10498" width="6.140625" style="60" bestFit="1" customWidth="1"/>
    <col min="10499" max="10500" width="4.7109375" style="60" customWidth="1"/>
    <col min="10501" max="10501" width="4.42578125" style="60" bestFit="1" customWidth="1"/>
    <col min="10502" max="10502" width="38.7109375" style="60" customWidth="1"/>
    <col min="10503" max="10503" width="9.28515625" style="60" customWidth="1"/>
    <col min="10504" max="10504" width="8.7109375" style="60" bestFit="1" customWidth="1"/>
    <col min="10505" max="10505" width="9.28515625" style="60" bestFit="1" customWidth="1"/>
    <col min="10506" max="10506" width="8.85546875" style="60" customWidth="1"/>
    <col min="10507" max="10752" width="9.140625" style="60"/>
    <col min="10753" max="10753" width="3.140625" style="60" customWidth="1"/>
    <col min="10754" max="10754" width="6.140625" style="60" bestFit="1" customWidth="1"/>
    <col min="10755" max="10756" width="4.7109375" style="60" customWidth="1"/>
    <col min="10757" max="10757" width="4.42578125" style="60" bestFit="1" customWidth="1"/>
    <col min="10758" max="10758" width="38.7109375" style="60" customWidth="1"/>
    <col min="10759" max="10759" width="9.28515625" style="60" customWidth="1"/>
    <col min="10760" max="10760" width="8.7109375" style="60" bestFit="1" customWidth="1"/>
    <col min="10761" max="10761" width="9.28515625" style="60" bestFit="1" customWidth="1"/>
    <col min="10762" max="10762" width="8.85546875" style="60" customWidth="1"/>
    <col min="10763" max="11008" width="9.140625" style="60"/>
    <col min="11009" max="11009" width="3.140625" style="60" customWidth="1"/>
    <col min="11010" max="11010" width="6.140625" style="60" bestFit="1" customWidth="1"/>
    <col min="11011" max="11012" width="4.7109375" style="60" customWidth="1"/>
    <col min="11013" max="11013" width="4.42578125" style="60" bestFit="1" customWidth="1"/>
    <col min="11014" max="11014" width="38.7109375" style="60" customWidth="1"/>
    <col min="11015" max="11015" width="9.28515625" style="60" customWidth="1"/>
    <col min="11016" max="11016" width="8.7109375" style="60" bestFit="1" customWidth="1"/>
    <col min="11017" max="11017" width="9.28515625" style="60" bestFit="1" customWidth="1"/>
    <col min="11018" max="11018" width="8.85546875" style="60" customWidth="1"/>
    <col min="11019" max="11264" width="9.140625" style="60"/>
    <col min="11265" max="11265" width="3.140625" style="60" customWidth="1"/>
    <col min="11266" max="11266" width="6.140625" style="60" bestFit="1" customWidth="1"/>
    <col min="11267" max="11268" width="4.7109375" style="60" customWidth="1"/>
    <col min="11269" max="11269" width="4.42578125" style="60" bestFit="1" customWidth="1"/>
    <col min="11270" max="11270" width="38.7109375" style="60" customWidth="1"/>
    <col min="11271" max="11271" width="9.28515625" style="60" customWidth="1"/>
    <col min="11272" max="11272" width="8.7109375" style="60" bestFit="1" customWidth="1"/>
    <col min="11273" max="11273" width="9.28515625" style="60" bestFit="1" customWidth="1"/>
    <col min="11274" max="11274" width="8.85546875" style="60" customWidth="1"/>
    <col min="11275" max="11520" width="9.140625" style="60"/>
    <col min="11521" max="11521" width="3.140625" style="60" customWidth="1"/>
    <col min="11522" max="11522" width="6.140625" style="60" bestFit="1" customWidth="1"/>
    <col min="11523" max="11524" width="4.7109375" style="60" customWidth="1"/>
    <col min="11525" max="11525" width="4.42578125" style="60" bestFit="1" customWidth="1"/>
    <col min="11526" max="11526" width="38.7109375" style="60" customWidth="1"/>
    <col min="11527" max="11527" width="9.28515625" style="60" customWidth="1"/>
    <col min="11528" max="11528" width="8.7109375" style="60" bestFit="1" customWidth="1"/>
    <col min="11529" max="11529" width="9.28515625" style="60" bestFit="1" customWidth="1"/>
    <col min="11530" max="11530" width="8.85546875" style="60" customWidth="1"/>
    <col min="11531" max="11776" width="9.140625" style="60"/>
    <col min="11777" max="11777" width="3.140625" style="60" customWidth="1"/>
    <col min="11778" max="11778" width="6.140625" style="60" bestFit="1" customWidth="1"/>
    <col min="11779" max="11780" width="4.7109375" style="60" customWidth="1"/>
    <col min="11781" max="11781" width="4.42578125" style="60" bestFit="1" customWidth="1"/>
    <col min="11782" max="11782" width="38.7109375" style="60" customWidth="1"/>
    <col min="11783" max="11783" width="9.28515625" style="60" customWidth="1"/>
    <col min="11784" max="11784" width="8.7109375" style="60" bestFit="1" customWidth="1"/>
    <col min="11785" max="11785" width="9.28515625" style="60" bestFit="1" customWidth="1"/>
    <col min="11786" max="11786" width="8.85546875" style="60" customWidth="1"/>
    <col min="11787" max="12032" width="9.140625" style="60"/>
    <col min="12033" max="12033" width="3.140625" style="60" customWidth="1"/>
    <col min="12034" max="12034" width="6.140625" style="60" bestFit="1" customWidth="1"/>
    <col min="12035" max="12036" width="4.7109375" style="60" customWidth="1"/>
    <col min="12037" max="12037" width="4.42578125" style="60" bestFit="1" customWidth="1"/>
    <col min="12038" max="12038" width="38.7109375" style="60" customWidth="1"/>
    <col min="12039" max="12039" width="9.28515625" style="60" customWidth="1"/>
    <col min="12040" max="12040" width="8.7109375" style="60" bestFit="1" customWidth="1"/>
    <col min="12041" max="12041" width="9.28515625" style="60" bestFit="1" customWidth="1"/>
    <col min="12042" max="12042" width="8.85546875" style="60" customWidth="1"/>
    <col min="12043" max="12288" width="9.140625" style="60"/>
    <col min="12289" max="12289" width="3.140625" style="60" customWidth="1"/>
    <col min="12290" max="12290" width="6.140625" style="60" bestFit="1" customWidth="1"/>
    <col min="12291" max="12292" width="4.7109375" style="60" customWidth="1"/>
    <col min="12293" max="12293" width="4.42578125" style="60" bestFit="1" customWidth="1"/>
    <col min="12294" max="12294" width="38.7109375" style="60" customWidth="1"/>
    <col min="12295" max="12295" width="9.28515625" style="60" customWidth="1"/>
    <col min="12296" max="12296" width="8.7109375" style="60" bestFit="1" customWidth="1"/>
    <col min="12297" max="12297" width="9.28515625" style="60" bestFit="1" customWidth="1"/>
    <col min="12298" max="12298" width="8.85546875" style="60" customWidth="1"/>
    <col min="12299" max="12544" width="9.140625" style="60"/>
    <col min="12545" max="12545" width="3.140625" style="60" customWidth="1"/>
    <col min="12546" max="12546" width="6.140625" style="60" bestFit="1" customWidth="1"/>
    <col min="12547" max="12548" width="4.7109375" style="60" customWidth="1"/>
    <col min="12549" max="12549" width="4.42578125" style="60" bestFit="1" customWidth="1"/>
    <col min="12550" max="12550" width="38.7109375" style="60" customWidth="1"/>
    <col min="12551" max="12551" width="9.28515625" style="60" customWidth="1"/>
    <col min="12552" max="12552" width="8.7109375" style="60" bestFit="1" customWidth="1"/>
    <col min="12553" max="12553" width="9.28515625" style="60" bestFit="1" customWidth="1"/>
    <col min="12554" max="12554" width="8.85546875" style="60" customWidth="1"/>
    <col min="12555" max="12800" width="9.140625" style="60"/>
    <col min="12801" max="12801" width="3.140625" style="60" customWidth="1"/>
    <col min="12802" max="12802" width="6.140625" style="60" bestFit="1" customWidth="1"/>
    <col min="12803" max="12804" width="4.7109375" style="60" customWidth="1"/>
    <col min="12805" max="12805" width="4.42578125" style="60" bestFit="1" customWidth="1"/>
    <col min="12806" max="12806" width="38.7109375" style="60" customWidth="1"/>
    <col min="12807" max="12807" width="9.28515625" style="60" customWidth="1"/>
    <col min="12808" max="12808" width="8.7109375" style="60" bestFit="1" customWidth="1"/>
    <col min="12809" max="12809" width="9.28515625" style="60" bestFit="1" customWidth="1"/>
    <col min="12810" max="12810" width="8.85546875" style="60" customWidth="1"/>
    <col min="12811" max="13056" width="9.140625" style="60"/>
    <col min="13057" max="13057" width="3.140625" style="60" customWidth="1"/>
    <col min="13058" max="13058" width="6.140625" style="60" bestFit="1" customWidth="1"/>
    <col min="13059" max="13060" width="4.7109375" style="60" customWidth="1"/>
    <col min="13061" max="13061" width="4.42578125" style="60" bestFit="1" customWidth="1"/>
    <col min="13062" max="13062" width="38.7109375" style="60" customWidth="1"/>
    <col min="13063" max="13063" width="9.28515625" style="60" customWidth="1"/>
    <col min="13064" max="13064" width="8.7109375" style="60" bestFit="1" customWidth="1"/>
    <col min="13065" max="13065" width="9.28515625" style="60" bestFit="1" customWidth="1"/>
    <col min="13066" max="13066" width="8.85546875" style="60" customWidth="1"/>
    <col min="13067" max="13312" width="9.140625" style="60"/>
    <col min="13313" max="13313" width="3.140625" style="60" customWidth="1"/>
    <col min="13314" max="13314" width="6.140625" style="60" bestFit="1" customWidth="1"/>
    <col min="13315" max="13316" width="4.7109375" style="60" customWidth="1"/>
    <col min="13317" max="13317" width="4.42578125" style="60" bestFit="1" customWidth="1"/>
    <col min="13318" max="13318" width="38.7109375" style="60" customWidth="1"/>
    <col min="13319" max="13319" width="9.28515625" style="60" customWidth="1"/>
    <col min="13320" max="13320" width="8.7109375" style="60" bestFit="1" customWidth="1"/>
    <col min="13321" max="13321" width="9.28515625" style="60" bestFit="1" customWidth="1"/>
    <col min="13322" max="13322" width="8.85546875" style="60" customWidth="1"/>
    <col min="13323" max="13568" width="9.140625" style="60"/>
    <col min="13569" max="13569" width="3.140625" style="60" customWidth="1"/>
    <col min="13570" max="13570" width="6.140625" style="60" bestFit="1" customWidth="1"/>
    <col min="13571" max="13572" width="4.7109375" style="60" customWidth="1"/>
    <col min="13573" max="13573" width="4.42578125" style="60" bestFit="1" customWidth="1"/>
    <col min="13574" max="13574" width="38.7109375" style="60" customWidth="1"/>
    <col min="13575" max="13575" width="9.28515625" style="60" customWidth="1"/>
    <col min="13576" max="13576" width="8.7109375" style="60" bestFit="1" customWidth="1"/>
    <col min="13577" max="13577" width="9.28515625" style="60" bestFit="1" customWidth="1"/>
    <col min="13578" max="13578" width="8.85546875" style="60" customWidth="1"/>
    <col min="13579" max="13824" width="9.140625" style="60"/>
    <col min="13825" max="13825" width="3.140625" style="60" customWidth="1"/>
    <col min="13826" max="13826" width="6.140625" style="60" bestFit="1" customWidth="1"/>
    <col min="13827" max="13828" width="4.7109375" style="60" customWidth="1"/>
    <col min="13829" max="13829" width="4.42578125" style="60" bestFit="1" customWidth="1"/>
    <col min="13830" max="13830" width="38.7109375" style="60" customWidth="1"/>
    <col min="13831" max="13831" width="9.28515625" style="60" customWidth="1"/>
    <col min="13832" max="13832" width="8.7109375" style="60" bestFit="1" customWidth="1"/>
    <col min="13833" max="13833" width="9.28515625" style="60" bestFit="1" customWidth="1"/>
    <col min="13834" max="13834" width="8.85546875" style="60" customWidth="1"/>
    <col min="13835" max="14080" width="9.140625" style="60"/>
    <col min="14081" max="14081" width="3.140625" style="60" customWidth="1"/>
    <col min="14082" max="14082" width="6.140625" style="60" bestFit="1" customWidth="1"/>
    <col min="14083" max="14084" width="4.7109375" style="60" customWidth="1"/>
    <col min="14085" max="14085" width="4.42578125" style="60" bestFit="1" customWidth="1"/>
    <col min="14086" max="14086" width="38.7109375" style="60" customWidth="1"/>
    <col min="14087" max="14087" width="9.28515625" style="60" customWidth="1"/>
    <col min="14088" max="14088" width="8.7109375" style="60" bestFit="1" customWidth="1"/>
    <col min="14089" max="14089" width="9.28515625" style="60" bestFit="1" customWidth="1"/>
    <col min="14090" max="14090" width="8.85546875" style="60" customWidth="1"/>
    <col min="14091" max="14336" width="9.140625" style="60"/>
    <col min="14337" max="14337" width="3.140625" style="60" customWidth="1"/>
    <col min="14338" max="14338" width="6.140625" style="60" bestFit="1" customWidth="1"/>
    <col min="14339" max="14340" width="4.7109375" style="60" customWidth="1"/>
    <col min="14341" max="14341" width="4.42578125" style="60" bestFit="1" customWidth="1"/>
    <col min="14342" max="14342" width="38.7109375" style="60" customWidth="1"/>
    <col min="14343" max="14343" width="9.28515625" style="60" customWidth="1"/>
    <col min="14344" max="14344" width="8.7109375" style="60" bestFit="1" customWidth="1"/>
    <col min="14345" max="14345" width="9.28515625" style="60" bestFit="1" customWidth="1"/>
    <col min="14346" max="14346" width="8.85546875" style="60" customWidth="1"/>
    <col min="14347" max="14592" width="9.140625" style="60"/>
    <col min="14593" max="14593" width="3.140625" style="60" customWidth="1"/>
    <col min="14594" max="14594" width="6.140625" style="60" bestFit="1" customWidth="1"/>
    <col min="14595" max="14596" width="4.7109375" style="60" customWidth="1"/>
    <col min="14597" max="14597" width="4.42578125" style="60" bestFit="1" customWidth="1"/>
    <col min="14598" max="14598" width="38.7109375" style="60" customWidth="1"/>
    <col min="14599" max="14599" width="9.28515625" style="60" customWidth="1"/>
    <col min="14600" max="14600" width="8.7109375" style="60" bestFit="1" customWidth="1"/>
    <col min="14601" max="14601" width="9.28515625" style="60" bestFit="1" customWidth="1"/>
    <col min="14602" max="14602" width="8.85546875" style="60" customWidth="1"/>
    <col min="14603" max="14848" width="9.140625" style="60"/>
    <col min="14849" max="14849" width="3.140625" style="60" customWidth="1"/>
    <col min="14850" max="14850" width="6.140625" style="60" bestFit="1" customWidth="1"/>
    <col min="14851" max="14852" width="4.7109375" style="60" customWidth="1"/>
    <col min="14853" max="14853" width="4.42578125" style="60" bestFit="1" customWidth="1"/>
    <col min="14854" max="14854" width="38.7109375" style="60" customWidth="1"/>
    <col min="14855" max="14855" width="9.28515625" style="60" customWidth="1"/>
    <col min="14856" max="14856" width="8.7109375" style="60" bestFit="1" customWidth="1"/>
    <col min="14857" max="14857" width="9.28515625" style="60" bestFit="1" customWidth="1"/>
    <col min="14858" max="14858" width="8.85546875" style="60" customWidth="1"/>
    <col min="14859" max="15104" width="9.140625" style="60"/>
    <col min="15105" max="15105" width="3.140625" style="60" customWidth="1"/>
    <col min="15106" max="15106" width="6.140625" style="60" bestFit="1" customWidth="1"/>
    <col min="15107" max="15108" width="4.7109375" style="60" customWidth="1"/>
    <col min="15109" max="15109" width="4.42578125" style="60" bestFit="1" customWidth="1"/>
    <col min="15110" max="15110" width="38.7109375" style="60" customWidth="1"/>
    <col min="15111" max="15111" width="9.28515625" style="60" customWidth="1"/>
    <col min="15112" max="15112" width="8.7109375" style="60" bestFit="1" customWidth="1"/>
    <col min="15113" max="15113" width="9.28515625" style="60" bestFit="1" customWidth="1"/>
    <col min="15114" max="15114" width="8.85546875" style="60" customWidth="1"/>
    <col min="15115" max="15360" width="9.140625" style="60"/>
    <col min="15361" max="15361" width="3.140625" style="60" customWidth="1"/>
    <col min="15362" max="15362" width="6.140625" style="60" bestFit="1" customWidth="1"/>
    <col min="15363" max="15364" width="4.7109375" style="60" customWidth="1"/>
    <col min="15365" max="15365" width="4.42578125" style="60" bestFit="1" customWidth="1"/>
    <col min="15366" max="15366" width="38.7109375" style="60" customWidth="1"/>
    <col min="15367" max="15367" width="9.28515625" style="60" customWidth="1"/>
    <col min="15368" max="15368" width="8.7109375" style="60" bestFit="1" customWidth="1"/>
    <col min="15369" max="15369" width="9.28515625" style="60" bestFit="1" customWidth="1"/>
    <col min="15370" max="15370" width="8.85546875" style="60" customWidth="1"/>
    <col min="15371" max="15616" width="9.140625" style="60"/>
    <col min="15617" max="15617" width="3.140625" style="60" customWidth="1"/>
    <col min="15618" max="15618" width="6.140625" style="60" bestFit="1" customWidth="1"/>
    <col min="15619" max="15620" width="4.7109375" style="60" customWidth="1"/>
    <col min="15621" max="15621" width="4.42578125" style="60" bestFit="1" customWidth="1"/>
    <col min="15622" max="15622" width="38.7109375" style="60" customWidth="1"/>
    <col min="15623" max="15623" width="9.28515625" style="60" customWidth="1"/>
    <col min="15624" max="15624" width="8.7109375" style="60" bestFit="1" customWidth="1"/>
    <col min="15625" max="15625" width="9.28515625" style="60" bestFit="1" customWidth="1"/>
    <col min="15626" max="15626" width="8.85546875" style="60" customWidth="1"/>
    <col min="15627" max="15872" width="9.140625" style="60"/>
    <col min="15873" max="15873" width="3.140625" style="60" customWidth="1"/>
    <col min="15874" max="15874" width="6.140625" style="60" bestFit="1" customWidth="1"/>
    <col min="15875" max="15876" width="4.7109375" style="60" customWidth="1"/>
    <col min="15877" max="15877" width="4.42578125" style="60" bestFit="1" customWidth="1"/>
    <col min="15878" max="15878" width="38.7109375" style="60" customWidth="1"/>
    <col min="15879" max="15879" width="9.28515625" style="60" customWidth="1"/>
    <col min="15880" max="15880" width="8.7109375" style="60" bestFit="1" customWidth="1"/>
    <col min="15881" max="15881" width="9.28515625" style="60" bestFit="1" customWidth="1"/>
    <col min="15882" max="15882" width="8.85546875" style="60" customWidth="1"/>
    <col min="15883" max="16128" width="9.140625" style="60"/>
    <col min="16129" max="16129" width="3.140625" style="60" customWidth="1"/>
    <col min="16130" max="16130" width="6.140625" style="60" bestFit="1" customWidth="1"/>
    <col min="16131" max="16132" width="4.7109375" style="60" customWidth="1"/>
    <col min="16133" max="16133" width="4.42578125" style="60" bestFit="1" customWidth="1"/>
    <col min="16134" max="16134" width="38.7109375" style="60" customWidth="1"/>
    <col min="16135" max="16135" width="9.28515625" style="60" customWidth="1"/>
    <col min="16136" max="16136" width="8.7109375" style="60" bestFit="1" customWidth="1"/>
    <col min="16137" max="16137" width="9.28515625" style="60" bestFit="1" customWidth="1"/>
    <col min="16138" max="16138" width="8.85546875" style="60" customWidth="1"/>
    <col min="16139" max="16384" width="9.140625" style="60"/>
  </cols>
  <sheetData>
    <row r="1" spans="1:10" s="54" customFormat="1" x14ac:dyDescent="0.2">
      <c r="F1" s="55"/>
      <c r="H1" s="56" t="s">
        <v>123</v>
      </c>
      <c r="I1" s="55"/>
    </row>
    <row r="2" spans="1:10" s="54" customFormat="1" x14ac:dyDescent="0.2">
      <c r="F2" s="57"/>
    </row>
    <row r="3" spans="1:10" s="54" customFormat="1" ht="18" x14ac:dyDescent="0.25">
      <c r="A3" s="150" t="s">
        <v>122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x14ac:dyDescent="0.2">
      <c r="A4" s="58"/>
      <c r="B4" s="58"/>
      <c r="C4" s="58"/>
      <c r="D4" s="58"/>
      <c r="E4" s="58"/>
      <c r="F4" s="58"/>
      <c r="G4" s="58"/>
      <c r="H4" s="58"/>
      <c r="I4" s="59"/>
      <c r="J4" s="59"/>
    </row>
    <row r="5" spans="1:10" ht="15.75" x14ac:dyDescent="0.25">
      <c r="A5" s="151" t="s">
        <v>88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x14ac:dyDescent="0.2">
      <c r="A6" s="58"/>
      <c r="B6" s="58"/>
      <c r="C6" s="58"/>
      <c r="D6" s="58"/>
      <c r="E6" s="58"/>
      <c r="F6" s="58"/>
      <c r="G6" s="58"/>
      <c r="H6" s="58"/>
      <c r="I6" s="59"/>
      <c r="J6" s="59"/>
    </row>
    <row r="7" spans="1:10" ht="15.75" x14ac:dyDescent="0.25">
      <c r="A7" s="152" t="s">
        <v>89</v>
      </c>
      <c r="B7" s="152"/>
      <c r="C7" s="152"/>
      <c r="D7" s="152"/>
      <c r="E7" s="152"/>
      <c r="F7" s="152"/>
      <c r="G7" s="152"/>
      <c r="H7" s="152"/>
      <c r="I7" s="152"/>
      <c r="J7" s="152"/>
    </row>
    <row r="8" spans="1:10" s="64" customFormat="1" ht="13.5" thickBot="1" x14ac:dyDescent="0.25">
      <c r="A8" s="61"/>
      <c r="B8" s="61"/>
      <c r="C8" s="61"/>
      <c r="D8" s="61"/>
      <c r="E8" s="61"/>
      <c r="F8" s="61"/>
      <c r="G8" s="62"/>
      <c r="H8" s="62"/>
      <c r="I8" s="63"/>
      <c r="J8" s="63" t="s">
        <v>2</v>
      </c>
    </row>
    <row r="9" spans="1:10" s="71" customFormat="1" ht="23.25" thickBot="1" x14ac:dyDescent="0.3">
      <c r="A9" s="65" t="s">
        <v>4</v>
      </c>
      <c r="B9" s="153" t="s">
        <v>5</v>
      </c>
      <c r="C9" s="154"/>
      <c r="D9" s="66" t="s">
        <v>6</v>
      </c>
      <c r="E9" s="67" t="s">
        <v>7</v>
      </c>
      <c r="F9" s="66" t="s">
        <v>90</v>
      </c>
      <c r="G9" s="68" t="s">
        <v>9</v>
      </c>
      <c r="H9" s="68" t="s">
        <v>91</v>
      </c>
      <c r="I9" s="69" t="s">
        <v>17</v>
      </c>
      <c r="J9" s="70" t="s">
        <v>18</v>
      </c>
    </row>
    <row r="10" spans="1:10" s="64" customFormat="1" ht="13.5" thickBot="1" x14ac:dyDescent="0.25">
      <c r="A10" s="72" t="s">
        <v>10</v>
      </c>
      <c r="B10" s="155" t="s">
        <v>11</v>
      </c>
      <c r="C10" s="156"/>
      <c r="D10" s="73" t="s">
        <v>11</v>
      </c>
      <c r="E10" s="74" t="s">
        <v>11</v>
      </c>
      <c r="F10" s="75" t="s">
        <v>92</v>
      </c>
      <c r="G10" s="76">
        <f>G11+G13+G15+G17</f>
        <v>170604.02000000002</v>
      </c>
      <c r="H10" s="76">
        <f>H11+H13+H15+H17+H19+H21</f>
        <v>31303.91</v>
      </c>
      <c r="I10" s="76">
        <f>I11+I13+I15+I17+I22+I24+I26+I28+I30+I32+I34+I36</f>
        <v>-500</v>
      </c>
      <c r="J10" s="77">
        <f>H10+I10</f>
        <v>30803.91</v>
      </c>
    </row>
    <row r="11" spans="1:10" s="64" customFormat="1" x14ac:dyDescent="0.2">
      <c r="A11" s="78" t="s">
        <v>10</v>
      </c>
      <c r="B11" s="79" t="s">
        <v>93</v>
      </c>
      <c r="C11" s="80" t="s">
        <v>94</v>
      </c>
      <c r="D11" s="81" t="s">
        <v>11</v>
      </c>
      <c r="E11" s="82" t="s">
        <v>11</v>
      </c>
      <c r="F11" s="83" t="s">
        <v>95</v>
      </c>
      <c r="G11" s="84">
        <f>G12</f>
        <v>21000</v>
      </c>
      <c r="H11" s="84">
        <f>H12</f>
        <v>21000</v>
      </c>
      <c r="I11" s="85">
        <v>0</v>
      </c>
      <c r="J11" s="86">
        <f t="shared" ref="J11:J37" si="0">H11+I11</f>
        <v>21000</v>
      </c>
    </row>
    <row r="12" spans="1:10" s="64" customFormat="1" ht="12.75" customHeight="1" thickBot="1" x14ac:dyDescent="0.25">
      <c r="A12" s="87"/>
      <c r="B12" s="88"/>
      <c r="C12" s="89"/>
      <c r="D12" s="90">
        <v>6172</v>
      </c>
      <c r="E12" s="91" t="s">
        <v>96</v>
      </c>
      <c r="F12" s="92" t="s">
        <v>87</v>
      </c>
      <c r="G12" s="93">
        <v>21000</v>
      </c>
      <c r="H12" s="93">
        <v>21000</v>
      </c>
      <c r="I12" s="94">
        <v>0</v>
      </c>
      <c r="J12" s="95">
        <f t="shared" si="0"/>
        <v>21000</v>
      </c>
    </row>
    <row r="13" spans="1:10" s="64" customFormat="1" ht="13.5" customHeight="1" x14ac:dyDescent="0.2">
      <c r="A13" s="78" t="s">
        <v>10</v>
      </c>
      <c r="B13" s="79" t="s">
        <v>97</v>
      </c>
      <c r="C13" s="80" t="s">
        <v>94</v>
      </c>
      <c r="D13" s="81" t="s">
        <v>11</v>
      </c>
      <c r="E13" s="82" t="s">
        <v>11</v>
      </c>
      <c r="F13" s="96" t="s">
        <v>98</v>
      </c>
      <c r="G13" s="84">
        <f>G14</f>
        <v>33156</v>
      </c>
      <c r="H13" s="84">
        <f>H14</f>
        <v>0</v>
      </c>
      <c r="I13" s="84">
        <v>0</v>
      </c>
      <c r="J13" s="86">
        <f t="shared" si="0"/>
        <v>0</v>
      </c>
    </row>
    <row r="14" spans="1:10" s="64" customFormat="1" ht="12.75" customHeight="1" thickBot="1" x14ac:dyDescent="0.25">
      <c r="A14" s="87"/>
      <c r="B14" s="88"/>
      <c r="C14" s="89"/>
      <c r="D14" s="90">
        <v>6172</v>
      </c>
      <c r="E14" s="91" t="s">
        <v>96</v>
      </c>
      <c r="F14" s="92" t="s">
        <v>87</v>
      </c>
      <c r="G14" s="93">
        <v>33156</v>
      </c>
      <c r="H14" s="93">
        <v>0</v>
      </c>
      <c r="I14" s="94">
        <v>0</v>
      </c>
      <c r="J14" s="95">
        <f t="shared" si="0"/>
        <v>0</v>
      </c>
    </row>
    <row r="15" spans="1:10" s="64" customFormat="1" ht="22.5" customHeight="1" x14ac:dyDescent="0.2">
      <c r="A15" s="78" t="s">
        <v>10</v>
      </c>
      <c r="B15" s="79" t="s">
        <v>99</v>
      </c>
      <c r="C15" s="80" t="s">
        <v>94</v>
      </c>
      <c r="D15" s="81" t="s">
        <v>11</v>
      </c>
      <c r="E15" s="82" t="s">
        <v>11</v>
      </c>
      <c r="F15" s="96" t="s">
        <v>100</v>
      </c>
      <c r="G15" s="84">
        <f>G16</f>
        <v>65698.02</v>
      </c>
      <c r="H15" s="84">
        <f>H16</f>
        <v>2918.02</v>
      </c>
      <c r="I15" s="84">
        <v>0</v>
      </c>
      <c r="J15" s="86">
        <f t="shared" si="0"/>
        <v>2918.02</v>
      </c>
    </row>
    <row r="16" spans="1:10" s="64" customFormat="1" ht="12.75" customHeight="1" thickBot="1" x14ac:dyDescent="0.25">
      <c r="A16" s="87"/>
      <c r="B16" s="88"/>
      <c r="C16" s="89"/>
      <c r="D16" s="90">
        <v>6172</v>
      </c>
      <c r="E16" s="91" t="s">
        <v>96</v>
      </c>
      <c r="F16" s="92" t="s">
        <v>87</v>
      </c>
      <c r="G16" s="93">
        <v>65698.02</v>
      </c>
      <c r="H16" s="93">
        <v>2918.02</v>
      </c>
      <c r="I16" s="94">
        <v>0</v>
      </c>
      <c r="J16" s="95">
        <f t="shared" si="0"/>
        <v>2918.02</v>
      </c>
    </row>
    <row r="17" spans="1:10" s="64" customFormat="1" ht="22.5" customHeight="1" x14ac:dyDescent="0.2">
      <c r="A17" s="78" t="s">
        <v>10</v>
      </c>
      <c r="B17" s="79" t="s">
        <v>101</v>
      </c>
      <c r="C17" s="80" t="s">
        <v>94</v>
      </c>
      <c r="D17" s="81" t="s">
        <v>11</v>
      </c>
      <c r="E17" s="82" t="s">
        <v>11</v>
      </c>
      <c r="F17" s="96" t="s">
        <v>102</v>
      </c>
      <c r="G17" s="84">
        <f>G18</f>
        <v>50750</v>
      </c>
      <c r="H17" s="84">
        <f>H18</f>
        <v>0.89</v>
      </c>
      <c r="I17" s="84">
        <f>I18</f>
        <v>0</v>
      </c>
      <c r="J17" s="86">
        <f t="shared" si="0"/>
        <v>0.89</v>
      </c>
    </row>
    <row r="18" spans="1:10" s="64" customFormat="1" ht="12.75" customHeight="1" thickBot="1" x14ac:dyDescent="0.25">
      <c r="A18" s="87"/>
      <c r="B18" s="88"/>
      <c r="C18" s="89"/>
      <c r="D18" s="90">
        <v>6172</v>
      </c>
      <c r="E18" s="91" t="s">
        <v>96</v>
      </c>
      <c r="F18" s="92" t="s">
        <v>87</v>
      </c>
      <c r="G18" s="93">
        <v>50750</v>
      </c>
      <c r="H18" s="93">
        <v>0.89</v>
      </c>
      <c r="I18" s="94">
        <v>0</v>
      </c>
      <c r="J18" s="95">
        <f t="shared" si="0"/>
        <v>0.89</v>
      </c>
    </row>
    <row r="19" spans="1:10" s="64" customFormat="1" ht="22.5" x14ac:dyDescent="0.2">
      <c r="A19" s="78" t="s">
        <v>10</v>
      </c>
      <c r="B19" s="79" t="s">
        <v>103</v>
      </c>
      <c r="C19" s="80" t="s">
        <v>94</v>
      </c>
      <c r="D19" s="81" t="s">
        <v>11</v>
      </c>
      <c r="E19" s="82" t="s">
        <v>11</v>
      </c>
      <c r="F19" s="96" t="s">
        <v>104</v>
      </c>
      <c r="G19" s="84">
        <f>G20</f>
        <v>0</v>
      </c>
      <c r="H19" s="84">
        <f>H20</f>
        <v>6485</v>
      </c>
      <c r="I19" s="84">
        <f>I20</f>
        <v>0</v>
      </c>
      <c r="J19" s="86">
        <f>H19+I19</f>
        <v>6485</v>
      </c>
    </row>
    <row r="20" spans="1:10" s="64" customFormat="1" ht="12.75" customHeight="1" thickBot="1" x14ac:dyDescent="0.25">
      <c r="A20" s="87"/>
      <c r="B20" s="88"/>
      <c r="C20" s="89"/>
      <c r="D20" s="90">
        <v>6172</v>
      </c>
      <c r="E20" s="91" t="s">
        <v>96</v>
      </c>
      <c r="F20" s="92" t="s">
        <v>87</v>
      </c>
      <c r="G20" s="93">
        <v>0</v>
      </c>
      <c r="H20" s="93">
        <v>6485</v>
      </c>
      <c r="I20" s="94">
        <v>0</v>
      </c>
      <c r="J20" s="95">
        <f>H20+I20</f>
        <v>6485</v>
      </c>
    </row>
    <row r="21" spans="1:10" s="106" customFormat="1" ht="12.75" customHeight="1" thickBot="1" x14ac:dyDescent="0.25">
      <c r="A21" s="97" t="s">
        <v>11</v>
      </c>
      <c r="B21" s="98" t="s">
        <v>11</v>
      </c>
      <c r="C21" s="99"/>
      <c r="D21" s="100" t="s">
        <v>11</v>
      </c>
      <c r="E21" s="101" t="s">
        <v>11</v>
      </c>
      <c r="F21" s="102" t="s">
        <v>105</v>
      </c>
      <c r="G21" s="103">
        <v>0</v>
      </c>
      <c r="H21" s="103">
        <f>SUM(H22,H24,H26,H36)</f>
        <v>900</v>
      </c>
      <c r="I21" s="104">
        <f>I22+I24+I26+I28+I30+I32+I34+I36</f>
        <v>-500</v>
      </c>
      <c r="J21" s="105">
        <f>H21+I21</f>
        <v>400</v>
      </c>
    </row>
    <row r="22" spans="1:10" s="64" customFormat="1" ht="22.5" customHeight="1" x14ac:dyDescent="0.2">
      <c r="A22" s="78" t="s">
        <v>10</v>
      </c>
      <c r="B22" s="79" t="s">
        <v>106</v>
      </c>
      <c r="C22" s="80" t="s">
        <v>94</v>
      </c>
      <c r="D22" s="81" t="s">
        <v>11</v>
      </c>
      <c r="E22" s="82" t="s">
        <v>11</v>
      </c>
      <c r="F22" s="96" t="s">
        <v>107</v>
      </c>
      <c r="G22" s="84">
        <f>G23</f>
        <v>0</v>
      </c>
      <c r="H22" s="84">
        <f>H23</f>
        <v>0</v>
      </c>
      <c r="I22" s="84">
        <f>I23</f>
        <v>0</v>
      </c>
      <c r="J22" s="86">
        <f t="shared" si="0"/>
        <v>0</v>
      </c>
    </row>
    <row r="23" spans="1:10" s="64" customFormat="1" ht="12.75" customHeight="1" thickBot="1" x14ac:dyDescent="0.25">
      <c r="A23" s="87"/>
      <c r="B23" s="88"/>
      <c r="C23" s="89"/>
      <c r="D23" s="90">
        <v>6172</v>
      </c>
      <c r="E23" s="91" t="s">
        <v>96</v>
      </c>
      <c r="F23" s="92" t="s">
        <v>87</v>
      </c>
      <c r="G23" s="93">
        <v>0</v>
      </c>
      <c r="H23" s="93">
        <v>0</v>
      </c>
      <c r="I23" s="94">
        <v>0</v>
      </c>
      <c r="J23" s="95">
        <f t="shared" si="0"/>
        <v>0</v>
      </c>
    </row>
    <row r="24" spans="1:10" s="64" customFormat="1" ht="22.5" customHeight="1" x14ac:dyDescent="0.2">
      <c r="A24" s="78" t="s">
        <v>10</v>
      </c>
      <c r="B24" s="79" t="s">
        <v>108</v>
      </c>
      <c r="C24" s="80" t="s">
        <v>94</v>
      </c>
      <c r="D24" s="81" t="s">
        <v>11</v>
      </c>
      <c r="E24" s="82" t="s">
        <v>11</v>
      </c>
      <c r="F24" s="96" t="s">
        <v>109</v>
      </c>
      <c r="G24" s="84">
        <f>G25</f>
        <v>0</v>
      </c>
      <c r="H24" s="84">
        <f>H25</f>
        <v>400</v>
      </c>
      <c r="I24" s="84">
        <f>I25</f>
        <v>0</v>
      </c>
      <c r="J24" s="86">
        <f t="shared" si="0"/>
        <v>400</v>
      </c>
    </row>
    <row r="25" spans="1:10" s="64" customFormat="1" ht="12.75" customHeight="1" thickBot="1" x14ac:dyDescent="0.25">
      <c r="A25" s="87"/>
      <c r="B25" s="88"/>
      <c r="C25" s="89"/>
      <c r="D25" s="90">
        <v>6172</v>
      </c>
      <c r="E25" s="91" t="s">
        <v>96</v>
      </c>
      <c r="F25" s="92" t="s">
        <v>87</v>
      </c>
      <c r="G25" s="93">
        <v>0</v>
      </c>
      <c r="H25" s="93">
        <v>400</v>
      </c>
      <c r="I25" s="94">
        <v>0</v>
      </c>
      <c r="J25" s="95">
        <f>H25+I25</f>
        <v>400</v>
      </c>
    </row>
    <row r="26" spans="1:10" s="64" customFormat="1" ht="22.5" customHeight="1" x14ac:dyDescent="0.2">
      <c r="A26" s="78" t="s">
        <v>10</v>
      </c>
      <c r="B26" s="79" t="s">
        <v>110</v>
      </c>
      <c r="C26" s="80" t="s">
        <v>94</v>
      </c>
      <c r="D26" s="81" t="s">
        <v>11</v>
      </c>
      <c r="E26" s="82" t="s">
        <v>11</v>
      </c>
      <c r="F26" s="96" t="s">
        <v>111</v>
      </c>
      <c r="G26" s="84">
        <f>G27</f>
        <v>0</v>
      </c>
      <c r="H26" s="84">
        <f>H27</f>
        <v>0</v>
      </c>
      <c r="I26" s="84">
        <f>I27</f>
        <v>0</v>
      </c>
      <c r="J26" s="86">
        <f t="shared" si="0"/>
        <v>0</v>
      </c>
    </row>
    <row r="27" spans="1:10" s="64" customFormat="1" ht="12.75" customHeight="1" thickBot="1" x14ac:dyDescent="0.25">
      <c r="A27" s="87"/>
      <c r="B27" s="88"/>
      <c r="C27" s="89"/>
      <c r="D27" s="90">
        <v>6172</v>
      </c>
      <c r="E27" s="91" t="s">
        <v>96</v>
      </c>
      <c r="F27" s="92" t="s">
        <v>87</v>
      </c>
      <c r="G27" s="93">
        <v>0</v>
      </c>
      <c r="H27" s="93">
        <v>0</v>
      </c>
      <c r="I27" s="94">
        <v>0</v>
      </c>
      <c r="J27" s="95">
        <f t="shared" si="0"/>
        <v>0</v>
      </c>
    </row>
    <row r="28" spans="1:10" s="64" customFormat="1" ht="22.5" customHeight="1" x14ac:dyDescent="0.2">
      <c r="A28" s="78" t="s">
        <v>10</v>
      </c>
      <c r="B28" s="79" t="s">
        <v>112</v>
      </c>
      <c r="C28" s="80" t="s">
        <v>94</v>
      </c>
      <c r="D28" s="81" t="s">
        <v>11</v>
      </c>
      <c r="E28" s="82" t="s">
        <v>11</v>
      </c>
      <c r="F28" s="96" t="s">
        <v>113</v>
      </c>
      <c r="G28" s="84">
        <f>G29</f>
        <v>0</v>
      </c>
      <c r="H28" s="84">
        <f>H29</f>
        <v>0</v>
      </c>
      <c r="I28" s="84">
        <f>I29</f>
        <v>0</v>
      </c>
      <c r="J28" s="86">
        <f t="shared" si="0"/>
        <v>0</v>
      </c>
    </row>
    <row r="29" spans="1:10" s="64" customFormat="1" ht="12.75" customHeight="1" thickBot="1" x14ac:dyDescent="0.25">
      <c r="A29" s="87"/>
      <c r="B29" s="88"/>
      <c r="C29" s="89"/>
      <c r="D29" s="90">
        <v>6172</v>
      </c>
      <c r="E29" s="91" t="s">
        <v>96</v>
      </c>
      <c r="F29" s="92" t="s">
        <v>87</v>
      </c>
      <c r="G29" s="93">
        <v>0</v>
      </c>
      <c r="H29" s="93">
        <v>0</v>
      </c>
      <c r="I29" s="94">
        <v>0</v>
      </c>
      <c r="J29" s="95">
        <f t="shared" si="0"/>
        <v>0</v>
      </c>
    </row>
    <row r="30" spans="1:10" s="64" customFormat="1" ht="22.5" customHeight="1" x14ac:dyDescent="0.2">
      <c r="A30" s="78" t="s">
        <v>10</v>
      </c>
      <c r="B30" s="79" t="s">
        <v>114</v>
      </c>
      <c r="C30" s="80" t="s">
        <v>94</v>
      </c>
      <c r="D30" s="81" t="s">
        <v>11</v>
      </c>
      <c r="E30" s="82" t="s">
        <v>11</v>
      </c>
      <c r="F30" s="96" t="s">
        <v>115</v>
      </c>
      <c r="G30" s="84">
        <f>G31</f>
        <v>0</v>
      </c>
      <c r="H30" s="84">
        <f>H31</f>
        <v>0</v>
      </c>
      <c r="I30" s="84">
        <f>I31</f>
        <v>0</v>
      </c>
      <c r="J30" s="86">
        <f t="shared" si="0"/>
        <v>0</v>
      </c>
    </row>
    <row r="31" spans="1:10" s="64" customFormat="1" ht="12.75" customHeight="1" thickBot="1" x14ac:dyDescent="0.25">
      <c r="A31" s="87"/>
      <c r="B31" s="88"/>
      <c r="C31" s="89"/>
      <c r="D31" s="90">
        <v>6172</v>
      </c>
      <c r="E31" s="91" t="s">
        <v>96</v>
      </c>
      <c r="F31" s="92" t="s">
        <v>87</v>
      </c>
      <c r="G31" s="93">
        <v>0</v>
      </c>
      <c r="H31" s="93">
        <v>0</v>
      </c>
      <c r="I31" s="94">
        <v>0</v>
      </c>
      <c r="J31" s="95">
        <f t="shared" si="0"/>
        <v>0</v>
      </c>
    </row>
    <row r="32" spans="1:10" s="64" customFormat="1" ht="22.5" customHeight="1" x14ac:dyDescent="0.2">
      <c r="A32" s="78" t="s">
        <v>10</v>
      </c>
      <c r="B32" s="79" t="s">
        <v>116</v>
      </c>
      <c r="C32" s="80" t="s">
        <v>94</v>
      </c>
      <c r="D32" s="81" t="s">
        <v>11</v>
      </c>
      <c r="E32" s="82" t="s">
        <v>11</v>
      </c>
      <c r="F32" s="96" t="s">
        <v>117</v>
      </c>
      <c r="G32" s="84">
        <f>G33</f>
        <v>0</v>
      </c>
      <c r="H32" s="84">
        <f>H33</f>
        <v>0</v>
      </c>
      <c r="I32" s="84">
        <v>0</v>
      </c>
      <c r="J32" s="86">
        <f t="shared" si="0"/>
        <v>0</v>
      </c>
    </row>
    <row r="33" spans="1:10" s="64" customFormat="1" ht="12.75" customHeight="1" thickBot="1" x14ac:dyDescent="0.25">
      <c r="A33" s="87"/>
      <c r="B33" s="88"/>
      <c r="C33" s="89"/>
      <c r="D33" s="90">
        <v>6172</v>
      </c>
      <c r="E33" s="91" t="s">
        <v>96</v>
      </c>
      <c r="F33" s="92" t="s">
        <v>87</v>
      </c>
      <c r="G33" s="93">
        <v>0</v>
      </c>
      <c r="H33" s="93">
        <v>0</v>
      </c>
      <c r="I33" s="94">
        <v>0</v>
      </c>
      <c r="J33" s="95">
        <f t="shared" si="0"/>
        <v>0</v>
      </c>
    </row>
    <row r="34" spans="1:10" s="64" customFormat="1" ht="22.5" customHeight="1" x14ac:dyDescent="0.2">
      <c r="A34" s="78" t="s">
        <v>10</v>
      </c>
      <c r="B34" s="79" t="s">
        <v>118</v>
      </c>
      <c r="C34" s="80" t="s">
        <v>94</v>
      </c>
      <c r="D34" s="81" t="s">
        <v>11</v>
      </c>
      <c r="E34" s="82" t="s">
        <v>11</v>
      </c>
      <c r="F34" s="96" t="s">
        <v>119</v>
      </c>
      <c r="G34" s="84">
        <f>G35</f>
        <v>0</v>
      </c>
      <c r="H34" s="84">
        <f>H35</f>
        <v>0</v>
      </c>
      <c r="I34" s="84">
        <f>I35</f>
        <v>0</v>
      </c>
      <c r="J34" s="86">
        <f t="shared" si="0"/>
        <v>0</v>
      </c>
    </row>
    <row r="35" spans="1:10" s="64" customFormat="1" ht="12.75" customHeight="1" thickBot="1" x14ac:dyDescent="0.25">
      <c r="A35" s="87"/>
      <c r="B35" s="88"/>
      <c r="C35" s="89"/>
      <c r="D35" s="90">
        <v>6172</v>
      </c>
      <c r="E35" s="91" t="s">
        <v>96</v>
      </c>
      <c r="F35" s="92" t="s">
        <v>87</v>
      </c>
      <c r="G35" s="93">
        <v>0</v>
      </c>
      <c r="H35" s="93">
        <v>0</v>
      </c>
      <c r="I35" s="94">
        <v>0</v>
      </c>
      <c r="J35" s="95">
        <f t="shared" si="0"/>
        <v>0</v>
      </c>
    </row>
    <row r="36" spans="1:10" s="64" customFormat="1" ht="22.5" customHeight="1" x14ac:dyDescent="0.2">
      <c r="A36" s="78" t="s">
        <v>10</v>
      </c>
      <c r="B36" s="79" t="s">
        <v>120</v>
      </c>
      <c r="C36" s="80" t="s">
        <v>94</v>
      </c>
      <c r="D36" s="81" t="s">
        <v>11</v>
      </c>
      <c r="E36" s="82" t="s">
        <v>11</v>
      </c>
      <c r="F36" s="96" t="s">
        <v>121</v>
      </c>
      <c r="G36" s="84">
        <f>G37</f>
        <v>0</v>
      </c>
      <c r="H36" s="84">
        <f>H37</f>
        <v>500</v>
      </c>
      <c r="I36" s="84">
        <f>I37</f>
        <v>-500</v>
      </c>
      <c r="J36" s="86">
        <f t="shared" si="0"/>
        <v>0</v>
      </c>
    </row>
    <row r="37" spans="1:10" s="64" customFormat="1" ht="12.75" customHeight="1" thickBot="1" x14ac:dyDescent="0.25">
      <c r="A37" s="87"/>
      <c r="B37" s="88"/>
      <c r="C37" s="89"/>
      <c r="D37" s="110">
        <v>6172</v>
      </c>
      <c r="E37" s="111" t="s">
        <v>96</v>
      </c>
      <c r="F37" s="112" t="s">
        <v>87</v>
      </c>
      <c r="G37" s="113">
        <v>0</v>
      </c>
      <c r="H37" s="113">
        <v>500</v>
      </c>
      <c r="I37" s="114">
        <v>-500</v>
      </c>
      <c r="J37" s="115">
        <f t="shared" si="0"/>
        <v>0</v>
      </c>
    </row>
  </sheetData>
  <mergeCells count="5">
    <mergeCell ref="A3:J3"/>
    <mergeCell ref="A5:J5"/>
    <mergeCell ref="A7:J7"/>
    <mergeCell ref="B9:C9"/>
    <mergeCell ref="B10:C10"/>
  </mergeCells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I21" sqref="I21"/>
    </sheetView>
  </sheetViews>
  <sheetFormatPr defaultRowHeight="15" x14ac:dyDescent="0.25"/>
  <cols>
    <col min="1" max="2" width="3.140625" customWidth="1"/>
    <col min="3" max="3" width="7" bestFit="1" customWidth="1"/>
    <col min="4" max="5" width="4.7109375" customWidth="1"/>
    <col min="6" max="6" width="5.7109375" customWidth="1"/>
    <col min="7" max="7" width="44.85546875" style="4" customWidth="1"/>
    <col min="8" max="8" width="6.85546875" bestFit="1" customWidth="1"/>
    <col min="9" max="9" width="8.140625" bestFit="1" customWidth="1"/>
    <col min="10" max="11" width="8.5703125" style="5" customWidth="1"/>
  </cols>
  <sheetData>
    <row r="1" spans="1:11" x14ac:dyDescent="0.25">
      <c r="A1" s="165" t="s">
        <v>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 x14ac:dyDescent="0.25">
      <c r="A3" s="171" t="s">
        <v>122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15.75" x14ac:dyDescent="0.25">
      <c r="A5" s="166" t="s">
        <v>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1" ht="15.75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5.75" x14ac:dyDescent="0.25">
      <c r="A7" s="167" t="s">
        <v>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</row>
    <row r="8" spans="1:11" ht="16.5" thickBot="1" x14ac:dyDescent="0.3">
      <c r="A8" s="52"/>
      <c r="B8" s="52"/>
      <c r="C8" s="52"/>
      <c r="D8" s="52"/>
      <c r="E8" s="52"/>
      <c r="F8" s="52"/>
      <c r="G8" s="1"/>
      <c r="H8" s="52"/>
      <c r="I8" s="52"/>
      <c r="J8" s="2"/>
      <c r="K8" s="3" t="s">
        <v>2</v>
      </c>
    </row>
    <row r="9" spans="1:11" ht="23.25" customHeight="1" thickBot="1" x14ac:dyDescent="0.3">
      <c r="A9" s="162" t="s">
        <v>3</v>
      </c>
      <c r="B9" s="131" t="s">
        <v>4</v>
      </c>
      <c r="C9" s="168" t="s">
        <v>5</v>
      </c>
      <c r="D9" s="168"/>
      <c r="E9" s="132" t="s">
        <v>6</v>
      </c>
      <c r="F9" s="132" t="s">
        <v>7</v>
      </c>
      <c r="G9" s="133" t="s">
        <v>8</v>
      </c>
      <c r="H9" s="132" t="s">
        <v>9</v>
      </c>
      <c r="I9" s="132" t="s">
        <v>16</v>
      </c>
      <c r="J9" s="134" t="s">
        <v>17</v>
      </c>
      <c r="K9" s="135" t="s">
        <v>18</v>
      </c>
    </row>
    <row r="10" spans="1:11" x14ac:dyDescent="0.25">
      <c r="A10" s="163"/>
      <c r="B10" s="129" t="s">
        <v>10</v>
      </c>
      <c r="C10" s="169" t="s">
        <v>11</v>
      </c>
      <c r="D10" s="170"/>
      <c r="E10" s="121" t="s">
        <v>11</v>
      </c>
      <c r="F10" s="121" t="s">
        <v>11</v>
      </c>
      <c r="G10" s="122" t="s">
        <v>12</v>
      </c>
      <c r="H10" s="123">
        <v>0</v>
      </c>
      <c r="I10" s="123">
        <v>1500</v>
      </c>
      <c r="J10" s="124">
        <f>J11+J12+J13</f>
        <v>500</v>
      </c>
      <c r="K10" s="136">
        <f>H10+I10+J10</f>
        <v>2000</v>
      </c>
    </row>
    <row r="11" spans="1:11" s="6" customFormat="1" x14ac:dyDescent="0.25">
      <c r="A11" s="163"/>
      <c r="B11" s="130" t="s">
        <v>10</v>
      </c>
      <c r="C11" s="127" t="s">
        <v>19</v>
      </c>
      <c r="D11" s="125"/>
      <c r="E11" s="116">
        <v>3599</v>
      </c>
      <c r="F11" s="116" t="s">
        <v>11</v>
      </c>
      <c r="G11" s="117" t="s">
        <v>13</v>
      </c>
      <c r="H11" s="118">
        <v>0</v>
      </c>
      <c r="I11" s="118">
        <f>I12+I13+I14</f>
        <v>1500</v>
      </c>
      <c r="J11" s="119">
        <f>J12+J13+J14</f>
        <v>500</v>
      </c>
      <c r="K11" s="120">
        <f>K12+K13+K14</f>
        <v>2000</v>
      </c>
    </row>
    <row r="12" spans="1:11" s="6" customFormat="1" ht="23.25" x14ac:dyDescent="0.25">
      <c r="A12" s="163"/>
      <c r="B12" s="159"/>
      <c r="C12" s="128" t="s">
        <v>14</v>
      </c>
      <c r="D12" s="125"/>
      <c r="E12" s="10">
        <v>3599</v>
      </c>
      <c r="F12" s="10" t="s">
        <v>11</v>
      </c>
      <c r="G12" s="9" t="s">
        <v>125</v>
      </c>
      <c r="H12" s="8">
        <v>0</v>
      </c>
      <c r="I12" s="8">
        <v>950</v>
      </c>
      <c r="J12" s="11">
        <v>0</v>
      </c>
      <c r="K12" s="53">
        <f>H12+I12+J12</f>
        <v>950</v>
      </c>
    </row>
    <row r="13" spans="1:11" s="6" customFormat="1" x14ac:dyDescent="0.25">
      <c r="A13" s="163"/>
      <c r="B13" s="160"/>
      <c r="C13" s="128" t="s">
        <v>15</v>
      </c>
      <c r="D13" s="126"/>
      <c r="E13" s="10">
        <v>3599</v>
      </c>
      <c r="F13" s="10" t="s">
        <v>11</v>
      </c>
      <c r="G13" s="7" t="s">
        <v>126</v>
      </c>
      <c r="H13" s="8">
        <v>0</v>
      </c>
      <c r="I13" s="8">
        <v>550</v>
      </c>
      <c r="J13" s="11">
        <v>0</v>
      </c>
      <c r="K13" s="53">
        <f>H13+I13+J13</f>
        <v>550</v>
      </c>
    </row>
    <row r="14" spans="1:11" s="6" customFormat="1" ht="22.5" x14ac:dyDescent="0.25">
      <c r="A14" s="163"/>
      <c r="B14" s="160"/>
      <c r="C14" s="137" t="s">
        <v>124</v>
      </c>
      <c r="D14" s="138" t="s">
        <v>94</v>
      </c>
      <c r="E14" s="139" t="s">
        <v>11</v>
      </c>
      <c r="F14" s="139" t="s">
        <v>11</v>
      </c>
      <c r="G14" s="140" t="s">
        <v>127</v>
      </c>
      <c r="H14" s="141">
        <v>0</v>
      </c>
      <c r="I14" s="141">
        <v>0</v>
      </c>
      <c r="J14" s="142">
        <v>500</v>
      </c>
      <c r="K14" s="143">
        <f>H14+I14+J14</f>
        <v>500</v>
      </c>
    </row>
    <row r="15" spans="1:11" ht="15.75" thickBot="1" x14ac:dyDescent="0.3">
      <c r="A15" s="164"/>
      <c r="B15" s="161"/>
      <c r="C15" s="157"/>
      <c r="D15" s="158"/>
      <c r="E15" s="144">
        <v>3599</v>
      </c>
      <c r="F15" s="144">
        <v>5901</v>
      </c>
      <c r="G15" s="145" t="s">
        <v>87</v>
      </c>
      <c r="H15" s="146">
        <v>0</v>
      </c>
      <c r="I15" s="147">
        <v>0</v>
      </c>
      <c r="J15" s="146">
        <v>500</v>
      </c>
      <c r="K15" s="148">
        <f>I15+J15</f>
        <v>500</v>
      </c>
    </row>
    <row r="16" spans="1:11" x14ac:dyDescent="0.25">
      <c r="K16"/>
    </row>
    <row r="17" spans="11:11" x14ac:dyDescent="0.25">
      <c r="K17"/>
    </row>
    <row r="18" spans="11:11" x14ac:dyDescent="0.25">
      <c r="K18"/>
    </row>
    <row r="19" spans="11:11" x14ac:dyDescent="0.25">
      <c r="K19"/>
    </row>
    <row r="20" spans="11:11" x14ac:dyDescent="0.25">
      <c r="K20"/>
    </row>
    <row r="21" spans="11:11" x14ac:dyDescent="0.25">
      <c r="K21"/>
    </row>
    <row r="22" spans="11:11" x14ac:dyDescent="0.25">
      <c r="K22"/>
    </row>
    <row r="23" spans="11:11" x14ac:dyDescent="0.25">
      <c r="K23"/>
    </row>
  </sheetData>
  <mergeCells count="9">
    <mergeCell ref="C15:D15"/>
    <mergeCell ref="B12:B15"/>
    <mergeCell ref="A9:A15"/>
    <mergeCell ref="A1:K1"/>
    <mergeCell ref="A5:K5"/>
    <mergeCell ref="A7:K7"/>
    <mergeCell ref="C9:D9"/>
    <mergeCell ref="C10:D10"/>
    <mergeCell ref="A3:K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919 03</vt:lpstr>
      <vt:lpstr>926 09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Bubenikova Lucie</cp:lastModifiedBy>
  <cp:lastPrinted>2013-10-24T07:52:30Z</cp:lastPrinted>
  <dcterms:created xsi:type="dcterms:W3CDTF">2013-10-18T12:45:35Z</dcterms:created>
  <dcterms:modified xsi:type="dcterms:W3CDTF">2013-11-07T11:31:01Z</dcterms:modified>
</cp:coreProperties>
</file>