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activeTab="0"/>
  </bookViews>
  <sheets>
    <sheet name="92606" sheetId="1" r:id="rId1"/>
  </sheets>
  <definedNames>
    <definedName name="_xlnm.Print_Titles" localSheetId="0">'92606'!$5:$6</definedName>
  </definedNames>
  <calcPr fullCalcOnLoad="1"/>
</workbook>
</file>

<file path=xl/sharedStrings.xml><?xml version="1.0" encoding="utf-8"?>
<sst xmlns="http://schemas.openxmlformats.org/spreadsheetml/2006/main" count="286" uniqueCount="114">
  <si>
    <t>x</t>
  </si>
  <si>
    <t>uk.</t>
  </si>
  <si>
    <t>SU</t>
  </si>
  <si>
    <t>č.a.</t>
  </si>
  <si>
    <t>§</t>
  </si>
  <si>
    <t>pol.</t>
  </si>
  <si>
    <t>změna</t>
  </si>
  <si>
    <t>tis. Kč</t>
  </si>
  <si>
    <t>správce rozpočtových výdajů = odbor dopravy</t>
  </si>
  <si>
    <t>SR 2013</t>
  </si>
  <si>
    <t>UR I 2013</t>
  </si>
  <si>
    <t>UR II 2013</t>
  </si>
  <si>
    <t>kap.</t>
  </si>
  <si>
    <t>Rozpis výdajů kapitoly 926</t>
  </si>
  <si>
    <t>92606 - Dotační fond</t>
  </si>
  <si>
    <t>D O T A Č N Í     F O N D</t>
  </si>
  <si>
    <t>Program na podporu dopravy</t>
  </si>
  <si>
    <t>D - 6</t>
  </si>
  <si>
    <t>D - 6.1</t>
  </si>
  <si>
    <t>Podprogram na podporu rozvoje cyklistické dopravy</t>
  </si>
  <si>
    <t>60100070000</t>
  </si>
  <si>
    <t>Smíšená stezka pro chodce a cyklisty podél silniceIII/2784 v Liberci ulice Vratislavická (objekt SO 401 - veřejné osvětlení)</t>
  </si>
  <si>
    <t>Oprava cyklotrasy Greenway Jizera v obci Rakousy</t>
  </si>
  <si>
    <t>Rekonstrukce cyklostezky č. 3006</t>
  </si>
  <si>
    <t>Doplnění mobiliářů cyklotras v Hrádku nad Nisou</t>
  </si>
  <si>
    <t>Doplnění prvků Turnovského cyklookruhu a jeho údržba</t>
  </si>
  <si>
    <t>neinvestiční transfery obcím</t>
  </si>
  <si>
    <t>investiční transfery obcím</t>
  </si>
  <si>
    <t>D - 6.2</t>
  </si>
  <si>
    <t>ostatní neinvestiční transfery neziskovým a podobným org.</t>
  </si>
  <si>
    <t>60100012001</t>
  </si>
  <si>
    <t>60100025001</t>
  </si>
  <si>
    <t>60100035048</t>
  </si>
  <si>
    <t>60100044009</t>
  </si>
  <si>
    <t>60100052035</t>
  </si>
  <si>
    <t>60100062006</t>
  </si>
  <si>
    <t>60100085008</t>
  </si>
  <si>
    <t>60100094001</t>
  </si>
  <si>
    <t>Výdaje dotačního fondu v resortu celkem</t>
  </si>
  <si>
    <t>60200015008</t>
  </si>
  <si>
    <t>60200025047</t>
  </si>
  <si>
    <t>60200034006</t>
  </si>
  <si>
    <t>60200042032</t>
  </si>
  <si>
    <t>60200054040</t>
  </si>
  <si>
    <t>60200062039</t>
  </si>
  <si>
    <t>60200073018</t>
  </si>
  <si>
    <t>60200085044</t>
  </si>
  <si>
    <t>60200095061</t>
  </si>
  <si>
    <t>60200104038</t>
  </si>
  <si>
    <t>Podprogram na podporu zvýšení bezpečnosti provozu na pozemních komunikacích</t>
  </si>
  <si>
    <t>Sníženou rychlostí vyhneme se neštěstí a zrcadlo dopravní nehodě zabrání</t>
  </si>
  <si>
    <t>Zvýšení bezpečnosti přechodů pro chodce</t>
  </si>
  <si>
    <t>Umístění stacionárních ukazatelů rychlosti v obci Paceřice.</t>
  </si>
  <si>
    <t>Pořízení měření a zobrazení rychlosti vozidel v obci Vítkovice</t>
  </si>
  <si>
    <r>
      <t xml:space="preserve">Zvýšení bezpečnosti provozu podél pozemní komunikace č. II/610 v ulici Přepeřská </t>
    </r>
    <r>
      <rPr>
        <b/>
        <i/>
        <sz val="8"/>
        <color indexed="10"/>
        <rFont val="Arial"/>
        <family val="2"/>
      </rPr>
      <t>(chodník)</t>
    </r>
  </si>
  <si>
    <r>
      <t>Cyklostezka č. 3054 (Česká Lípa-Vlčí Důl)</t>
    </r>
    <r>
      <rPr>
        <b/>
        <sz val="8"/>
        <color indexed="10"/>
        <rFont val="Arial"/>
        <family val="2"/>
      </rPr>
      <t xml:space="preserve"> - </t>
    </r>
    <r>
      <rPr>
        <b/>
        <i/>
        <sz val="8"/>
        <color indexed="10"/>
        <rFont val="Arial"/>
        <family val="2"/>
      </rPr>
      <t>opravy</t>
    </r>
  </si>
  <si>
    <r>
      <t xml:space="preserve">Rozvoj páteřní cyklotrasy Greenway Jizera </t>
    </r>
    <r>
      <rPr>
        <b/>
        <sz val="8"/>
        <color indexed="10"/>
        <rFont val="Arial"/>
        <family val="2"/>
      </rPr>
      <t xml:space="preserve">- </t>
    </r>
    <r>
      <rPr>
        <b/>
        <i/>
        <sz val="8"/>
        <color indexed="10"/>
        <rFont val="Arial"/>
        <family val="2"/>
      </rPr>
      <t>údržba</t>
    </r>
  </si>
  <si>
    <r>
      <t xml:space="preserve">Vybavení cyklostezky </t>
    </r>
    <r>
      <rPr>
        <b/>
        <i/>
        <sz val="8"/>
        <color indexed="10"/>
        <rFont val="Arial"/>
        <family val="2"/>
      </rPr>
      <t>Ploučnice</t>
    </r>
  </si>
  <si>
    <r>
      <t xml:space="preserve">Propojení cyklostezky </t>
    </r>
    <r>
      <rPr>
        <b/>
        <sz val="8"/>
        <color indexed="10"/>
        <rFont val="Arial"/>
        <family val="2"/>
      </rPr>
      <t xml:space="preserve">- </t>
    </r>
    <r>
      <rPr>
        <b/>
        <i/>
        <sz val="8"/>
        <color indexed="10"/>
        <rFont val="Arial"/>
        <family val="2"/>
      </rPr>
      <t>oprava povrchu podél Olešky</t>
    </r>
  </si>
  <si>
    <r>
      <t xml:space="preserve">Lestkov - zvýšení bezpečnosti dopravy </t>
    </r>
    <r>
      <rPr>
        <b/>
        <i/>
        <sz val="8"/>
        <color indexed="10"/>
        <rFont val="Arial"/>
        <family val="2"/>
      </rPr>
      <t>(chodník)</t>
    </r>
  </si>
  <si>
    <r>
      <t xml:space="preserve">Svodidla podél Šenovského potoka v dolní části Kamenického Šenova </t>
    </r>
    <r>
      <rPr>
        <b/>
        <i/>
        <sz val="8"/>
        <color indexed="10"/>
        <rFont val="Arial"/>
        <family val="2"/>
      </rPr>
      <t>(oprava)</t>
    </r>
  </si>
  <si>
    <r>
      <t xml:space="preserve">Bezpečná obec </t>
    </r>
    <r>
      <rPr>
        <b/>
        <sz val="8"/>
        <color indexed="10"/>
        <rFont val="Arial"/>
        <family val="2"/>
      </rPr>
      <t xml:space="preserve">- </t>
    </r>
    <r>
      <rPr>
        <b/>
        <i/>
        <sz val="8"/>
        <color indexed="10"/>
        <rFont val="Arial"/>
        <family val="2"/>
      </rPr>
      <t>měřič rychlosti</t>
    </r>
  </si>
  <si>
    <r>
      <t xml:space="preserve">Bezpečnost na silnici I. třídy v obci Poniklá </t>
    </r>
    <r>
      <rPr>
        <b/>
        <i/>
        <sz val="8"/>
        <color indexed="10"/>
        <rFont val="Arial"/>
        <family val="2"/>
      </rPr>
      <t>(2 radary)</t>
    </r>
  </si>
  <si>
    <r>
      <t xml:space="preserve">Bezpečná cesta dětí do školy v obci Pertoltice pod Ralskem </t>
    </r>
    <r>
      <rPr>
        <b/>
        <i/>
        <sz val="8"/>
        <color indexed="10"/>
        <rFont val="Arial"/>
        <family val="2"/>
      </rPr>
      <t>(ukazatel rychlosti)</t>
    </r>
  </si>
  <si>
    <t>ostatní investiční transfery neziskovým a podobným org.</t>
  </si>
  <si>
    <t>D - 6.3</t>
  </si>
  <si>
    <t>D - 6.4</t>
  </si>
  <si>
    <t>Podpora projektové činnosti</t>
  </si>
  <si>
    <t>Výchova a vzdělávací programy</t>
  </si>
  <si>
    <t>nespecifikované rezervy</t>
  </si>
  <si>
    <t>60300000000</t>
  </si>
  <si>
    <t>60400000000</t>
  </si>
  <si>
    <t>3.změna-RO č. 301/13</t>
  </si>
  <si>
    <t>60300114001</t>
  </si>
  <si>
    <t>60400044009</t>
  </si>
  <si>
    <t>60300013007</t>
  </si>
  <si>
    <t>60300030000</t>
  </si>
  <si>
    <t>60300045017</t>
  </si>
  <si>
    <t>60300052007</t>
  </si>
  <si>
    <t>60300062011</t>
  </si>
  <si>
    <t>60300075031</t>
  </si>
  <si>
    <t>60300085006</t>
  </si>
  <si>
    <t>60300094016</t>
  </si>
  <si>
    <t>60300102044</t>
  </si>
  <si>
    <t>60300022110</t>
  </si>
  <si>
    <t>60400010000</t>
  </si>
  <si>
    <t>60400022003</t>
  </si>
  <si>
    <t>60400030000</t>
  </si>
  <si>
    <t>60400050000</t>
  </si>
  <si>
    <t>60400065008</t>
  </si>
  <si>
    <t>60400074043</t>
  </si>
  <si>
    <t>60400080000</t>
  </si>
  <si>
    <t>Greenway Jizera - dokumentace ke stavebnímu povolení - úsek Železný Brod</t>
  </si>
  <si>
    <t>Zelená cyklomagistrála Ploučnice - dokončení páteřní trasy</t>
  </si>
  <si>
    <t>Cyklostezka svaté Zdislavy, Nový Bor - Bílý Kostel</t>
  </si>
  <si>
    <t>Autobusová zastávka a napojení obecních komunikací na silnici I/16, Čistá u Horek</t>
  </si>
  <si>
    <t>Město Chrastava - projektová příprava vybudování cyklistické stezky</t>
  </si>
  <si>
    <t>Obec Bílý Kostel nad Nisou - projektová příprava vybudování cyklistické stezky</t>
  </si>
  <si>
    <t>Prodloužení chodníku s přemostěním Veselky při silnici I/35, Ktová</t>
  </si>
  <si>
    <t>Projektová dokumentace pro vybudování autobusové zastávky dálkových spojů v prostoru křižovatky silnic I/14 a II/294 v Rokytnici nad Jizerou</t>
  </si>
  <si>
    <t>Chodník Velký Grunov - I. etapa</t>
  </si>
  <si>
    <t>Projektová dokumentace - chodník v obci Radimovice III</t>
  </si>
  <si>
    <t>Bezpečné cyklo-propojení SRN - Jablonné v Podještědí - Zelená cyklomagistrála Ploučnice, úsek Jablonné v Podještědí - Pertoltice pod Ralskem</t>
  </si>
  <si>
    <t>Na kole jen s přilbou</t>
  </si>
  <si>
    <t>Prevence v silničním provozu - DDH Frýdlant</t>
  </si>
  <si>
    <t>Zubačka 2013 - zvláštní nostalgické vlaky v Libereckém kraji</t>
  </si>
  <si>
    <t>Dopravní výchova hrou</t>
  </si>
  <si>
    <t>Veřejné jízdy historických tramvají a autobusů</t>
  </si>
  <si>
    <t>Dopravní výchova dětí předškolního věku</t>
  </si>
  <si>
    <t>Interaktivní výuka dopravní výchovy</t>
  </si>
  <si>
    <t>Lužický motoráček 2013</t>
  </si>
  <si>
    <t>neinvestiční transfery obecně prospěšným společnostem</t>
  </si>
  <si>
    <t>neinvestiční transfery občanským sdružením</t>
  </si>
  <si>
    <t>neinvestiční transfery nefinančním podnikatelským subjektům - právnickým osobám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</si>
</sst>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</numFmts>
  <fonts count="2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108">
    <xf numFmtId="0" fontId="0" fillId="0" borderId="0" xfId="0" applyAlignment="1">
      <alignment/>
    </xf>
    <xf numFmtId="4" fontId="1" fillId="0" borderId="10" xfId="51" applyNumberFormat="1" applyFont="1" applyFill="1" applyBorder="1" applyAlignment="1">
      <alignment vertical="center"/>
      <protection/>
    </xf>
    <xf numFmtId="1" fontId="4" fillId="0" borderId="11" xfId="50" applyNumberFormat="1" applyFont="1" applyFill="1" applyBorder="1" applyAlignment="1">
      <alignment horizontal="center" vertical="center"/>
      <protection/>
    </xf>
    <xf numFmtId="4" fontId="4" fillId="0" borderId="12" xfId="50" applyNumberFormat="1" applyFont="1" applyFill="1" applyBorder="1" applyAlignment="1">
      <alignment vertical="center"/>
      <protection/>
    </xf>
    <xf numFmtId="4" fontId="4" fillId="0" borderId="13" xfId="50" applyNumberFormat="1" applyFont="1" applyFill="1" applyBorder="1" applyAlignment="1">
      <alignment vertical="center"/>
      <protection/>
    </xf>
    <xf numFmtId="4" fontId="4" fillId="0" borderId="14" xfId="50" applyNumberFormat="1" applyFont="1" applyFill="1" applyBorder="1" applyAlignment="1">
      <alignment vertical="center"/>
      <protection/>
    </xf>
    <xf numFmtId="4" fontId="4" fillId="0" borderId="15" xfId="50" applyNumberFormat="1" applyFont="1" applyFill="1" applyBorder="1" applyAlignment="1">
      <alignment vertical="center"/>
      <protection/>
    </xf>
    <xf numFmtId="4" fontId="1" fillId="0" borderId="16" xfId="50" applyNumberFormat="1" applyFont="1" applyFill="1" applyBorder="1" applyAlignment="1">
      <alignment vertical="center"/>
      <protection/>
    </xf>
    <xf numFmtId="4" fontId="1" fillId="0" borderId="17" xfId="50" applyNumberFormat="1" applyFont="1" applyFill="1" applyBorder="1" applyAlignment="1">
      <alignment vertical="center"/>
      <protection/>
    </xf>
    <xf numFmtId="1" fontId="4" fillId="0" borderId="18" xfId="51" applyNumberFormat="1" applyFont="1" applyFill="1" applyBorder="1" applyAlignment="1">
      <alignment horizontal="center" vertical="center"/>
      <protection/>
    </xf>
    <xf numFmtId="1" fontId="4" fillId="0" borderId="19" xfId="51" applyNumberFormat="1" applyFont="1" applyFill="1" applyBorder="1" applyAlignment="1">
      <alignment horizontal="center" vertical="center"/>
      <protection/>
    </xf>
    <xf numFmtId="4" fontId="4" fillId="0" borderId="14" xfId="51" applyNumberFormat="1" applyFont="1" applyFill="1" applyBorder="1" applyAlignment="1">
      <alignment vertical="center"/>
      <protection/>
    </xf>
    <xf numFmtId="1" fontId="1" fillId="0" borderId="20" xfId="51" applyNumberFormat="1" applyFont="1" applyFill="1" applyBorder="1" applyAlignment="1">
      <alignment horizontal="center" vertical="center"/>
      <protection/>
    </xf>
    <xf numFmtId="4" fontId="1" fillId="0" borderId="16" xfId="51" applyNumberFormat="1" applyFont="1" applyFill="1" applyBorder="1" applyAlignment="1">
      <alignment vertical="center"/>
      <protection/>
    </xf>
    <xf numFmtId="4" fontId="1" fillId="0" borderId="21" xfId="50" applyNumberFormat="1" applyFont="1" applyFill="1" applyBorder="1" applyAlignment="1">
      <alignment vertical="center"/>
      <protection/>
    </xf>
    <xf numFmtId="4" fontId="1" fillId="0" borderId="10" xfId="50" applyNumberFormat="1" applyFont="1" applyFill="1" applyBorder="1" applyAlignment="1">
      <alignment vertical="center"/>
      <protection/>
    </xf>
    <xf numFmtId="2" fontId="4" fillId="0" borderId="19" xfId="51" applyNumberFormat="1" applyFont="1" applyFill="1" applyBorder="1" applyAlignment="1">
      <alignment vertical="center" wrapText="1"/>
      <protection/>
    </xf>
    <xf numFmtId="1" fontId="1" fillId="0" borderId="22" xfId="51" applyNumberFormat="1" applyFont="1" applyFill="1" applyBorder="1" applyAlignment="1">
      <alignment horizontal="center" vertical="center"/>
      <protection/>
    </xf>
    <xf numFmtId="0" fontId="4" fillId="0" borderId="23" xfId="51" applyFont="1" applyFill="1" applyBorder="1" applyAlignment="1">
      <alignment horizontal="center" vertical="center"/>
      <protection/>
    </xf>
    <xf numFmtId="0" fontId="4" fillId="0" borderId="18" xfId="51" applyFont="1" applyFill="1" applyBorder="1" applyAlignment="1">
      <alignment horizontal="center" vertical="center"/>
      <protection/>
    </xf>
    <xf numFmtId="0" fontId="1" fillId="0" borderId="24" xfId="51" applyFont="1" applyFill="1" applyBorder="1" applyAlignment="1">
      <alignment horizontal="center" vertical="center"/>
      <protection/>
    </xf>
    <xf numFmtId="4" fontId="1" fillId="0" borderId="25" xfId="51" applyNumberFormat="1" applyFont="1" applyFill="1" applyBorder="1" applyAlignment="1">
      <alignment vertical="center"/>
      <protection/>
    </xf>
    <xf numFmtId="0" fontId="4" fillId="0" borderId="19" xfId="51" applyFont="1" applyFill="1" applyBorder="1" applyAlignment="1">
      <alignment vertical="center" wrapText="1"/>
      <protection/>
    </xf>
    <xf numFmtId="4" fontId="1" fillId="0" borderId="26" xfId="51" applyNumberFormat="1" applyFont="1" applyFill="1" applyBorder="1" applyAlignment="1">
      <alignment vertical="center"/>
      <protection/>
    </xf>
    <xf numFmtId="1" fontId="1" fillId="0" borderId="27" xfId="51" applyNumberFormat="1" applyFont="1" applyFill="1" applyBorder="1" applyAlignment="1">
      <alignment horizontal="center" vertical="center"/>
      <protection/>
    </xf>
    <xf numFmtId="4" fontId="1" fillId="0" borderId="26" xfId="50" applyNumberFormat="1" applyFont="1" applyFill="1" applyBorder="1" applyAlignment="1">
      <alignment vertical="center"/>
      <protection/>
    </xf>
    <xf numFmtId="0" fontId="1" fillId="0" borderId="20" xfId="51" applyFont="1" applyFill="1" applyBorder="1" applyAlignment="1">
      <alignment horizontal="center" vertical="center"/>
      <protection/>
    </xf>
    <xf numFmtId="171" fontId="4" fillId="0" borderId="14" xfId="50" applyNumberFormat="1" applyFont="1" applyFill="1" applyBorder="1" applyAlignment="1">
      <alignment vertical="center"/>
      <protection/>
    </xf>
    <xf numFmtId="171" fontId="1" fillId="0" borderId="26" xfId="51" applyNumberFormat="1" applyFont="1" applyFill="1" applyBorder="1" applyAlignment="1">
      <alignment vertical="center"/>
      <protection/>
    </xf>
    <xf numFmtId="1" fontId="4" fillId="0" borderId="28" xfId="50" applyNumberFormat="1" applyFont="1" applyFill="1" applyBorder="1" applyAlignment="1">
      <alignment horizontal="center" vertical="center"/>
      <protection/>
    </xf>
    <xf numFmtId="49" fontId="4" fillId="0" borderId="18" xfId="50" applyNumberFormat="1" applyFont="1" applyFill="1" applyBorder="1" applyAlignment="1">
      <alignment horizontal="center" vertical="center"/>
      <protection/>
    </xf>
    <xf numFmtId="0" fontId="1" fillId="0" borderId="29" xfId="51" applyFont="1" applyFill="1" applyBorder="1" applyAlignment="1">
      <alignment horizontal="center" vertical="center"/>
      <protection/>
    </xf>
    <xf numFmtId="0" fontId="1" fillId="0" borderId="20" xfId="51" applyFont="1" applyFill="1" applyBorder="1" applyAlignment="1">
      <alignment horizontal="left" vertical="center"/>
      <protection/>
    </xf>
    <xf numFmtId="0" fontId="1" fillId="0" borderId="30" xfId="51" applyFont="1" applyFill="1" applyBorder="1" applyAlignment="1">
      <alignment horizontal="left" vertical="center" wrapText="1"/>
      <protection/>
    </xf>
    <xf numFmtId="4" fontId="4" fillId="0" borderId="11" xfId="51" applyNumberFormat="1" applyFont="1" applyFill="1" applyBorder="1" applyAlignment="1">
      <alignment horizontal="right" vertical="center"/>
      <protection/>
    </xf>
    <xf numFmtId="0" fontId="4" fillId="0" borderId="31" xfId="51" applyFont="1" applyFill="1" applyBorder="1" applyAlignment="1">
      <alignment horizontal="center" vertical="center"/>
      <protection/>
    </xf>
    <xf numFmtId="49" fontId="4" fillId="0" borderId="32" xfId="50" applyNumberFormat="1" applyFont="1" applyFill="1" applyBorder="1" applyAlignment="1">
      <alignment horizontal="center" vertical="center"/>
      <protection/>
    </xf>
    <xf numFmtId="1" fontId="1" fillId="0" borderId="33" xfId="51" applyNumberFormat="1" applyFont="1" applyFill="1" applyBorder="1" applyAlignment="1">
      <alignment horizontal="center" vertical="center"/>
      <protection/>
    </xf>
    <xf numFmtId="0" fontId="1" fillId="0" borderId="22" xfId="51" applyFont="1" applyFill="1" applyBorder="1" applyAlignment="1">
      <alignment horizontal="center" vertical="center"/>
      <protection/>
    </xf>
    <xf numFmtId="0" fontId="1" fillId="0" borderId="34" xfId="51" applyFont="1" applyFill="1" applyBorder="1" applyAlignment="1">
      <alignment horizontal="left" vertical="center" wrapText="1"/>
      <protection/>
    </xf>
    <xf numFmtId="0" fontId="1" fillId="0" borderId="27" xfId="51" applyFont="1" applyFill="1" applyBorder="1" applyAlignment="1">
      <alignment horizontal="center" vertical="center"/>
      <protection/>
    </xf>
    <xf numFmtId="0" fontId="1" fillId="0" borderId="35" xfId="51" applyFont="1" applyFill="1" applyBorder="1" applyAlignment="1">
      <alignment horizontal="left" vertical="center" wrapText="1"/>
      <protection/>
    </xf>
    <xf numFmtId="4" fontId="1" fillId="0" borderId="25" xfId="50" applyNumberFormat="1" applyFont="1" applyFill="1" applyBorder="1" applyAlignment="1">
      <alignment vertical="center"/>
      <protection/>
    </xf>
    <xf numFmtId="0" fontId="4" fillId="24" borderId="36" xfId="51" applyFont="1" applyFill="1" applyBorder="1" applyAlignment="1">
      <alignment horizontal="center" vertical="center"/>
      <protection/>
    </xf>
    <xf numFmtId="0" fontId="26" fillId="24" borderId="37" xfId="52" applyFont="1" applyFill="1" applyBorder="1" applyAlignment="1">
      <alignment horizontal="center" vertical="center"/>
      <protection/>
    </xf>
    <xf numFmtId="2" fontId="4" fillId="24" borderId="38" xfId="51" applyNumberFormat="1" applyFont="1" applyFill="1" applyBorder="1" applyAlignment="1">
      <alignment horizontal="center" vertical="center"/>
      <protection/>
    </xf>
    <xf numFmtId="2" fontId="4" fillId="24" borderId="37" xfId="51" applyNumberFormat="1" applyFont="1" applyFill="1" applyBorder="1" applyAlignment="1">
      <alignment horizontal="center" vertical="center"/>
      <protection/>
    </xf>
    <xf numFmtId="2" fontId="4" fillId="24" borderId="37" xfId="51" applyNumberFormat="1" applyFont="1" applyFill="1" applyBorder="1" applyAlignment="1">
      <alignment horizontal="left" vertical="center"/>
      <protection/>
    </xf>
    <xf numFmtId="4" fontId="4" fillId="24" borderId="11" xfId="51" applyNumberFormat="1" applyFont="1" applyFill="1" applyBorder="1" applyAlignment="1">
      <alignment horizontal="right" vertical="center"/>
      <protection/>
    </xf>
    <xf numFmtId="4" fontId="4" fillId="24" borderId="13" xfId="51" applyNumberFormat="1" applyFont="1" applyFill="1" applyBorder="1" applyAlignment="1">
      <alignment horizontal="right" vertical="center"/>
      <protection/>
    </xf>
    <xf numFmtId="171" fontId="1" fillId="0" borderId="16" xfId="50" applyNumberFormat="1" applyFont="1" applyFill="1" applyBorder="1" applyAlignment="1">
      <alignment vertical="center"/>
      <protection/>
    </xf>
    <xf numFmtId="171" fontId="4" fillId="0" borderId="15" xfId="50" applyNumberFormat="1" applyFont="1" applyFill="1" applyBorder="1" applyAlignment="1">
      <alignment vertical="center"/>
      <protection/>
    </xf>
    <xf numFmtId="171" fontId="1" fillId="0" borderId="17" xfId="50" applyNumberFormat="1" applyFont="1" applyFill="1" applyBorder="1" applyAlignment="1">
      <alignment vertical="center"/>
      <protection/>
    </xf>
    <xf numFmtId="0" fontId="26" fillId="0" borderId="37" xfId="52" applyFont="1" applyFill="1" applyBorder="1" applyAlignment="1">
      <alignment horizontal="center" vertical="center"/>
      <protection/>
    </xf>
    <xf numFmtId="2" fontId="4" fillId="0" borderId="38" xfId="51" applyNumberFormat="1" applyFont="1" applyFill="1" applyBorder="1" applyAlignment="1">
      <alignment horizontal="center" vertical="center"/>
      <protection/>
    </xf>
    <xf numFmtId="2" fontId="4" fillId="0" borderId="37" xfId="51" applyNumberFormat="1" applyFont="1" applyFill="1" applyBorder="1" applyAlignment="1">
      <alignment horizontal="center" vertical="center"/>
      <protection/>
    </xf>
    <xf numFmtId="2" fontId="4" fillId="0" borderId="37" xfId="51" applyNumberFormat="1" applyFont="1" applyFill="1" applyBorder="1" applyAlignment="1">
      <alignment horizontal="left" vertical="center"/>
      <protection/>
    </xf>
    <xf numFmtId="4" fontId="4" fillId="0" borderId="13" xfId="51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9" xfId="50" applyFont="1" applyFill="1" applyBorder="1" applyAlignment="1">
      <alignment horizontal="center" vertical="center"/>
      <protection/>
    </xf>
    <xf numFmtId="0" fontId="4" fillId="0" borderId="13" xfId="50" applyFont="1" applyFill="1" applyBorder="1" applyAlignment="1">
      <alignment horizontal="center" vertical="center"/>
      <protection/>
    </xf>
    <xf numFmtId="2" fontId="4" fillId="0" borderId="28" xfId="50" applyNumberFormat="1" applyFont="1" applyFill="1" applyBorder="1" applyAlignment="1">
      <alignment horizontal="center" vertical="center"/>
      <protection/>
    </xf>
    <xf numFmtId="2" fontId="4" fillId="0" borderId="38" xfId="50" applyNumberFormat="1" applyFont="1" applyFill="1" applyBorder="1" applyAlignment="1">
      <alignment horizontal="center" vertical="center"/>
      <protection/>
    </xf>
    <xf numFmtId="2" fontId="4" fillId="0" borderId="40" xfId="50" applyNumberFormat="1" applyFont="1" applyFill="1" applyBorder="1" applyAlignment="1">
      <alignment horizontal="center" vertical="center"/>
      <protection/>
    </xf>
    <xf numFmtId="0" fontId="4" fillId="0" borderId="38" xfId="51" applyFont="1" applyFill="1" applyBorder="1" applyAlignment="1">
      <alignment horizontal="left" vertical="center"/>
      <protection/>
    </xf>
    <xf numFmtId="0" fontId="4" fillId="0" borderId="12" xfId="51" applyFont="1" applyFill="1" applyBorder="1" applyAlignment="1">
      <alignment horizontal="center" vertical="center"/>
      <protection/>
    </xf>
    <xf numFmtId="171" fontId="4" fillId="0" borderId="11" xfId="51" applyNumberFormat="1" applyFont="1" applyFill="1" applyBorder="1" applyAlignment="1">
      <alignment horizontal="right" vertical="center"/>
      <protection/>
    </xf>
    <xf numFmtId="0" fontId="0" fillId="0" borderId="0" xfId="51" applyFill="1" applyAlignment="1">
      <alignment vertical="center"/>
      <protection/>
    </xf>
    <xf numFmtId="2" fontId="4" fillId="0" borderId="23" xfId="50" applyNumberFormat="1" applyFont="1" applyFill="1" applyBorder="1" applyAlignment="1">
      <alignment horizontal="center" vertical="center"/>
      <protection/>
    </xf>
    <xf numFmtId="2" fontId="4" fillId="0" borderId="18" xfId="50" applyNumberFormat="1" applyFont="1" applyFill="1" applyBorder="1" applyAlignment="1">
      <alignment horizontal="center" vertical="center"/>
      <protection/>
    </xf>
    <xf numFmtId="2" fontId="4" fillId="0" borderId="19" xfId="50" applyNumberFormat="1" applyFont="1" applyFill="1" applyBorder="1" applyAlignment="1">
      <alignment vertical="center" wrapText="1"/>
      <protection/>
    </xf>
    <xf numFmtId="2" fontId="1" fillId="0" borderId="24" xfId="50" applyNumberFormat="1" applyFont="1" applyFill="1" applyBorder="1" applyAlignment="1">
      <alignment horizontal="center" vertical="center"/>
      <protection/>
    </xf>
    <xf numFmtId="2" fontId="1" fillId="0" borderId="20" xfId="50" applyNumberFormat="1" applyFont="1" applyFill="1" applyBorder="1" applyAlignment="1">
      <alignment horizontal="center" vertical="center"/>
      <protection/>
    </xf>
    <xf numFmtId="1" fontId="1" fillId="0" borderId="20" xfId="50" applyNumberFormat="1" applyFont="1" applyFill="1" applyBorder="1" applyAlignment="1">
      <alignment horizontal="center" vertical="center"/>
      <protection/>
    </xf>
    <xf numFmtId="1" fontId="1" fillId="0" borderId="41" xfId="51" applyNumberFormat="1" applyFont="1" applyFill="1" applyBorder="1" applyAlignment="1">
      <alignment horizontal="center" vertical="center"/>
      <protection/>
    </xf>
    <xf numFmtId="2" fontId="4" fillId="0" borderId="23" xfId="50" applyNumberFormat="1" applyFont="1" applyFill="1" applyBorder="1" applyAlignment="1">
      <alignment horizontal="center" vertical="center" wrapText="1"/>
      <protection/>
    </xf>
    <xf numFmtId="2" fontId="4" fillId="0" borderId="19" xfId="51" applyNumberFormat="1" applyFont="1" applyFill="1" applyBorder="1" applyAlignment="1">
      <alignment horizontal="left" vertical="center" wrapText="1"/>
      <protection/>
    </xf>
    <xf numFmtId="2" fontId="1" fillId="0" borderId="42" xfId="50" applyNumberFormat="1" applyFont="1" applyFill="1" applyBorder="1" applyAlignment="1">
      <alignment horizontal="center" vertical="center"/>
      <protection/>
    </xf>
    <xf numFmtId="2" fontId="4" fillId="0" borderId="23" xfId="51" applyNumberFormat="1" applyFont="1" applyFill="1" applyBorder="1" applyAlignment="1">
      <alignment horizontal="center" vertical="center" wrapText="1"/>
      <protection/>
    </xf>
    <xf numFmtId="1" fontId="4" fillId="0" borderId="18" xfId="51" applyNumberFormat="1" applyFont="1" applyFill="1" applyBorder="1" applyAlignment="1">
      <alignment horizontal="center" vertical="center" wrapText="1"/>
      <protection/>
    </xf>
    <xf numFmtId="2" fontId="1" fillId="0" borderId="42" xfId="51" applyNumberFormat="1" applyFont="1" applyFill="1" applyBorder="1" applyAlignment="1">
      <alignment horizontal="center" vertical="center"/>
      <protection/>
    </xf>
    <xf numFmtId="2" fontId="4" fillId="24" borderId="19" xfId="50" applyNumberFormat="1" applyFont="1" applyFill="1" applyBorder="1" applyAlignment="1">
      <alignment vertical="center" wrapText="1"/>
      <protection/>
    </xf>
    <xf numFmtId="0" fontId="4" fillId="24" borderId="12" xfId="51" applyFont="1" applyFill="1" applyBorder="1" applyAlignment="1">
      <alignment horizontal="center" vertical="center"/>
      <protection/>
    </xf>
    <xf numFmtId="171" fontId="4" fillId="24" borderId="13" xfId="51" applyNumberFormat="1" applyFont="1" applyFill="1" applyBorder="1" applyAlignment="1">
      <alignment horizontal="right" vertical="center"/>
      <protection/>
    </xf>
    <xf numFmtId="4" fontId="4" fillId="24" borderId="43" xfId="51" applyNumberFormat="1" applyFont="1" applyFill="1" applyBorder="1" applyAlignment="1">
      <alignment horizontal="right" vertical="center"/>
      <protection/>
    </xf>
    <xf numFmtId="0" fontId="4" fillId="0" borderId="28" xfId="50" applyFont="1" applyFill="1" applyBorder="1" applyAlignment="1">
      <alignment horizontal="center" vertical="center"/>
      <protection/>
    </xf>
    <xf numFmtId="0" fontId="4" fillId="0" borderId="39" xfId="50" applyFont="1" applyFill="1" applyBorder="1" applyAlignment="1">
      <alignment horizontal="center" vertical="center"/>
      <protection/>
    </xf>
    <xf numFmtId="0" fontId="4" fillId="0" borderId="44" xfId="50" applyFont="1" applyFill="1" applyBorder="1" applyAlignment="1">
      <alignment horizontal="center" vertical="center"/>
      <protection/>
    </xf>
    <xf numFmtId="0" fontId="4" fillId="0" borderId="10" xfId="50" applyFont="1" applyFill="1" applyBorder="1" applyAlignment="1">
      <alignment horizontal="center" vertical="center"/>
      <protection/>
    </xf>
    <xf numFmtId="0" fontId="4" fillId="0" borderId="11" xfId="50" applyFont="1" applyFill="1" applyBorder="1" applyAlignment="1">
      <alignment horizontal="center" vertical="center"/>
      <protection/>
    </xf>
    <xf numFmtId="0" fontId="4" fillId="0" borderId="43" xfId="50" applyFont="1" applyFill="1" applyBorder="1" applyAlignment="1">
      <alignment horizontal="center" vertical="center"/>
      <protection/>
    </xf>
    <xf numFmtId="0" fontId="1" fillId="0" borderId="44" xfId="50" applyFont="1" applyFill="1" applyBorder="1" applyAlignment="1">
      <alignment horizontal="center" vertical="center" textRotation="90" wrapText="1"/>
      <protection/>
    </xf>
    <xf numFmtId="0" fontId="1" fillId="0" borderId="45" xfId="50" applyFont="1" applyFill="1" applyBorder="1" applyAlignment="1">
      <alignment horizontal="center" vertical="center" textRotation="90" wrapText="1"/>
      <protection/>
    </xf>
    <xf numFmtId="0" fontId="1" fillId="0" borderId="10" xfId="50" applyFont="1" applyFill="1" applyBorder="1" applyAlignment="1">
      <alignment horizontal="center" vertical="center" textRotation="90" wrapText="1"/>
      <protection/>
    </xf>
    <xf numFmtId="0" fontId="6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2" fontId="4" fillId="0" borderId="46" xfId="50" applyNumberFormat="1" applyFont="1" applyFill="1" applyBorder="1" applyAlignment="1">
      <alignment horizontal="center" vertical="center"/>
      <protection/>
    </xf>
    <xf numFmtId="2" fontId="4" fillId="0" borderId="47" xfId="50" applyNumberFormat="1" applyFont="1" applyFill="1" applyBorder="1" applyAlignment="1">
      <alignment horizontal="center" vertical="center"/>
      <protection/>
    </xf>
    <xf numFmtId="2" fontId="4" fillId="0" borderId="21" xfId="50" applyNumberFormat="1" applyFont="1" applyFill="1" applyBorder="1" applyAlignment="1">
      <alignment horizontal="center" vertical="center"/>
      <protection/>
    </xf>
    <xf numFmtId="2" fontId="4" fillId="0" borderId="40" xfId="50" applyNumberFormat="1" applyFont="1" applyFill="1" applyBorder="1" applyAlignment="1">
      <alignment horizontal="center" vertical="center"/>
      <protection/>
    </xf>
    <xf numFmtId="2" fontId="4" fillId="0" borderId="22" xfId="50" applyNumberFormat="1" applyFont="1" applyFill="1" applyBorder="1" applyAlignment="1">
      <alignment horizontal="center" vertical="center"/>
      <protection/>
    </xf>
    <xf numFmtId="2" fontId="4" fillId="0" borderId="48" xfId="50" applyNumberFormat="1" applyFont="1" applyFill="1" applyBorder="1" applyAlignment="1">
      <alignment horizontal="center" vertical="center"/>
      <protection/>
    </xf>
    <xf numFmtId="2" fontId="4" fillId="0" borderId="41" xfId="50" applyNumberFormat="1" applyFont="1" applyFill="1" applyBorder="1" applyAlignment="1">
      <alignment horizontal="center" vertical="center"/>
      <protection/>
    </xf>
    <xf numFmtId="0" fontId="1" fillId="0" borderId="49" xfId="51" applyFont="1" applyFill="1" applyBorder="1" applyAlignment="1">
      <alignment horizontal="left" vertical="center" wrapText="1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1" xfId="47"/>
    <cellStyle name="normální 2" xfId="48"/>
    <cellStyle name="normální 2 2" xfId="49"/>
    <cellStyle name="normální_Rozpis výdajů 03 bez PO" xfId="50"/>
    <cellStyle name="normální_Rozpis výdajů 03 bez PO 2" xfId="51"/>
    <cellStyle name="normální_Rozpočet 2004 (ZK)" xfId="52"/>
    <cellStyle name="Poznámka" xfId="53"/>
    <cellStyle name="Percent" xfId="54"/>
    <cellStyle name="Propojená buňka" xfId="55"/>
    <cellStyle name="Followed Hyperlink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J93"/>
  <sheetViews>
    <sheetView tabSelected="1" zoomScalePageLayoutView="0" workbookViewId="0" topLeftCell="A1">
      <pane xSplit="1" ySplit="7" topLeftCell="B7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98" sqref="G98"/>
    </sheetView>
  </sheetViews>
  <sheetFormatPr defaultColWidth="9.140625" defaultRowHeight="12.75"/>
  <cols>
    <col min="1" max="1" width="3.57421875" style="58" customWidth="1"/>
    <col min="2" max="2" width="3.421875" style="58" bestFit="1" customWidth="1"/>
    <col min="3" max="3" width="10.8515625" style="58" customWidth="1"/>
    <col min="4" max="4" width="5.140625" style="58" customWidth="1"/>
    <col min="5" max="5" width="5.28125" style="58" customWidth="1"/>
    <col min="6" max="6" width="43.57421875" style="58" customWidth="1"/>
    <col min="7" max="7" width="8.421875" style="58" customWidth="1"/>
    <col min="8" max="8" width="8.7109375" style="58" customWidth="1"/>
    <col min="9" max="9" width="8.421875" style="58" customWidth="1"/>
    <col min="10" max="16384" width="9.140625" style="58" customWidth="1"/>
  </cols>
  <sheetData>
    <row r="1" spans="1:10" ht="18">
      <c r="A1" s="98" t="s">
        <v>13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2.75">
      <c r="A2" s="59"/>
      <c r="B2" s="59"/>
      <c r="C2" s="59"/>
      <c r="D2" s="59"/>
      <c r="E2" s="59"/>
      <c r="F2" s="59"/>
      <c r="G2" s="59"/>
      <c r="H2" s="59"/>
      <c r="I2" s="59"/>
      <c r="J2" s="60"/>
    </row>
    <row r="3" spans="1:10" ht="15.75">
      <c r="A3" s="99" t="s">
        <v>14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3.5" thickBot="1">
      <c r="A4" s="61"/>
      <c r="B4" s="61"/>
      <c r="C4" s="61"/>
      <c r="D4" s="61"/>
      <c r="E4" s="61"/>
      <c r="F4" s="61"/>
      <c r="G4" s="61"/>
      <c r="H4" s="61"/>
      <c r="I4" s="61"/>
      <c r="J4" s="62" t="s">
        <v>7</v>
      </c>
    </row>
    <row r="5" spans="1:10" ht="12.75" customHeight="1" thickBot="1">
      <c r="A5" s="100" t="s">
        <v>12</v>
      </c>
      <c r="B5" s="100" t="s">
        <v>1</v>
      </c>
      <c r="C5" s="103" t="s">
        <v>3</v>
      </c>
      <c r="D5" s="103" t="s">
        <v>4</v>
      </c>
      <c r="E5" s="103" t="s">
        <v>5</v>
      </c>
      <c r="F5" s="105" t="s">
        <v>15</v>
      </c>
      <c r="G5" s="89" t="s">
        <v>9</v>
      </c>
      <c r="H5" s="91" t="s">
        <v>10</v>
      </c>
      <c r="I5" s="93" t="s">
        <v>72</v>
      </c>
      <c r="J5" s="94"/>
    </row>
    <row r="6" spans="1:10" ht="12.75" customHeight="1" thickBot="1">
      <c r="A6" s="101"/>
      <c r="B6" s="102"/>
      <c r="C6" s="104"/>
      <c r="D6" s="104"/>
      <c r="E6" s="104"/>
      <c r="F6" s="106"/>
      <c r="G6" s="90"/>
      <c r="H6" s="92"/>
      <c r="I6" s="63" t="s">
        <v>6</v>
      </c>
      <c r="J6" s="64" t="s">
        <v>11</v>
      </c>
    </row>
    <row r="7" spans="1:10" ht="12.75" customHeight="1" thickBot="1">
      <c r="A7" s="2">
        <v>920</v>
      </c>
      <c r="B7" s="65" t="s">
        <v>2</v>
      </c>
      <c r="C7" s="66" t="s">
        <v>3</v>
      </c>
      <c r="D7" s="67" t="s">
        <v>4</v>
      </c>
      <c r="E7" s="67" t="s">
        <v>5</v>
      </c>
      <c r="F7" s="68" t="s">
        <v>38</v>
      </c>
      <c r="G7" s="3">
        <f>G8</f>
        <v>0</v>
      </c>
      <c r="H7" s="3">
        <f>H8</f>
        <v>4400</v>
      </c>
      <c r="I7" s="3">
        <f>I8</f>
        <v>0.0002999999998394287</v>
      </c>
      <c r="J7" s="4">
        <f>J8</f>
        <v>4400.0003</v>
      </c>
    </row>
    <row r="8" spans="1:10" s="71" customFormat="1" ht="13.5" thickBot="1">
      <c r="A8" s="29"/>
      <c r="B8" s="69" t="s">
        <v>2</v>
      </c>
      <c r="C8" s="53" t="s">
        <v>17</v>
      </c>
      <c r="D8" s="54" t="s">
        <v>0</v>
      </c>
      <c r="E8" s="55" t="s">
        <v>0</v>
      </c>
      <c r="F8" s="56" t="s">
        <v>16</v>
      </c>
      <c r="G8" s="34">
        <f>G9+G29+G50+G75</f>
        <v>0</v>
      </c>
      <c r="H8" s="34">
        <f>H9+H29+H50+H75</f>
        <v>4400</v>
      </c>
      <c r="I8" s="70">
        <f>I9+I29+I50+I75</f>
        <v>0.0002999999998394287</v>
      </c>
      <c r="J8" s="57">
        <f>J9+J29+J50+J75</f>
        <v>4400.0003</v>
      </c>
    </row>
    <row r="9" spans="1:10" s="71" customFormat="1" ht="13.5" thickBot="1">
      <c r="A9" s="29"/>
      <c r="B9" s="86" t="s">
        <v>2</v>
      </c>
      <c r="C9" s="44" t="s">
        <v>18</v>
      </c>
      <c r="D9" s="45" t="s">
        <v>0</v>
      </c>
      <c r="E9" s="46" t="s">
        <v>0</v>
      </c>
      <c r="F9" s="47" t="s">
        <v>19</v>
      </c>
      <c r="G9" s="48">
        <f>G10+G12+G14+G16+G18+G20+G22+G25+G27</f>
        <v>0</v>
      </c>
      <c r="H9" s="48">
        <f>H10+H12+H14+H16+H18+H20+H22+H25+H27</f>
        <v>1484.0810000000001</v>
      </c>
      <c r="I9" s="87">
        <f>I10+I12+I14+I16+I18+I20+I22+I25+I27</f>
        <v>0</v>
      </c>
      <c r="J9" s="88">
        <f>J10+J12+J14+J16+J18+J20+J22+J25+J27</f>
        <v>1484.0810000000001</v>
      </c>
    </row>
    <row r="10" spans="1:10" ht="33.75" customHeight="1">
      <c r="A10" s="95" t="s">
        <v>8</v>
      </c>
      <c r="B10" s="72" t="s">
        <v>2</v>
      </c>
      <c r="C10" s="30" t="s">
        <v>30</v>
      </c>
      <c r="D10" s="73" t="s">
        <v>0</v>
      </c>
      <c r="E10" s="73" t="s">
        <v>0</v>
      </c>
      <c r="F10" s="74" t="s">
        <v>21</v>
      </c>
      <c r="G10" s="5">
        <f>SUM(G11:G11)</f>
        <v>0</v>
      </c>
      <c r="H10" s="6">
        <f>SUM(H11:H11)</f>
        <v>0.0008000000000265572</v>
      </c>
      <c r="I10" s="5">
        <f>SUM(I11:I11)</f>
        <v>0</v>
      </c>
      <c r="J10" s="5">
        <f>SUM(J11:J11)</f>
        <v>0.0008000000000265572</v>
      </c>
    </row>
    <row r="11" spans="1:10" ht="12.75" customHeight="1" thickBot="1">
      <c r="A11" s="96"/>
      <c r="B11" s="75"/>
      <c r="C11" s="76"/>
      <c r="D11" s="77">
        <v>2219</v>
      </c>
      <c r="E11" s="78">
        <v>6341</v>
      </c>
      <c r="F11" s="32" t="s">
        <v>27</v>
      </c>
      <c r="G11" s="7">
        <v>0</v>
      </c>
      <c r="H11" s="8">
        <f>515.9198-515.919</f>
        <v>0.0008000000000265572</v>
      </c>
      <c r="I11" s="7"/>
      <c r="J11" s="7">
        <f>H11+I11</f>
        <v>0.0008000000000265572</v>
      </c>
    </row>
    <row r="12" spans="1:10" ht="21.75">
      <c r="A12" s="96"/>
      <c r="B12" s="79" t="s">
        <v>2</v>
      </c>
      <c r="C12" s="30" t="s">
        <v>31</v>
      </c>
      <c r="D12" s="9" t="s">
        <v>0</v>
      </c>
      <c r="E12" s="10" t="s">
        <v>0</v>
      </c>
      <c r="F12" s="80" t="s">
        <v>58</v>
      </c>
      <c r="G12" s="11">
        <f>G13</f>
        <v>0</v>
      </c>
      <c r="H12" s="6">
        <f>H13</f>
        <v>60</v>
      </c>
      <c r="I12" s="11">
        <f>I13</f>
        <v>0</v>
      </c>
      <c r="J12" s="5">
        <f>J13</f>
        <v>60</v>
      </c>
    </row>
    <row r="13" spans="1:10" ht="13.5" thickBot="1">
      <c r="A13" s="96"/>
      <c r="B13" s="81"/>
      <c r="C13" s="76"/>
      <c r="D13" s="12">
        <v>2219</v>
      </c>
      <c r="E13" s="26">
        <v>5321</v>
      </c>
      <c r="F13" s="33" t="s">
        <v>26</v>
      </c>
      <c r="G13" s="13">
        <v>0</v>
      </c>
      <c r="H13" s="14">
        <v>60</v>
      </c>
      <c r="I13" s="13"/>
      <c r="J13" s="15">
        <f>H13+I13</f>
        <v>60</v>
      </c>
    </row>
    <row r="14" spans="1:10" ht="12.75">
      <c r="A14" s="96"/>
      <c r="B14" s="82" t="s">
        <v>2</v>
      </c>
      <c r="C14" s="30" t="s">
        <v>32</v>
      </c>
      <c r="D14" s="83" t="s">
        <v>0</v>
      </c>
      <c r="E14" s="83" t="s">
        <v>0</v>
      </c>
      <c r="F14" s="16" t="s">
        <v>22</v>
      </c>
      <c r="G14" s="5">
        <f>SUM(G15:G15)</f>
        <v>0</v>
      </c>
      <c r="H14" s="6">
        <f>SUM(H15:H15)</f>
        <v>600</v>
      </c>
      <c r="I14" s="5">
        <f>SUM(I15:I15)</f>
        <v>0</v>
      </c>
      <c r="J14" s="5">
        <f>SUM(J15:J15)</f>
        <v>600</v>
      </c>
    </row>
    <row r="15" spans="1:10" ht="13.5" thickBot="1">
      <c r="A15" s="96"/>
      <c r="B15" s="84"/>
      <c r="C15" s="76"/>
      <c r="D15" s="17">
        <v>2219</v>
      </c>
      <c r="E15" s="26">
        <v>5321</v>
      </c>
      <c r="F15" s="33" t="s">
        <v>26</v>
      </c>
      <c r="G15" s="7">
        <v>0</v>
      </c>
      <c r="H15" s="8">
        <v>600</v>
      </c>
      <c r="I15" s="7"/>
      <c r="J15" s="7">
        <f>H15+I15</f>
        <v>600</v>
      </c>
    </row>
    <row r="16" spans="1:10" ht="12.75">
      <c r="A16" s="96"/>
      <c r="B16" s="82" t="s">
        <v>2</v>
      </c>
      <c r="C16" s="30" t="s">
        <v>33</v>
      </c>
      <c r="D16" s="83" t="s">
        <v>0</v>
      </c>
      <c r="E16" s="83" t="s">
        <v>0</v>
      </c>
      <c r="F16" s="16" t="s">
        <v>57</v>
      </c>
      <c r="G16" s="5">
        <f>SUM(G17:G17)</f>
        <v>0</v>
      </c>
      <c r="H16" s="6">
        <f>SUM(H17:H17)</f>
        <v>21</v>
      </c>
      <c r="I16" s="5">
        <f>SUM(I17:I17)</f>
        <v>0</v>
      </c>
      <c r="J16" s="5">
        <f>SUM(J17:J17)</f>
        <v>21</v>
      </c>
    </row>
    <row r="17" spans="1:10" ht="13.5" thickBot="1">
      <c r="A17" s="96"/>
      <c r="B17" s="84"/>
      <c r="C17" s="76"/>
      <c r="D17" s="17">
        <v>2219</v>
      </c>
      <c r="E17" s="26">
        <v>5321</v>
      </c>
      <c r="F17" s="33" t="s">
        <v>26</v>
      </c>
      <c r="G17" s="7">
        <v>0</v>
      </c>
      <c r="H17" s="8">
        <v>21</v>
      </c>
      <c r="I17" s="7"/>
      <c r="J17" s="7">
        <f>H17+I17</f>
        <v>21</v>
      </c>
    </row>
    <row r="18" spans="1:10" ht="12.75">
      <c r="A18" s="96"/>
      <c r="B18" s="18" t="s">
        <v>2</v>
      </c>
      <c r="C18" s="30" t="s">
        <v>34</v>
      </c>
      <c r="D18" s="19" t="s">
        <v>0</v>
      </c>
      <c r="E18" s="19" t="s">
        <v>0</v>
      </c>
      <c r="F18" s="22" t="s">
        <v>23</v>
      </c>
      <c r="G18" s="5">
        <f>SUM(G19:G19)</f>
        <v>0</v>
      </c>
      <c r="H18" s="11">
        <f>H19</f>
        <v>453.738</v>
      </c>
      <c r="I18" s="5">
        <f>SUM(I19:I19)</f>
        <v>0</v>
      </c>
      <c r="J18" s="11">
        <f>J19</f>
        <v>453.738</v>
      </c>
    </row>
    <row r="19" spans="1:10" ht="13.5" thickBot="1">
      <c r="A19" s="96"/>
      <c r="B19" s="20"/>
      <c r="C19" s="76"/>
      <c r="D19" s="17">
        <v>2219</v>
      </c>
      <c r="E19" s="78">
        <v>6341</v>
      </c>
      <c r="F19" s="32" t="s">
        <v>27</v>
      </c>
      <c r="G19" s="7">
        <v>0</v>
      </c>
      <c r="H19" s="13">
        <v>453.738</v>
      </c>
      <c r="I19" s="7"/>
      <c r="J19" s="21">
        <f>H19+I19</f>
        <v>453.738</v>
      </c>
    </row>
    <row r="20" spans="1:10" ht="12.75">
      <c r="A20" s="96"/>
      <c r="B20" s="18" t="s">
        <v>2</v>
      </c>
      <c r="C20" s="30" t="s">
        <v>35</v>
      </c>
      <c r="D20" s="19" t="s">
        <v>0</v>
      </c>
      <c r="E20" s="19" t="s">
        <v>0</v>
      </c>
      <c r="F20" s="22" t="s">
        <v>24</v>
      </c>
      <c r="G20" s="5">
        <f>SUM(G21:G21)</f>
        <v>0</v>
      </c>
      <c r="H20" s="27">
        <f>SUM(H21:H21)</f>
        <v>49.91</v>
      </c>
      <c r="I20" s="5">
        <f>SUM(I21:I21)</f>
        <v>0</v>
      </c>
      <c r="J20" s="5">
        <f>SUM(J21:J21)</f>
        <v>49.91</v>
      </c>
    </row>
    <row r="21" spans="1:10" ht="13.5" thickBot="1">
      <c r="A21" s="96"/>
      <c r="B21" s="31"/>
      <c r="C21" s="76"/>
      <c r="D21" s="24">
        <v>2219</v>
      </c>
      <c r="E21" s="26">
        <v>5321</v>
      </c>
      <c r="F21" s="33" t="s">
        <v>26</v>
      </c>
      <c r="G21" s="25">
        <v>0</v>
      </c>
      <c r="H21" s="28">
        <v>49.91</v>
      </c>
      <c r="I21" s="25"/>
      <c r="J21" s="23">
        <f>H21+I21</f>
        <v>49.91</v>
      </c>
    </row>
    <row r="22" spans="1:10" ht="12.75">
      <c r="A22" s="96"/>
      <c r="B22" s="18" t="s">
        <v>2</v>
      </c>
      <c r="C22" s="30" t="s">
        <v>20</v>
      </c>
      <c r="D22" s="19" t="s">
        <v>0</v>
      </c>
      <c r="E22" s="19" t="s">
        <v>0</v>
      </c>
      <c r="F22" s="22" t="s">
        <v>56</v>
      </c>
      <c r="G22" s="5">
        <f>SUM(G23:G24)</f>
        <v>0</v>
      </c>
      <c r="H22" s="5">
        <f>SUM(H23:H24)</f>
        <v>140</v>
      </c>
      <c r="I22" s="5">
        <f>SUM(I23:I24)</f>
        <v>0</v>
      </c>
      <c r="J22" s="5">
        <f>SUM(J23:J24)</f>
        <v>140</v>
      </c>
    </row>
    <row r="23" spans="1:10" ht="12.75">
      <c r="A23" s="96"/>
      <c r="B23" s="35"/>
      <c r="C23" s="36"/>
      <c r="D23" s="24">
        <v>2219</v>
      </c>
      <c r="E23" s="40">
        <v>5229</v>
      </c>
      <c r="F23" s="41" t="s">
        <v>29</v>
      </c>
      <c r="G23" s="42">
        <v>0</v>
      </c>
      <c r="H23" s="42">
        <v>100</v>
      </c>
      <c r="I23" s="42"/>
      <c r="J23" s="23">
        <f>H23+I23</f>
        <v>100</v>
      </c>
    </row>
    <row r="24" spans="1:10" ht="13.5" thickBot="1">
      <c r="A24" s="96"/>
      <c r="B24" s="31"/>
      <c r="C24" s="76"/>
      <c r="D24" s="37">
        <v>2219</v>
      </c>
      <c r="E24" s="38">
        <v>6329</v>
      </c>
      <c r="F24" s="39" t="s">
        <v>64</v>
      </c>
      <c r="G24" s="25">
        <v>0</v>
      </c>
      <c r="H24" s="28">
        <v>40</v>
      </c>
      <c r="I24" s="25"/>
      <c r="J24" s="23">
        <f>H24+I24</f>
        <v>40</v>
      </c>
    </row>
    <row r="25" spans="1:10" ht="22.5">
      <c r="A25" s="96"/>
      <c r="B25" s="18" t="s">
        <v>2</v>
      </c>
      <c r="C25" s="30" t="s">
        <v>36</v>
      </c>
      <c r="D25" s="19" t="s">
        <v>0</v>
      </c>
      <c r="E25" s="19" t="s">
        <v>0</v>
      </c>
      <c r="F25" s="22" t="s">
        <v>25</v>
      </c>
      <c r="G25" s="5">
        <f>SUM(G26:G26)</f>
        <v>0</v>
      </c>
      <c r="H25" s="11">
        <f>H26</f>
        <v>34</v>
      </c>
      <c r="I25" s="5">
        <f>SUM(I26:I26)</f>
        <v>0</v>
      </c>
      <c r="J25" s="11">
        <f>J26</f>
        <v>34</v>
      </c>
    </row>
    <row r="26" spans="1:10" ht="13.5" thickBot="1">
      <c r="A26" s="96"/>
      <c r="B26" s="20"/>
      <c r="C26" s="76"/>
      <c r="D26" s="17">
        <v>2219</v>
      </c>
      <c r="E26" s="26">
        <v>5321</v>
      </c>
      <c r="F26" s="33" t="s">
        <v>26</v>
      </c>
      <c r="G26" s="7">
        <v>0</v>
      </c>
      <c r="H26" s="13">
        <v>34</v>
      </c>
      <c r="I26" s="7"/>
      <c r="J26" s="1">
        <f>H26+I26</f>
        <v>34</v>
      </c>
    </row>
    <row r="27" spans="1:10" ht="12.75">
      <c r="A27" s="96"/>
      <c r="B27" s="82" t="s">
        <v>2</v>
      </c>
      <c r="C27" s="30" t="s">
        <v>37</v>
      </c>
      <c r="D27" s="83" t="s">
        <v>0</v>
      </c>
      <c r="E27" s="83" t="s">
        <v>0</v>
      </c>
      <c r="F27" s="16" t="s">
        <v>55</v>
      </c>
      <c r="G27" s="5">
        <f>SUM(G28:G28)</f>
        <v>0</v>
      </c>
      <c r="H27" s="6">
        <f>SUM(H28:H28)</f>
        <v>125.4322</v>
      </c>
      <c r="I27" s="5">
        <f>SUM(I28:I28)</f>
        <v>0</v>
      </c>
      <c r="J27" s="5">
        <f>SUM(J28:J28)</f>
        <v>125.4322</v>
      </c>
    </row>
    <row r="28" spans="1:10" ht="13.5" thickBot="1">
      <c r="A28" s="96"/>
      <c r="B28" s="84"/>
      <c r="C28" s="76"/>
      <c r="D28" s="17">
        <v>2219</v>
      </c>
      <c r="E28" s="26">
        <v>5321</v>
      </c>
      <c r="F28" s="33" t="s">
        <v>26</v>
      </c>
      <c r="G28" s="7">
        <v>0</v>
      </c>
      <c r="H28" s="8">
        <v>125.4322</v>
      </c>
      <c r="I28" s="7"/>
      <c r="J28" s="7">
        <f>H28+I28</f>
        <v>125.4322</v>
      </c>
    </row>
    <row r="29" spans="1:10" s="71" customFormat="1" ht="23.25" thickBot="1">
      <c r="A29" s="96"/>
      <c r="B29" s="43" t="s">
        <v>2</v>
      </c>
      <c r="C29" s="44" t="s">
        <v>28</v>
      </c>
      <c r="D29" s="45" t="s">
        <v>0</v>
      </c>
      <c r="E29" s="46" t="s">
        <v>0</v>
      </c>
      <c r="F29" s="85" t="s">
        <v>49</v>
      </c>
      <c r="G29" s="48">
        <f>G30+G32+G34+G36+G38+G40+G42+G44+G46+G48</f>
        <v>0</v>
      </c>
      <c r="H29" s="48">
        <f>H30+H32+H34+H36+H38+H40+H42+H44+H46+H48</f>
        <v>950</v>
      </c>
      <c r="I29" s="49">
        <f>I30+I32+I34+I36+I38+I40+I42+I44+I46+I48</f>
        <v>0</v>
      </c>
      <c r="J29" s="49">
        <f>J30+J32+J34+J36+J38+J40+J42+J44+J46+J48</f>
        <v>950</v>
      </c>
    </row>
    <row r="30" spans="1:10" ht="22.5">
      <c r="A30" s="96"/>
      <c r="B30" s="72" t="s">
        <v>2</v>
      </c>
      <c r="C30" s="30" t="s">
        <v>39</v>
      </c>
      <c r="D30" s="73" t="s">
        <v>0</v>
      </c>
      <c r="E30" s="73" t="s">
        <v>0</v>
      </c>
      <c r="F30" s="74" t="s">
        <v>54</v>
      </c>
      <c r="G30" s="5">
        <f>SUM(G31:G31)</f>
        <v>0</v>
      </c>
      <c r="H30" s="6">
        <f>SUM(H31:H31)</f>
        <v>200</v>
      </c>
      <c r="I30" s="5">
        <f>SUM(I31:I31)</f>
        <v>0</v>
      </c>
      <c r="J30" s="5">
        <f>SUM(J31:J31)</f>
        <v>200</v>
      </c>
    </row>
    <row r="31" spans="1:10" ht="12.75" customHeight="1" thickBot="1">
      <c r="A31" s="96"/>
      <c r="B31" s="75"/>
      <c r="C31" s="76"/>
      <c r="D31" s="77">
        <v>2219</v>
      </c>
      <c r="E31" s="78">
        <v>6341</v>
      </c>
      <c r="F31" s="32" t="s">
        <v>27</v>
      </c>
      <c r="G31" s="7">
        <v>0</v>
      </c>
      <c r="H31" s="8">
        <v>200</v>
      </c>
      <c r="I31" s="7"/>
      <c r="J31" s="7">
        <f>H31+I31</f>
        <v>200</v>
      </c>
    </row>
    <row r="32" spans="1:10" ht="12.75">
      <c r="A32" s="96"/>
      <c r="B32" s="79" t="s">
        <v>2</v>
      </c>
      <c r="C32" s="30" t="s">
        <v>40</v>
      </c>
      <c r="D32" s="9" t="s">
        <v>0</v>
      </c>
      <c r="E32" s="10" t="s">
        <v>0</v>
      </c>
      <c r="F32" s="80" t="s">
        <v>59</v>
      </c>
      <c r="G32" s="11">
        <f>G33</f>
        <v>0</v>
      </c>
      <c r="H32" s="6">
        <f>H33</f>
        <v>100</v>
      </c>
      <c r="I32" s="11">
        <f>I33</f>
        <v>0</v>
      </c>
      <c r="J32" s="5">
        <f>J33</f>
        <v>100</v>
      </c>
    </row>
    <row r="33" spans="1:10" ht="13.5" thickBot="1">
      <c r="A33" s="96"/>
      <c r="B33" s="81"/>
      <c r="C33" s="76"/>
      <c r="D33" s="12">
        <v>2219</v>
      </c>
      <c r="E33" s="78">
        <v>6341</v>
      </c>
      <c r="F33" s="32" t="s">
        <v>27</v>
      </c>
      <c r="G33" s="13">
        <v>0</v>
      </c>
      <c r="H33" s="14">
        <v>100</v>
      </c>
      <c r="I33" s="13"/>
      <c r="J33" s="15">
        <f>H33+I33</f>
        <v>100</v>
      </c>
    </row>
    <row r="34" spans="1:10" ht="22.5">
      <c r="A34" s="96"/>
      <c r="B34" s="82" t="s">
        <v>2</v>
      </c>
      <c r="C34" s="30" t="s">
        <v>41</v>
      </c>
      <c r="D34" s="83" t="s">
        <v>0</v>
      </c>
      <c r="E34" s="83" t="s">
        <v>0</v>
      </c>
      <c r="F34" s="16" t="s">
        <v>60</v>
      </c>
      <c r="G34" s="5">
        <f>SUM(G35:G35)</f>
        <v>0</v>
      </c>
      <c r="H34" s="6">
        <f>SUM(H35:H35)</f>
        <v>95</v>
      </c>
      <c r="I34" s="5">
        <f>SUM(I35:I35)</f>
        <v>0</v>
      </c>
      <c r="J34" s="5">
        <f>SUM(J35:J35)</f>
        <v>95</v>
      </c>
    </row>
    <row r="35" spans="1:10" ht="13.5" thickBot="1">
      <c r="A35" s="96"/>
      <c r="B35" s="84"/>
      <c r="C35" s="76"/>
      <c r="D35" s="17">
        <v>2212</v>
      </c>
      <c r="E35" s="26">
        <v>5321</v>
      </c>
      <c r="F35" s="33" t="s">
        <v>26</v>
      </c>
      <c r="G35" s="7">
        <v>0</v>
      </c>
      <c r="H35" s="8">
        <v>95</v>
      </c>
      <c r="I35" s="7"/>
      <c r="J35" s="7">
        <f>H35+I35</f>
        <v>95</v>
      </c>
    </row>
    <row r="36" spans="1:10" ht="22.5">
      <c r="A36" s="96"/>
      <c r="B36" s="82" t="s">
        <v>2</v>
      </c>
      <c r="C36" s="30" t="s">
        <v>42</v>
      </c>
      <c r="D36" s="83" t="s">
        <v>0</v>
      </c>
      <c r="E36" s="83" t="s">
        <v>0</v>
      </c>
      <c r="F36" s="16" t="s">
        <v>50</v>
      </c>
      <c r="G36" s="5">
        <f>SUM(G37:G37)</f>
        <v>0</v>
      </c>
      <c r="H36" s="6">
        <f>SUM(H37:H37)</f>
        <v>11</v>
      </c>
      <c r="I36" s="5">
        <f>SUM(I37:I37)</f>
        <v>0</v>
      </c>
      <c r="J36" s="5">
        <f>SUM(J37:J37)</f>
        <v>11</v>
      </c>
    </row>
    <row r="37" spans="1:10" ht="13.5" thickBot="1">
      <c r="A37" s="96"/>
      <c r="B37" s="84"/>
      <c r="C37" s="76"/>
      <c r="D37" s="17">
        <v>2212</v>
      </c>
      <c r="E37" s="26">
        <v>5321</v>
      </c>
      <c r="F37" s="33" t="s">
        <v>26</v>
      </c>
      <c r="G37" s="7">
        <v>0</v>
      </c>
      <c r="H37" s="8">
        <v>11</v>
      </c>
      <c r="I37" s="7"/>
      <c r="J37" s="7">
        <f>H37+I37</f>
        <v>11</v>
      </c>
    </row>
    <row r="38" spans="1:10" ht="12.75">
      <c r="A38" s="96"/>
      <c r="B38" s="18" t="s">
        <v>2</v>
      </c>
      <c r="C38" s="30" t="s">
        <v>43</v>
      </c>
      <c r="D38" s="19" t="s">
        <v>0</v>
      </c>
      <c r="E38" s="19" t="s">
        <v>0</v>
      </c>
      <c r="F38" s="22" t="s">
        <v>51</v>
      </c>
      <c r="G38" s="5">
        <f>SUM(G39:G39)</f>
        <v>0</v>
      </c>
      <c r="H38" s="11">
        <f>H39</f>
        <v>200</v>
      </c>
      <c r="I38" s="5">
        <f>SUM(I39:I39)</f>
        <v>0</v>
      </c>
      <c r="J38" s="11">
        <f>J39</f>
        <v>200</v>
      </c>
    </row>
    <row r="39" spans="1:10" ht="13.5" thickBot="1">
      <c r="A39" s="96"/>
      <c r="B39" s="20"/>
      <c r="C39" s="76"/>
      <c r="D39" s="17">
        <v>2212</v>
      </c>
      <c r="E39" s="26">
        <v>5321</v>
      </c>
      <c r="F39" s="33" t="s">
        <v>26</v>
      </c>
      <c r="G39" s="7">
        <v>0</v>
      </c>
      <c r="H39" s="13">
        <v>200</v>
      </c>
      <c r="I39" s="7"/>
      <c r="J39" s="21">
        <f>H39+I39</f>
        <v>200</v>
      </c>
    </row>
    <row r="40" spans="1:10" ht="22.5">
      <c r="A40" s="96"/>
      <c r="B40" s="18" t="s">
        <v>2</v>
      </c>
      <c r="C40" s="30" t="s">
        <v>44</v>
      </c>
      <c r="D40" s="19" t="s">
        <v>0</v>
      </c>
      <c r="E40" s="19" t="s">
        <v>0</v>
      </c>
      <c r="F40" s="22" t="s">
        <v>52</v>
      </c>
      <c r="G40" s="5">
        <f>SUM(G41:G41)</f>
        <v>0</v>
      </c>
      <c r="H40" s="27">
        <f>SUM(H41:H41)</f>
        <v>85</v>
      </c>
      <c r="I40" s="5">
        <f>SUM(I41:I41)</f>
        <v>0</v>
      </c>
      <c r="J40" s="5">
        <f>SUM(J41:J41)</f>
        <v>85</v>
      </c>
    </row>
    <row r="41" spans="1:10" ht="13.5" thickBot="1">
      <c r="A41" s="96"/>
      <c r="B41" s="31"/>
      <c r="C41" s="76"/>
      <c r="D41" s="24">
        <v>2212</v>
      </c>
      <c r="E41" s="78">
        <v>6341</v>
      </c>
      <c r="F41" s="32" t="s">
        <v>27</v>
      </c>
      <c r="G41" s="25">
        <v>0</v>
      </c>
      <c r="H41" s="28">
        <v>85</v>
      </c>
      <c r="I41" s="25"/>
      <c r="J41" s="23">
        <f>H41+I41</f>
        <v>85</v>
      </c>
    </row>
    <row r="42" spans="1:10" ht="12.75">
      <c r="A42" s="96"/>
      <c r="B42" s="18" t="s">
        <v>2</v>
      </c>
      <c r="C42" s="30" t="s">
        <v>45</v>
      </c>
      <c r="D42" s="19" t="s">
        <v>0</v>
      </c>
      <c r="E42" s="19" t="s">
        <v>0</v>
      </c>
      <c r="F42" s="22" t="s">
        <v>61</v>
      </c>
      <c r="G42" s="5">
        <f>SUM(G43:G43)</f>
        <v>0</v>
      </c>
      <c r="H42" s="27">
        <f>SUM(H43:H43)</f>
        <v>35</v>
      </c>
      <c r="I42" s="5">
        <f>SUM(I43:I43)</f>
        <v>0</v>
      </c>
      <c r="J42" s="5">
        <f>SUM(J43:J43)</f>
        <v>35</v>
      </c>
    </row>
    <row r="43" spans="1:10" ht="13.5" thickBot="1">
      <c r="A43" s="96"/>
      <c r="B43" s="31"/>
      <c r="C43" s="76"/>
      <c r="D43" s="24">
        <v>2212</v>
      </c>
      <c r="E43" s="78">
        <v>6341</v>
      </c>
      <c r="F43" s="32" t="s">
        <v>27</v>
      </c>
      <c r="G43" s="25">
        <v>0</v>
      </c>
      <c r="H43" s="28">
        <v>35</v>
      </c>
      <c r="I43" s="25"/>
      <c r="J43" s="23">
        <f>H43+I43</f>
        <v>35</v>
      </c>
    </row>
    <row r="44" spans="1:10" ht="12.75">
      <c r="A44" s="96"/>
      <c r="B44" s="18" t="s">
        <v>2</v>
      </c>
      <c r="C44" s="30" t="s">
        <v>46</v>
      </c>
      <c r="D44" s="19" t="s">
        <v>0</v>
      </c>
      <c r="E44" s="19" t="s">
        <v>0</v>
      </c>
      <c r="F44" s="22" t="s">
        <v>62</v>
      </c>
      <c r="G44" s="5">
        <f>SUM(G45:G45)</f>
        <v>0</v>
      </c>
      <c r="H44" s="11">
        <f>H45</f>
        <v>96.558</v>
      </c>
      <c r="I44" s="5">
        <f>SUM(I45:I45)</f>
        <v>0</v>
      </c>
      <c r="J44" s="11">
        <f>J45</f>
        <v>96.558</v>
      </c>
    </row>
    <row r="45" spans="1:10" ht="13.5" thickBot="1">
      <c r="A45" s="96"/>
      <c r="B45" s="20"/>
      <c r="C45" s="76"/>
      <c r="D45" s="17">
        <v>2212</v>
      </c>
      <c r="E45" s="78">
        <v>6341</v>
      </c>
      <c r="F45" s="32" t="s">
        <v>27</v>
      </c>
      <c r="G45" s="7">
        <v>0</v>
      </c>
      <c r="H45" s="8">
        <v>96.558</v>
      </c>
      <c r="I45" s="7"/>
      <c r="J45" s="1">
        <f>H45+I45</f>
        <v>96.558</v>
      </c>
    </row>
    <row r="46" spans="1:10" ht="22.5">
      <c r="A46" s="96"/>
      <c r="B46" s="82" t="s">
        <v>2</v>
      </c>
      <c r="C46" s="30" t="s">
        <v>47</v>
      </c>
      <c r="D46" s="83" t="s">
        <v>0</v>
      </c>
      <c r="E46" s="83" t="s">
        <v>0</v>
      </c>
      <c r="F46" s="16" t="s">
        <v>53</v>
      </c>
      <c r="G46" s="5">
        <f>SUM(G47:G47)</f>
        <v>0</v>
      </c>
      <c r="H46" s="6">
        <f>SUM(H47:H47)</f>
        <v>56</v>
      </c>
      <c r="I46" s="5">
        <f>SUM(I47:I47)</f>
        <v>0</v>
      </c>
      <c r="J46" s="5">
        <f>SUM(J47:J47)</f>
        <v>56</v>
      </c>
    </row>
    <row r="47" spans="1:10" ht="13.5" thickBot="1">
      <c r="A47" s="96"/>
      <c r="B47" s="84"/>
      <c r="C47" s="76"/>
      <c r="D47" s="17">
        <v>2212</v>
      </c>
      <c r="E47" s="78">
        <v>6341</v>
      </c>
      <c r="F47" s="32" t="s">
        <v>27</v>
      </c>
      <c r="G47" s="7">
        <v>0</v>
      </c>
      <c r="H47" s="8">
        <v>56</v>
      </c>
      <c r="I47" s="7"/>
      <c r="J47" s="7">
        <f>H47+I47</f>
        <v>56</v>
      </c>
    </row>
    <row r="48" spans="1:10" ht="22.5">
      <c r="A48" s="96"/>
      <c r="B48" s="82" t="s">
        <v>2</v>
      </c>
      <c r="C48" s="30" t="s">
        <v>48</v>
      </c>
      <c r="D48" s="83" t="s">
        <v>0</v>
      </c>
      <c r="E48" s="83" t="s">
        <v>0</v>
      </c>
      <c r="F48" s="16" t="s">
        <v>63</v>
      </c>
      <c r="G48" s="5">
        <f>SUM(G49:G49)</f>
        <v>0</v>
      </c>
      <c r="H48" s="6">
        <f>SUM(H49:H49)</f>
        <v>71.442</v>
      </c>
      <c r="I48" s="5">
        <f>SUM(I49:I49)</f>
        <v>0</v>
      </c>
      <c r="J48" s="5">
        <f>SUM(J49:J49)</f>
        <v>71.442</v>
      </c>
    </row>
    <row r="49" spans="1:10" ht="13.5" thickBot="1">
      <c r="A49" s="96"/>
      <c r="B49" s="84"/>
      <c r="C49" s="76"/>
      <c r="D49" s="17">
        <v>2219</v>
      </c>
      <c r="E49" s="78">
        <v>6341</v>
      </c>
      <c r="F49" s="32" t="s">
        <v>27</v>
      </c>
      <c r="G49" s="7">
        <v>0</v>
      </c>
      <c r="H49" s="8">
        <v>71.442</v>
      </c>
      <c r="I49" s="7"/>
      <c r="J49" s="7">
        <f>H49+I49</f>
        <v>71.442</v>
      </c>
    </row>
    <row r="50" spans="1:10" ht="13.5" thickBot="1">
      <c r="A50" s="96"/>
      <c r="B50" s="43" t="s">
        <v>2</v>
      </c>
      <c r="C50" s="44" t="s">
        <v>65</v>
      </c>
      <c r="D50" s="45" t="s">
        <v>0</v>
      </c>
      <c r="E50" s="46" t="s">
        <v>0</v>
      </c>
      <c r="F50" s="47" t="s">
        <v>67</v>
      </c>
      <c r="G50" s="48">
        <f>G51+G53+G55+G57+G59+G61+G63+G65+G67+G69+G71+G73</f>
        <v>0</v>
      </c>
      <c r="H50" s="48">
        <f>H51+H53+H55+H57+H59+H61+H63+H65+H67+H69+H71+H73</f>
        <v>1515.919</v>
      </c>
      <c r="I50" s="48">
        <f>I51+I53+I55+I57+I59+I61+I63+I65+I67+I69+I71+I73</f>
        <v>0.0002999999998394287</v>
      </c>
      <c r="J50" s="49">
        <f>J51+J53+J55+J57+J59+J61+J63+J65+J67+J69+J71+J73</f>
        <v>1515.9193</v>
      </c>
    </row>
    <row r="51" spans="1:10" ht="12.75">
      <c r="A51" s="96"/>
      <c r="B51" s="72" t="s">
        <v>2</v>
      </c>
      <c r="C51" s="30" t="s">
        <v>70</v>
      </c>
      <c r="D51" s="73" t="s">
        <v>0</v>
      </c>
      <c r="E51" s="73" t="s">
        <v>0</v>
      </c>
      <c r="F51" s="74" t="s">
        <v>67</v>
      </c>
      <c r="G51" s="5">
        <f>SUM(G52:G52)</f>
        <v>0</v>
      </c>
      <c r="H51" s="6">
        <f>SUM(H52:H52)</f>
        <v>1515.919</v>
      </c>
      <c r="I51" s="51">
        <f>SUM(I52:I52)</f>
        <v>-1515.919</v>
      </c>
      <c r="J51" s="5">
        <f>SUM(J52:J52)</f>
        <v>0</v>
      </c>
    </row>
    <row r="52" spans="1:10" ht="13.5" thickBot="1">
      <c r="A52" s="96"/>
      <c r="B52" s="75"/>
      <c r="C52" s="76"/>
      <c r="D52" s="77">
        <v>2219</v>
      </c>
      <c r="E52" s="78">
        <v>5901</v>
      </c>
      <c r="F52" s="32" t="s">
        <v>69</v>
      </c>
      <c r="G52" s="7">
        <v>0</v>
      </c>
      <c r="H52" s="8">
        <v>1515.919</v>
      </c>
      <c r="I52" s="52">
        <v>-1515.919</v>
      </c>
      <c r="J52" s="7">
        <f>H52+I52</f>
        <v>0</v>
      </c>
    </row>
    <row r="53" spans="1:10" ht="22.5">
      <c r="A53" s="96"/>
      <c r="B53" s="72" t="s">
        <v>2</v>
      </c>
      <c r="C53" s="30" t="s">
        <v>75</v>
      </c>
      <c r="D53" s="73" t="s">
        <v>0</v>
      </c>
      <c r="E53" s="73" t="s">
        <v>0</v>
      </c>
      <c r="F53" s="74" t="s">
        <v>92</v>
      </c>
      <c r="G53" s="5">
        <f>SUM(G54:G54)</f>
        <v>0</v>
      </c>
      <c r="H53" s="5">
        <f>SUM(H54:H54)</f>
        <v>0</v>
      </c>
      <c r="I53" s="5">
        <f>SUM(I54:I54)</f>
        <v>91</v>
      </c>
      <c r="J53" s="5">
        <f>SUM(J54:J54)</f>
        <v>91</v>
      </c>
    </row>
    <row r="54" spans="1:10" ht="12.75" customHeight="1" thickBot="1">
      <c r="A54" s="96"/>
      <c r="B54" s="75"/>
      <c r="C54" s="76"/>
      <c r="D54" s="77">
        <v>2219</v>
      </c>
      <c r="E54" s="78">
        <v>6341</v>
      </c>
      <c r="F54" s="32" t="s">
        <v>27</v>
      </c>
      <c r="G54" s="7">
        <v>0</v>
      </c>
      <c r="H54" s="7">
        <v>0</v>
      </c>
      <c r="I54" s="7">
        <v>91</v>
      </c>
      <c r="J54" s="7">
        <f>H54+I54</f>
        <v>91</v>
      </c>
    </row>
    <row r="55" spans="1:10" ht="22.5">
      <c r="A55" s="96"/>
      <c r="B55" s="79" t="s">
        <v>2</v>
      </c>
      <c r="C55" s="30" t="s">
        <v>84</v>
      </c>
      <c r="D55" s="9" t="s">
        <v>0</v>
      </c>
      <c r="E55" s="10" t="s">
        <v>0</v>
      </c>
      <c r="F55" s="80" t="s">
        <v>93</v>
      </c>
      <c r="G55" s="11">
        <f>G56</f>
        <v>0</v>
      </c>
      <c r="H55" s="11">
        <f>H56</f>
        <v>0</v>
      </c>
      <c r="I55" s="11">
        <f>I56</f>
        <v>250</v>
      </c>
      <c r="J55" s="5">
        <f>J56</f>
        <v>250</v>
      </c>
    </row>
    <row r="56" spans="1:10" ht="13.5" thickBot="1">
      <c r="A56" s="96"/>
      <c r="B56" s="81"/>
      <c r="C56" s="76"/>
      <c r="D56" s="12">
        <v>2219</v>
      </c>
      <c r="E56" s="26">
        <v>6329</v>
      </c>
      <c r="F56" s="39" t="s">
        <v>64</v>
      </c>
      <c r="G56" s="13">
        <v>0</v>
      </c>
      <c r="H56" s="13">
        <v>0</v>
      </c>
      <c r="I56" s="13">
        <v>250</v>
      </c>
      <c r="J56" s="15">
        <f>H56+I56</f>
        <v>250</v>
      </c>
    </row>
    <row r="57" spans="1:10" ht="12.75">
      <c r="A57" s="96"/>
      <c r="B57" s="82" t="s">
        <v>2</v>
      </c>
      <c r="C57" s="30" t="s">
        <v>76</v>
      </c>
      <c r="D57" s="83" t="s">
        <v>0</v>
      </c>
      <c r="E57" s="83" t="s">
        <v>0</v>
      </c>
      <c r="F57" s="16" t="s">
        <v>94</v>
      </c>
      <c r="G57" s="5">
        <f>SUM(G58:G58)</f>
        <v>0</v>
      </c>
      <c r="H57" s="5">
        <f>SUM(H58:H58)</f>
        <v>0</v>
      </c>
      <c r="I57" s="5">
        <f>SUM(I58:I58)</f>
        <v>250</v>
      </c>
      <c r="J57" s="5">
        <f>SUM(J58:J58)</f>
        <v>250</v>
      </c>
    </row>
    <row r="58" spans="1:10" ht="13.5" thickBot="1">
      <c r="A58" s="96"/>
      <c r="B58" s="84"/>
      <c r="C58" s="76"/>
      <c r="D58" s="12">
        <v>2219</v>
      </c>
      <c r="E58" s="26">
        <v>6329</v>
      </c>
      <c r="F58" s="39" t="s">
        <v>64</v>
      </c>
      <c r="G58" s="7">
        <v>0</v>
      </c>
      <c r="H58" s="7">
        <v>0</v>
      </c>
      <c r="I58" s="7">
        <v>250</v>
      </c>
      <c r="J58" s="7">
        <f>H58+I58</f>
        <v>250</v>
      </c>
    </row>
    <row r="59" spans="1:10" ht="22.5">
      <c r="A59" s="96"/>
      <c r="B59" s="82" t="s">
        <v>2</v>
      </c>
      <c r="C59" s="30" t="s">
        <v>77</v>
      </c>
      <c r="D59" s="83" t="s">
        <v>0</v>
      </c>
      <c r="E59" s="83" t="s">
        <v>0</v>
      </c>
      <c r="F59" s="16" t="s">
        <v>95</v>
      </c>
      <c r="G59" s="5">
        <f>SUM(G60:G60)</f>
        <v>0</v>
      </c>
      <c r="H59" s="5">
        <f>SUM(H60:H60)</f>
        <v>0</v>
      </c>
      <c r="I59" s="5">
        <f>SUM(I60:I60)</f>
        <v>25</v>
      </c>
      <c r="J59" s="5">
        <f>SUM(J60:J60)</f>
        <v>25</v>
      </c>
    </row>
    <row r="60" spans="1:10" ht="13.5" thickBot="1">
      <c r="A60" s="96"/>
      <c r="B60" s="84"/>
      <c r="C60" s="76"/>
      <c r="D60" s="78">
        <v>2221</v>
      </c>
      <c r="E60" s="78">
        <v>6341</v>
      </c>
      <c r="F60" s="32" t="s">
        <v>27</v>
      </c>
      <c r="G60" s="7">
        <v>0</v>
      </c>
      <c r="H60" s="7">
        <v>0</v>
      </c>
      <c r="I60" s="7">
        <v>25</v>
      </c>
      <c r="J60" s="7">
        <f>H60+I60</f>
        <v>25</v>
      </c>
    </row>
    <row r="61" spans="1:10" ht="22.5">
      <c r="A61" s="96"/>
      <c r="B61" s="18" t="s">
        <v>2</v>
      </c>
      <c r="C61" s="30" t="s">
        <v>78</v>
      </c>
      <c r="D61" s="19" t="s">
        <v>0</v>
      </c>
      <c r="E61" s="19" t="s">
        <v>0</v>
      </c>
      <c r="F61" s="22" t="s">
        <v>96</v>
      </c>
      <c r="G61" s="5">
        <f>SUM(G62:G62)</f>
        <v>0</v>
      </c>
      <c r="H61" s="5">
        <f>SUM(H62:H62)</f>
        <v>0</v>
      </c>
      <c r="I61" s="27">
        <f>SUM(I62:I62)</f>
        <v>122.8153</v>
      </c>
      <c r="J61" s="11">
        <f>J62</f>
        <v>122.8153</v>
      </c>
    </row>
    <row r="62" spans="1:10" ht="13.5" thickBot="1">
      <c r="A62" s="96"/>
      <c r="B62" s="20"/>
      <c r="C62" s="76"/>
      <c r="D62" s="17">
        <v>2219</v>
      </c>
      <c r="E62" s="78">
        <v>6341</v>
      </c>
      <c r="F62" s="32" t="s">
        <v>27</v>
      </c>
      <c r="G62" s="7">
        <v>0</v>
      </c>
      <c r="H62" s="7">
        <v>0</v>
      </c>
      <c r="I62" s="50">
        <v>122.8153</v>
      </c>
      <c r="J62" s="21">
        <f>H62+I62</f>
        <v>122.8153</v>
      </c>
    </row>
    <row r="63" spans="1:10" ht="22.5">
      <c r="A63" s="96"/>
      <c r="B63" s="18" t="s">
        <v>2</v>
      </c>
      <c r="C63" s="30" t="s">
        <v>79</v>
      </c>
      <c r="D63" s="19" t="s">
        <v>0</v>
      </c>
      <c r="E63" s="19" t="s">
        <v>0</v>
      </c>
      <c r="F63" s="22" t="s">
        <v>97</v>
      </c>
      <c r="G63" s="5">
        <f>SUM(G64:G64)</f>
        <v>0</v>
      </c>
      <c r="H63" s="5">
        <f>SUM(H64:H64)</f>
        <v>0</v>
      </c>
      <c r="I63" s="5">
        <f>SUM(I64:I64)</f>
        <v>169.4</v>
      </c>
      <c r="J63" s="5">
        <f>SUM(J64:J64)</f>
        <v>169.4</v>
      </c>
    </row>
    <row r="64" spans="1:10" ht="13.5" thickBot="1">
      <c r="A64" s="96"/>
      <c r="B64" s="31"/>
      <c r="C64" s="76"/>
      <c r="D64" s="24">
        <v>2219</v>
      </c>
      <c r="E64" s="78">
        <v>6341</v>
      </c>
      <c r="F64" s="32" t="s">
        <v>27</v>
      </c>
      <c r="G64" s="25">
        <v>0</v>
      </c>
      <c r="H64" s="25">
        <v>0</v>
      </c>
      <c r="I64" s="25">
        <v>169.4</v>
      </c>
      <c r="J64" s="23">
        <f>H64+I64</f>
        <v>169.4</v>
      </c>
    </row>
    <row r="65" spans="1:10" ht="22.5">
      <c r="A65" s="96"/>
      <c r="B65" s="18" t="s">
        <v>2</v>
      </c>
      <c r="C65" s="30" t="s">
        <v>80</v>
      </c>
      <c r="D65" s="19" t="s">
        <v>0</v>
      </c>
      <c r="E65" s="19" t="s">
        <v>0</v>
      </c>
      <c r="F65" s="22" t="s">
        <v>98</v>
      </c>
      <c r="G65" s="5">
        <f>SUM(G66:G66)</f>
        <v>0</v>
      </c>
      <c r="H65" s="5">
        <f>SUM(H66:H66)</f>
        <v>0</v>
      </c>
      <c r="I65" s="5">
        <f>SUM(I66:I66)</f>
        <v>194.81</v>
      </c>
      <c r="J65" s="5">
        <f>SUM(J66:J66)</f>
        <v>194.81</v>
      </c>
    </row>
    <row r="66" spans="1:10" ht="13.5" thickBot="1">
      <c r="A66" s="96"/>
      <c r="B66" s="31"/>
      <c r="C66" s="76"/>
      <c r="D66" s="37">
        <v>2219</v>
      </c>
      <c r="E66" s="78">
        <v>6341</v>
      </c>
      <c r="F66" s="32" t="s">
        <v>27</v>
      </c>
      <c r="G66" s="25">
        <v>0</v>
      </c>
      <c r="H66" s="25">
        <v>0</v>
      </c>
      <c r="I66" s="25">
        <v>194.81</v>
      </c>
      <c r="J66" s="23">
        <f>H66+I66</f>
        <v>194.81</v>
      </c>
    </row>
    <row r="67" spans="1:10" ht="33.75">
      <c r="A67" s="96"/>
      <c r="B67" s="18" t="s">
        <v>2</v>
      </c>
      <c r="C67" s="30" t="s">
        <v>81</v>
      </c>
      <c r="D67" s="19" t="s">
        <v>0</v>
      </c>
      <c r="E67" s="19" t="s">
        <v>0</v>
      </c>
      <c r="F67" s="22" t="s">
        <v>99</v>
      </c>
      <c r="G67" s="5">
        <f>SUM(G68:G68)</f>
        <v>0</v>
      </c>
      <c r="H67" s="5">
        <f>SUM(H68:H68)</f>
        <v>0</v>
      </c>
      <c r="I67" s="5">
        <f>SUM(I68:I68)</f>
        <v>20.4</v>
      </c>
      <c r="J67" s="11">
        <f>J68</f>
        <v>20.4</v>
      </c>
    </row>
    <row r="68" spans="1:10" ht="13.5" thickBot="1">
      <c r="A68" s="96"/>
      <c r="B68" s="20"/>
      <c r="C68" s="76"/>
      <c r="D68" s="78">
        <v>2221</v>
      </c>
      <c r="E68" s="78">
        <v>6341</v>
      </c>
      <c r="F68" s="32" t="s">
        <v>27</v>
      </c>
      <c r="G68" s="7">
        <v>0</v>
      </c>
      <c r="H68" s="7">
        <v>0</v>
      </c>
      <c r="I68" s="7">
        <v>20.4</v>
      </c>
      <c r="J68" s="1">
        <f>H68+I68</f>
        <v>20.4</v>
      </c>
    </row>
    <row r="69" spans="1:10" ht="12.75">
      <c r="A69" s="96"/>
      <c r="B69" s="82" t="s">
        <v>2</v>
      </c>
      <c r="C69" s="30" t="s">
        <v>82</v>
      </c>
      <c r="D69" s="83" t="s">
        <v>0</v>
      </c>
      <c r="E69" s="83" t="s">
        <v>0</v>
      </c>
      <c r="F69" s="16" t="s">
        <v>100</v>
      </c>
      <c r="G69" s="5">
        <f>SUM(G70:G70)</f>
        <v>0</v>
      </c>
      <c r="H69" s="5">
        <f>SUM(H70:H70)</f>
        <v>0</v>
      </c>
      <c r="I69" s="5">
        <f>SUM(I70:I70)</f>
        <v>48</v>
      </c>
      <c r="J69" s="5">
        <f>SUM(J70:J70)</f>
        <v>48</v>
      </c>
    </row>
    <row r="70" spans="1:10" ht="13.5" thickBot="1">
      <c r="A70" s="96"/>
      <c r="B70" s="84"/>
      <c r="C70" s="76"/>
      <c r="D70" s="17">
        <v>2219</v>
      </c>
      <c r="E70" s="78">
        <v>6341</v>
      </c>
      <c r="F70" s="32" t="s">
        <v>27</v>
      </c>
      <c r="G70" s="7">
        <v>0</v>
      </c>
      <c r="H70" s="7">
        <v>0</v>
      </c>
      <c r="I70" s="7">
        <v>48</v>
      </c>
      <c r="J70" s="7">
        <f>H70+I70</f>
        <v>48</v>
      </c>
    </row>
    <row r="71" spans="1:10" ht="22.5">
      <c r="A71" s="96"/>
      <c r="B71" s="18" t="s">
        <v>2</v>
      </c>
      <c r="C71" s="30" t="s">
        <v>83</v>
      </c>
      <c r="D71" s="19" t="s">
        <v>0</v>
      </c>
      <c r="E71" s="19" t="s">
        <v>0</v>
      </c>
      <c r="F71" s="22" t="s">
        <v>101</v>
      </c>
      <c r="G71" s="5">
        <f>SUM(G72:G72)</f>
        <v>0</v>
      </c>
      <c r="H71" s="5">
        <f>SUM(H72:H72)</f>
        <v>0</v>
      </c>
      <c r="I71" s="5">
        <f>SUM(I72:I72)</f>
        <v>117</v>
      </c>
      <c r="J71" s="11">
        <f>J72</f>
        <v>117</v>
      </c>
    </row>
    <row r="72" spans="1:10" ht="13.5" thickBot="1">
      <c r="A72" s="96"/>
      <c r="B72" s="20"/>
      <c r="C72" s="76"/>
      <c r="D72" s="17">
        <v>2219</v>
      </c>
      <c r="E72" s="78">
        <v>6341</v>
      </c>
      <c r="F72" s="32" t="s">
        <v>27</v>
      </c>
      <c r="G72" s="7">
        <v>0</v>
      </c>
      <c r="H72" s="7">
        <v>0</v>
      </c>
      <c r="I72" s="7">
        <v>117</v>
      </c>
      <c r="J72" s="1">
        <f>H72+I72</f>
        <v>117</v>
      </c>
    </row>
    <row r="73" spans="1:10" ht="33.75">
      <c r="A73" s="96"/>
      <c r="B73" s="82" t="s">
        <v>2</v>
      </c>
      <c r="C73" s="30" t="s">
        <v>73</v>
      </c>
      <c r="D73" s="83" t="s">
        <v>0</v>
      </c>
      <c r="E73" s="83" t="s">
        <v>0</v>
      </c>
      <c r="F73" s="16" t="s">
        <v>102</v>
      </c>
      <c r="G73" s="5">
        <f>SUM(G74:G74)</f>
        <v>0</v>
      </c>
      <c r="H73" s="5">
        <f>SUM(H74:H74)</f>
        <v>0</v>
      </c>
      <c r="I73" s="27">
        <f>SUM(I74:I74)</f>
        <v>227.494</v>
      </c>
      <c r="J73" s="5">
        <f>SUM(J74:J74)</f>
        <v>227.494</v>
      </c>
    </row>
    <row r="74" spans="1:10" ht="13.5" thickBot="1">
      <c r="A74" s="96"/>
      <c r="B74" s="84"/>
      <c r="C74" s="76"/>
      <c r="D74" s="17">
        <v>2219</v>
      </c>
      <c r="E74" s="38">
        <v>6329</v>
      </c>
      <c r="F74" s="39" t="s">
        <v>64</v>
      </c>
      <c r="G74" s="7">
        <v>0</v>
      </c>
      <c r="H74" s="7">
        <v>0</v>
      </c>
      <c r="I74" s="50">
        <v>227.494</v>
      </c>
      <c r="J74" s="7">
        <f>H74+I74</f>
        <v>227.494</v>
      </c>
    </row>
    <row r="75" spans="1:10" ht="13.5" thickBot="1">
      <c r="A75" s="96"/>
      <c r="B75" s="43" t="s">
        <v>2</v>
      </c>
      <c r="C75" s="44" t="s">
        <v>66</v>
      </c>
      <c r="D75" s="45" t="s">
        <v>0</v>
      </c>
      <c r="E75" s="46" t="s">
        <v>0</v>
      </c>
      <c r="F75" s="47" t="s">
        <v>68</v>
      </c>
      <c r="G75" s="48">
        <f>G76+G78+G80+G82+G84+G86+G88+G90+G92</f>
        <v>0</v>
      </c>
      <c r="H75" s="48">
        <f>H76+H78+H80+H82+H84+H86+H88+H90+H92</f>
        <v>450</v>
      </c>
      <c r="I75" s="48">
        <f>I76+I78+I80+I82+I84+I86+I88+I90+I92</f>
        <v>0</v>
      </c>
      <c r="J75" s="49">
        <f>J76+J78+J80+J82+J84+J86+J88+J90+J92</f>
        <v>450</v>
      </c>
    </row>
    <row r="76" spans="1:10" ht="12.75">
      <c r="A76" s="96"/>
      <c r="B76" s="72" t="s">
        <v>2</v>
      </c>
      <c r="C76" s="30" t="s">
        <v>71</v>
      </c>
      <c r="D76" s="73" t="s">
        <v>0</v>
      </c>
      <c r="E76" s="73" t="s">
        <v>0</v>
      </c>
      <c r="F76" s="74" t="s">
        <v>68</v>
      </c>
      <c r="G76" s="5">
        <f>SUM(G77:G77)</f>
        <v>0</v>
      </c>
      <c r="H76" s="5">
        <f>SUM(H77:H77)</f>
        <v>450</v>
      </c>
      <c r="I76" s="6">
        <f>SUM(I77:I77)</f>
        <v>-450</v>
      </c>
      <c r="J76" s="5">
        <f>SUM(J77:J77)</f>
        <v>0</v>
      </c>
    </row>
    <row r="77" spans="1:10" ht="13.5" thickBot="1">
      <c r="A77" s="96"/>
      <c r="B77" s="75"/>
      <c r="C77" s="76"/>
      <c r="D77" s="77">
        <v>2219</v>
      </c>
      <c r="E77" s="78">
        <v>5901</v>
      </c>
      <c r="F77" s="32" t="s">
        <v>69</v>
      </c>
      <c r="G77" s="7">
        <v>0</v>
      </c>
      <c r="H77" s="7">
        <v>450</v>
      </c>
      <c r="I77" s="8">
        <v>-450</v>
      </c>
      <c r="J77" s="7">
        <f>H77+I77</f>
        <v>0</v>
      </c>
    </row>
    <row r="78" spans="1:10" ht="12.75">
      <c r="A78" s="96"/>
      <c r="B78" s="72" t="s">
        <v>2</v>
      </c>
      <c r="C78" s="30" t="s">
        <v>85</v>
      </c>
      <c r="D78" s="73" t="s">
        <v>0</v>
      </c>
      <c r="E78" s="73" t="s">
        <v>0</v>
      </c>
      <c r="F78" s="74" t="s">
        <v>103</v>
      </c>
      <c r="G78" s="5">
        <f>SUM(G79:G79)</f>
        <v>0</v>
      </c>
      <c r="H78" s="5">
        <f>SUM(H79:H79)</f>
        <v>0</v>
      </c>
      <c r="I78" s="5">
        <f>SUM(I79:I79)</f>
        <v>90</v>
      </c>
      <c r="J78" s="5">
        <f>SUM(J79:J79)</f>
        <v>90</v>
      </c>
    </row>
    <row r="79" spans="1:10" ht="12.75" customHeight="1" thickBot="1">
      <c r="A79" s="96"/>
      <c r="B79" s="75"/>
      <c r="C79" s="76"/>
      <c r="D79" s="77">
        <v>2223</v>
      </c>
      <c r="E79" s="78">
        <v>5221</v>
      </c>
      <c r="F79" s="41" t="s">
        <v>111</v>
      </c>
      <c r="G79" s="7">
        <v>0</v>
      </c>
      <c r="H79" s="7">
        <v>0</v>
      </c>
      <c r="I79" s="7">
        <v>90</v>
      </c>
      <c r="J79" s="7">
        <f>H79+I79</f>
        <v>90</v>
      </c>
    </row>
    <row r="80" spans="1:10" ht="12.75">
      <c r="A80" s="96"/>
      <c r="B80" s="79" t="s">
        <v>2</v>
      </c>
      <c r="C80" s="30" t="s">
        <v>86</v>
      </c>
      <c r="D80" s="9" t="s">
        <v>0</v>
      </c>
      <c r="E80" s="10" t="s">
        <v>0</v>
      </c>
      <c r="F80" s="80" t="s">
        <v>104</v>
      </c>
      <c r="G80" s="11">
        <f>G81</f>
        <v>0</v>
      </c>
      <c r="H80" s="11">
        <f>H81</f>
        <v>0</v>
      </c>
      <c r="I80" s="11">
        <f>I81</f>
        <v>10.8</v>
      </c>
      <c r="J80" s="5">
        <f>J81</f>
        <v>10.8</v>
      </c>
    </row>
    <row r="81" spans="1:10" ht="13.5" thickBot="1">
      <c r="A81" s="96"/>
      <c r="B81" s="81"/>
      <c r="C81" s="76"/>
      <c r="D81" s="12">
        <v>2223</v>
      </c>
      <c r="E81" s="26">
        <v>5321</v>
      </c>
      <c r="F81" s="33" t="s">
        <v>26</v>
      </c>
      <c r="G81" s="13">
        <v>0</v>
      </c>
      <c r="H81" s="13">
        <v>0</v>
      </c>
      <c r="I81" s="13">
        <v>10.8</v>
      </c>
      <c r="J81" s="15">
        <f>H81+I81</f>
        <v>10.8</v>
      </c>
    </row>
    <row r="82" spans="1:10" ht="22.5">
      <c r="A82" s="96"/>
      <c r="B82" s="82" t="s">
        <v>2</v>
      </c>
      <c r="C82" s="30" t="s">
        <v>87</v>
      </c>
      <c r="D82" s="83" t="s">
        <v>0</v>
      </c>
      <c r="E82" s="83" t="s">
        <v>0</v>
      </c>
      <c r="F82" s="16" t="s">
        <v>105</v>
      </c>
      <c r="G82" s="5">
        <f>SUM(G83:G83)</f>
        <v>0</v>
      </c>
      <c r="H82" s="5">
        <f>SUM(H83:H83)</f>
        <v>0</v>
      </c>
      <c r="I82" s="5">
        <f>SUM(I83:I83)</f>
        <v>100</v>
      </c>
      <c r="J82" s="5">
        <f>SUM(J83:J83)</f>
        <v>100</v>
      </c>
    </row>
    <row r="83" spans="1:10" ht="13.5" thickBot="1">
      <c r="A83" s="96"/>
      <c r="B83" s="84"/>
      <c r="C83" s="76"/>
      <c r="D83" s="17">
        <v>2249</v>
      </c>
      <c r="E83" s="26">
        <v>5221</v>
      </c>
      <c r="F83" s="41" t="s">
        <v>111</v>
      </c>
      <c r="G83" s="7">
        <v>0</v>
      </c>
      <c r="H83" s="7">
        <v>0</v>
      </c>
      <c r="I83" s="7">
        <v>100</v>
      </c>
      <c r="J83" s="7">
        <f>H83+I83</f>
        <v>100</v>
      </c>
    </row>
    <row r="84" spans="1:10" ht="12.75">
      <c r="A84" s="96"/>
      <c r="B84" s="82" t="s">
        <v>2</v>
      </c>
      <c r="C84" s="30" t="s">
        <v>74</v>
      </c>
      <c r="D84" s="83" t="s">
        <v>0</v>
      </c>
      <c r="E84" s="83" t="s">
        <v>0</v>
      </c>
      <c r="F84" s="16" t="s">
        <v>106</v>
      </c>
      <c r="G84" s="5">
        <f>SUM(G85:G85)</f>
        <v>0</v>
      </c>
      <c r="H84" s="5">
        <f>SUM(H85:H85)</f>
        <v>0</v>
      </c>
      <c r="I84" s="5">
        <f>SUM(I85:I85)</f>
        <v>28</v>
      </c>
      <c r="J84" s="5">
        <f>SUM(J85:J85)</f>
        <v>28</v>
      </c>
    </row>
    <row r="85" spans="1:10" ht="13.5" thickBot="1">
      <c r="A85" s="96"/>
      <c r="B85" s="84"/>
      <c r="C85" s="76"/>
      <c r="D85" s="17">
        <v>2223</v>
      </c>
      <c r="E85" s="26">
        <v>5321</v>
      </c>
      <c r="F85" s="33" t="s">
        <v>26</v>
      </c>
      <c r="G85" s="7">
        <v>0</v>
      </c>
      <c r="H85" s="7">
        <v>0</v>
      </c>
      <c r="I85" s="7">
        <v>28</v>
      </c>
      <c r="J85" s="7">
        <f>H85+I85</f>
        <v>28</v>
      </c>
    </row>
    <row r="86" spans="1:10" ht="12.75">
      <c r="A86" s="96"/>
      <c r="B86" s="18" t="s">
        <v>2</v>
      </c>
      <c r="C86" s="30" t="s">
        <v>88</v>
      </c>
      <c r="D86" s="19" t="s">
        <v>0</v>
      </c>
      <c r="E86" s="19" t="s">
        <v>0</v>
      </c>
      <c r="F86" s="22" t="s">
        <v>107</v>
      </c>
      <c r="G86" s="5">
        <f>SUM(G87:G87)</f>
        <v>0</v>
      </c>
      <c r="H86" s="5">
        <f>SUM(H87:H87)</f>
        <v>0</v>
      </c>
      <c r="I86" s="5">
        <f>SUM(I87:I87)</f>
        <v>100</v>
      </c>
      <c r="J86" s="11">
        <f>J87</f>
        <v>100</v>
      </c>
    </row>
    <row r="87" spans="1:10" ht="13.5" thickBot="1">
      <c r="A87" s="96"/>
      <c r="B87" s="20"/>
      <c r="C87" s="76"/>
      <c r="D87" s="17">
        <v>2272</v>
      </c>
      <c r="E87" s="78">
        <v>5222</v>
      </c>
      <c r="F87" s="41" t="s">
        <v>112</v>
      </c>
      <c r="G87" s="7">
        <v>0</v>
      </c>
      <c r="H87" s="7">
        <v>0</v>
      </c>
      <c r="I87" s="7">
        <v>100</v>
      </c>
      <c r="J87" s="21">
        <f>H87+I87</f>
        <v>100</v>
      </c>
    </row>
    <row r="88" spans="1:10" ht="12.75">
      <c r="A88" s="96"/>
      <c r="B88" s="18" t="s">
        <v>2</v>
      </c>
      <c r="C88" s="30" t="s">
        <v>89</v>
      </c>
      <c r="D88" s="19" t="s">
        <v>0</v>
      </c>
      <c r="E88" s="19" t="s">
        <v>0</v>
      </c>
      <c r="F88" s="22" t="s">
        <v>108</v>
      </c>
      <c r="G88" s="5">
        <f>SUM(G89:G89)</f>
        <v>0</v>
      </c>
      <c r="H88" s="5">
        <f>SUM(H89:H89)</f>
        <v>0</v>
      </c>
      <c r="I88" s="5">
        <f>SUM(I89:I89)</f>
        <v>35</v>
      </c>
      <c r="J88" s="5">
        <f>SUM(J89:J89)</f>
        <v>35</v>
      </c>
    </row>
    <row r="89" spans="1:10" ht="13.5" thickBot="1">
      <c r="A89" s="96"/>
      <c r="B89" s="31"/>
      <c r="C89" s="76"/>
      <c r="D89" s="24">
        <v>2223</v>
      </c>
      <c r="E89" s="26">
        <v>5321</v>
      </c>
      <c r="F89" s="33" t="s">
        <v>26</v>
      </c>
      <c r="G89" s="25">
        <v>0</v>
      </c>
      <c r="H89" s="25">
        <v>0</v>
      </c>
      <c r="I89" s="25">
        <v>35</v>
      </c>
      <c r="J89" s="23">
        <f>H89+I89</f>
        <v>35</v>
      </c>
    </row>
    <row r="90" spans="1:10" ht="12.75">
      <c r="A90" s="96"/>
      <c r="B90" s="18" t="s">
        <v>2</v>
      </c>
      <c r="C90" s="30" t="s">
        <v>90</v>
      </c>
      <c r="D90" s="19" t="s">
        <v>0</v>
      </c>
      <c r="E90" s="19" t="s">
        <v>0</v>
      </c>
      <c r="F90" s="22" t="s">
        <v>109</v>
      </c>
      <c r="G90" s="5">
        <f>SUM(G91:G91)</f>
        <v>0</v>
      </c>
      <c r="H90" s="5">
        <f>SUM(H91:H91)</f>
        <v>0</v>
      </c>
      <c r="I90" s="5">
        <f>SUM(I91:I91)</f>
        <v>30</v>
      </c>
      <c r="J90" s="5">
        <f>SUM(J91:J91)</f>
        <v>30</v>
      </c>
    </row>
    <row r="91" spans="1:10" ht="13.5" thickBot="1">
      <c r="A91" s="96"/>
      <c r="B91" s="35"/>
      <c r="C91" s="36"/>
      <c r="D91" s="24">
        <v>2223</v>
      </c>
      <c r="E91" s="26">
        <v>5321</v>
      </c>
      <c r="F91" s="33" t="s">
        <v>26</v>
      </c>
      <c r="G91" s="42">
        <v>0</v>
      </c>
      <c r="H91" s="42">
        <v>0</v>
      </c>
      <c r="I91" s="42">
        <v>30</v>
      </c>
      <c r="J91" s="23">
        <f>H91+I91</f>
        <v>30</v>
      </c>
    </row>
    <row r="92" spans="1:10" ht="12.75">
      <c r="A92" s="96"/>
      <c r="B92" s="18" t="s">
        <v>2</v>
      </c>
      <c r="C92" s="30" t="s">
        <v>91</v>
      </c>
      <c r="D92" s="19" t="s">
        <v>0</v>
      </c>
      <c r="E92" s="19" t="s">
        <v>0</v>
      </c>
      <c r="F92" s="22" t="s">
        <v>110</v>
      </c>
      <c r="G92" s="5">
        <f>SUM(G93:G93)</f>
        <v>0</v>
      </c>
      <c r="H92" s="5">
        <f>SUM(H93:H93)</f>
        <v>0</v>
      </c>
      <c r="I92" s="5">
        <f>SUM(I93:I93)</f>
        <v>56.2</v>
      </c>
      <c r="J92" s="11">
        <f>J93</f>
        <v>56.2</v>
      </c>
    </row>
    <row r="93" spans="1:10" ht="23.25" thickBot="1">
      <c r="A93" s="97"/>
      <c r="B93" s="20"/>
      <c r="C93" s="76"/>
      <c r="D93" s="17">
        <v>2249</v>
      </c>
      <c r="E93" s="26">
        <v>5213</v>
      </c>
      <c r="F93" s="107" t="s">
        <v>113</v>
      </c>
      <c r="G93" s="7">
        <v>0</v>
      </c>
      <c r="H93" s="7">
        <v>0</v>
      </c>
      <c r="I93" s="7">
        <v>56.2</v>
      </c>
      <c r="J93" s="1">
        <f>H93+I93</f>
        <v>56.2</v>
      </c>
    </row>
  </sheetData>
  <sheetProtection/>
  <mergeCells count="12">
    <mergeCell ref="A1:J1"/>
    <mergeCell ref="A3:J3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10:A93"/>
  </mergeCells>
  <printOptions horizontalCentered="1"/>
  <pageMargins left="0.1968503937007874" right="0.1968503937007874" top="0.5905511811023623" bottom="0.5905511811023623" header="0" footer="0"/>
  <pageSetup horizontalDpi="600" verticalDpi="600" orientation="portrait" paperSize="9" scale="90" r:id="rId1"/>
  <headerFooter alignWithMargins="0">
    <oddHeader>&amp;R&amp;F</oddHeader>
    <oddFooter>&amp;C&amp;A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schroterp</cp:lastModifiedBy>
  <cp:lastPrinted>2013-10-24T12:33:33Z</cp:lastPrinted>
  <dcterms:created xsi:type="dcterms:W3CDTF">2006-09-25T08:49:57Z</dcterms:created>
  <dcterms:modified xsi:type="dcterms:W3CDTF">2013-10-30T07:19:53Z</dcterms:modified>
  <cp:category/>
  <cp:version/>
  <cp:contentType/>
  <cp:contentStatus/>
</cp:coreProperties>
</file>