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0" yWindow="75" windowWidth="12090" windowHeight="1158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<sst xmlns="http://schemas.openxmlformats.org/spreadsheetml/2006/main" count="173" uniqueCount="120">
  <si>
    <t>název akce</t>
  </si>
  <si>
    <t>D, S, ST</t>
  </si>
  <si>
    <t>předpokládaná cena v Kč bez DPH</t>
  </si>
  <si>
    <t>IČ</t>
  </si>
  <si>
    <t>výsledná cena v Kč bez DPH</t>
  </si>
  <si>
    <t>datum odevzdání nabídek</t>
  </si>
  <si>
    <t>vítěz</t>
  </si>
  <si>
    <t>1.</t>
  </si>
  <si>
    <t>S</t>
  </si>
  <si>
    <t>PR služby</t>
  </si>
  <si>
    <t>2.</t>
  </si>
  <si>
    <t>III/29207 Fojtka - rozšíření silnice</t>
  </si>
  <si>
    <t>4.</t>
  </si>
  <si>
    <t>5.</t>
  </si>
  <si>
    <t>6.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</si>
  <si>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</si>
  <si>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</si>
  <si>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</si>
  <si>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</si>
  <si>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</si>
  <si>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</si>
  <si>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</si>
  <si>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</si>
  <si>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</si>
  <si>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</si>
  <si>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</si>
  <si>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</si>
  <si>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</si>
  <si>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</si>
  <si>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</si>
  <si>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</si>
  <si>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</si>
  <si>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</si>
  <si>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</si>
  <si>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</si>
  <si>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</si>
  <si>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</si>
  <si>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Posouzení projektů a zpracování žádostí do  29. kola výzvy ROP</t>
  </si>
  <si>
    <t>ST</t>
  </si>
  <si>
    <t>Most v Arnolticích 2914-1</t>
  </si>
  <si>
    <t>Organizační zajištění zadávání veřejných zakázek pro KSSLK p.o.</t>
  </si>
  <si>
    <t>Most ev. č. 26817-1 (Most přes potok v osadě Těšnov)</t>
  </si>
  <si>
    <t>Most ev. č. 282-015 v Železném Brodu</t>
  </si>
  <si>
    <t>Rekonstrukce mostu ev. č. 28614-3 Kruh</t>
  </si>
  <si>
    <t>Oprava mostu ev. č. 28711-2 Rychnov ŽMP</t>
  </si>
  <si>
    <t>Rekonstrukce mostu 2931-1 Levínská Olešnice</t>
  </si>
  <si>
    <t>Ohrazenice, rekonstrukce mostu ev.č. 01016-2</t>
  </si>
  <si>
    <t>Rekonstrukce III/2931-2 Levínská Olešnice</t>
  </si>
  <si>
    <t>Rekonstrukce mostu ev.č. 0146-2 Dolní Dušnice</t>
  </si>
  <si>
    <t>Most ev.č. 2886-1 přes trať ČD u obce Návarov</t>
  </si>
  <si>
    <t>Most ev.č. 2601-0 přes Heřmánecký potok u Sušice</t>
  </si>
  <si>
    <t>Most přes řeku Popelku, ev.č. 284-002</t>
  </si>
  <si>
    <t>Most přes občasnou vodoteč ev.č. 27921-4</t>
  </si>
  <si>
    <t>Most přes Valteřický potok ve Valteřicích, ev.č. 2634-1</t>
  </si>
  <si>
    <t>Most přes Hrádecký potok, ev.č. 292-13</t>
  </si>
  <si>
    <t>Most přes potok ve Sloupu v Čechách ev.č. 26846-1</t>
  </si>
  <si>
    <t>Lomnice nad Popelkou - ul. Rváčovská</t>
  </si>
  <si>
    <t>Most ev.č. 2904-8 přes potok Jeřici v Mníšku</t>
  </si>
  <si>
    <t>Most přes potok v Bulovce ev.č. 2914-2</t>
  </si>
  <si>
    <t>Most ev.č. 27241-6 přes Dubnický potok v Dubnici</t>
  </si>
  <si>
    <t>TDI Obnova silnice po povodních 2010, II/592 Chrastava - I.etapa</t>
  </si>
  <si>
    <t>TDI Obnova silnice po povodních 2010, II/290 Frýdlant - Bílý Potok(I.etapa)</t>
  </si>
  <si>
    <t>TDI Obnova silnice po povodních 2010, III/03513 Heřmanice</t>
  </si>
  <si>
    <t>TDI Obnova silnice po povodních 2010, III/03513  a III/0357 v úseku Víska - Poustka</t>
  </si>
  <si>
    <t>TDI Obnova silnice po povodních 2010, II/592 Chrastava - II.etapa</t>
  </si>
  <si>
    <t>TDI Obnova silnice po povodních 2010, II/290 Frýdlant - Bílý Potok(II.etapa)</t>
  </si>
  <si>
    <t>TDI Obnova silnice po povodních 2010, III/27252 Vítkov</t>
  </si>
  <si>
    <t>Most přes Bílou Nisu Mšeno n. Nisou ev.č. 29029-4</t>
  </si>
  <si>
    <t>Most přes Ploučnici v Novinách pod Ralskem ev.č. 26831-1</t>
  </si>
  <si>
    <t>Most přes řeku Jizeru v Dolních Dušnicích ev.č. 29064-1</t>
  </si>
  <si>
    <t>Jablonec nad Nisou - rekonstrukce mostu ev.č. 28733-1</t>
  </si>
  <si>
    <t>Most ev.č. 270-014 Jablonné v Podještědí</t>
  </si>
  <si>
    <t>Most ev.č. 2881-5 Jesenný</t>
  </si>
  <si>
    <t xml:space="preserve">Rek. 3 mostů na silnici III/26839 Mařenice, mosty ev. č. 26839-13,15,17 </t>
  </si>
  <si>
    <t>Producentské centrum PROFIL Mariánské Lázně s.r.o.</t>
  </si>
  <si>
    <t>JAP projekt s.r.o.</t>
  </si>
  <si>
    <t>ATELIER 4 s.r.o.,</t>
  </si>
  <si>
    <t>Rekonstrukce administrativní budovy KSSLK v Liberci</t>
  </si>
  <si>
    <t xml:space="preserve">EUROP a.s., </t>
  </si>
  <si>
    <t>FIRESTA – Fišer , rekonstrukce, stavby, a.s.</t>
  </si>
  <si>
    <t xml:space="preserve">SINGEEN a.s., </t>
  </si>
  <si>
    <t xml:space="preserve">Ing. Vladimír Wunsch,  W-INVEST  </t>
  </si>
  <si>
    <t>HVH LEGAL advokátní kancelář s.r.o.</t>
  </si>
  <si>
    <t>Skanska a.s.</t>
  </si>
  <si>
    <t>STRABAG a.s.</t>
  </si>
  <si>
    <t>Silnice Jičín a.s.</t>
  </si>
  <si>
    <t>SaM silnice a mosty a.s.</t>
  </si>
  <si>
    <t>SDS EXMOST spol. s r.o.</t>
  </si>
  <si>
    <t>SMP CZ, a.s.</t>
  </si>
  <si>
    <t xml:space="preserve">Vodohospodářské stavby,s.r.o. </t>
  </si>
  <si>
    <t>SUPER-KRETE CZECH s.r.o.</t>
  </si>
  <si>
    <t>CGM Czech, a.s.</t>
  </si>
  <si>
    <t>SYNER, s.r.o.</t>
  </si>
  <si>
    <t>B R E X, spol. s r.o.</t>
  </si>
  <si>
    <t>Rekonstrukce mostu ev.č. 26836-20 Nové Zákupy</t>
  </si>
  <si>
    <t>PRAGOPROJEKT, a.s.</t>
  </si>
  <si>
    <t>IBH, spol. s r.o.</t>
  </si>
  <si>
    <t>EUROVIA CS, a.s.</t>
  </si>
  <si>
    <t>452 74 924</t>
  </si>
  <si>
    <t xml:space="preserve">SUPER-KRETE CZECH s.r.o. </t>
  </si>
  <si>
    <t>COLAS CZ, a.s.</t>
  </si>
  <si>
    <t>Pražské silniční a vodohospodářské stavby, a.s.</t>
  </si>
  <si>
    <t>452 73 910</t>
  </si>
  <si>
    <t>3.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</si>
  <si>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</si>
  <si>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</si>
  <si>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</si>
  <si>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</si>
  <si>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</si>
  <si>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</si>
  <si>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</si>
  <si>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</si>
  <si>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</si>
  <si>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</si>
  <si>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</si>
  <si>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</si>
  <si>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č.</t>
  </si>
  <si>
    <t>úspora</t>
  </si>
  <si>
    <t>úspora-částka</t>
  </si>
  <si>
    <t>Přehled veřejných zakázek za 1. pol. 2012  - silniční stavby - ČSSD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</si>
</sst>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&quot; &quot;???/???"/>
    <numFmt numFmtId="169" formatCode="[$-405]d\.\ mmmm\ yyyy"/>
    <numFmt numFmtId="170" formatCode="#,##0_ ;[Red]\-#,##0\ "/>
    <numFmt numFmtId="171" formatCode="#,##0.00_ ;[Red]\-#,##0.00\ "/>
    <numFmt numFmtId="172" formatCode="#,##0.00\ &quot;Kč&quot;"/>
    <numFmt numFmtId="173" formatCode="[$¥€-2]\ #\ ##,000_);[Red]\([$€-2]\ #\ ##,000\)"/>
    <numFmt numFmtId="174" formatCode="#,##0.000"/>
    <numFmt numFmtId="175" formatCode="0.0%"/>
    <numFmt numFmtId="176" formatCode="_-* #,##0.000\ &quot;Kč&quot;_-;\-* #,##0.000\ &quot;Kč&quot;_-;_-* &quot;-&quot;??\ &quot;Kč&quot;_-;_-@_-"/>
    <numFmt numFmtId="177" formatCode="_-* #,##0.0\ &quot;Kč&quot;_-;\-* #,##0.0\ &quot;Kč&quot;_-;_-* &quot;-&quot;??\ &quot;Kč&quot;_-;_-@_-"/>
    <numFmt numFmtId="178" formatCode="_-* #,##0\ &quot;Kč&quot;_-;\-* #,##0\ &quot;Kč&quot;_-;_-* &quot;-&quot;??\ &quot;Kč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0"/>
      <name val="Arial CE"/>
      <family val="0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14" fontId="7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14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14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/>
    </xf>
    <xf numFmtId="14" fontId="4" fillId="0" borderId="15" xfId="47" applyNumberFormat="1" applyFont="1" applyFill="1" applyBorder="1" applyAlignment="1">
      <alignment horizontal="center" vertical="center"/>
      <protection/>
    </xf>
    <xf numFmtId="0" fontId="7" fillId="0" borderId="15" xfId="0" applyFont="1" applyBorder="1" applyAlignment="1">
      <alignment vertical="center"/>
    </xf>
    <xf numFmtId="0" fontId="7" fillId="0" borderId="16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3" fontId="7" fillId="0" borderId="13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7" fillId="0" borderId="15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75" fontId="7" fillId="0" borderId="0" xfId="50" applyNumberFormat="1" applyFont="1" applyAlignment="1">
      <alignment/>
    </xf>
    <xf numFmtId="178" fontId="7" fillId="0" borderId="0" xfId="39" applyNumberFormat="1" applyFont="1" applyAlignment="1">
      <alignment/>
    </xf>
    <xf numFmtId="175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 vertical="center"/>
    </xf>
    <xf numFmtId="9" fontId="6" fillId="33" borderId="0" xfId="50" applyFont="1" applyFill="1" applyAlignment="1">
      <alignment horizontal="center" vertical="center"/>
    </xf>
    <xf numFmtId="175" fontId="7" fillId="33" borderId="0" xfId="50" applyNumberFormat="1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42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 KSSLK 2803OPRAVA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RowColHeaders="0" tabSelected="1" zoomScalePageLayoutView="0" workbookViewId="0" topLeftCell="A1">
      <selection activeCell="I38" sqref="I38"/>
    </sheetView>
  </sheetViews>
  <sheetFormatPr defaultColWidth="9.140625" defaultRowHeight="15"/>
  <cols>
    <col min="1" max="1" width="3.57421875" style="35" customWidth="1"/>
    <col min="2" max="2" width="5.421875" style="32" customWidth="1"/>
    <col min="3" max="3" width="57.140625" style="36" customWidth="1"/>
    <col min="4" max="4" width="12.8515625" style="32" customWidth="1"/>
    <col min="5" max="5" width="13.28125" style="33" customWidth="1"/>
    <col min="6" max="6" width="9.421875" style="32" customWidth="1"/>
    <col min="7" max="7" width="25.421875" style="34" customWidth="1"/>
    <col min="8" max="8" width="11.8515625" style="35" customWidth="1"/>
    <col min="9" max="9" width="9.140625" style="36" customWidth="1"/>
    <col min="10" max="10" width="13.57421875" style="36" customWidth="1"/>
    <col min="11" max="16384" width="9.140625" style="36" customWidth="1"/>
  </cols>
  <sheetData>
    <row r="1" spans="1:10" ht="16.5" thickBot="1">
      <c r="A1" s="46" t="s">
        <v>119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37" customFormat="1" ht="52.5" customHeight="1" thickBot="1">
      <c r="A2" s="1" t="s">
        <v>116</v>
      </c>
      <c r="B2" s="2" t="s">
        <v>1</v>
      </c>
      <c r="C2" s="2" t="s">
        <v>0</v>
      </c>
      <c r="D2" s="3" t="s">
        <v>2</v>
      </c>
      <c r="E2" s="3" t="s">
        <v>4</v>
      </c>
      <c r="F2" s="3" t="s">
        <v>5</v>
      </c>
      <c r="G2" s="2" t="s">
        <v>6</v>
      </c>
      <c r="H2" s="4" t="s">
        <v>3</v>
      </c>
      <c r="I2" s="37" t="s">
        <v>117</v>
      </c>
      <c r="J2" s="37" t="s">
        <v>118</v>
      </c>
    </row>
    <row r="3" spans="1:10" ht="11.25">
      <c r="A3" s="5" t="s">
        <v>7</v>
      </c>
      <c r="B3" s="6" t="s">
        <v>8</v>
      </c>
      <c r="C3" s="7" t="s">
        <v>9</v>
      </c>
      <c r="D3" s="29">
        <v>700000</v>
      </c>
      <c r="E3" s="25">
        <v>698000</v>
      </c>
      <c r="F3" s="8">
        <v>40921</v>
      </c>
      <c r="G3" s="9" t="s">
        <v>74</v>
      </c>
      <c r="H3" s="5">
        <v>62620177</v>
      </c>
      <c r="I3" s="45">
        <f>(D3-E3)/D3</f>
        <v>0.002857142857142857</v>
      </c>
      <c r="J3" s="40">
        <f>D3-E3</f>
        <v>2000</v>
      </c>
    </row>
    <row r="4" spans="1:10" ht="11.25">
      <c r="A4" s="10" t="s">
        <v>10</v>
      </c>
      <c r="B4" s="11" t="s">
        <v>8</v>
      </c>
      <c r="C4" s="12" t="s">
        <v>11</v>
      </c>
      <c r="D4" s="28">
        <v>850000</v>
      </c>
      <c r="E4" s="26">
        <v>836000</v>
      </c>
      <c r="F4" s="13">
        <v>40945</v>
      </c>
      <c r="G4" s="14" t="s">
        <v>75</v>
      </c>
      <c r="H4" s="10">
        <v>27344444</v>
      </c>
      <c r="I4" s="45">
        <f aca="true" t="shared" si="0" ref="I4:I42">(D4-E4)/D4</f>
        <v>0.01647058823529412</v>
      </c>
      <c r="J4" s="40">
        <f aca="true" t="shared" si="1" ref="J4:J42">D4-E4</f>
        <v>14000</v>
      </c>
    </row>
    <row r="5" spans="1:10" ht="11.25">
      <c r="A5" s="5" t="s">
        <v>103</v>
      </c>
      <c r="B5" s="11" t="s">
        <v>8</v>
      </c>
      <c r="C5" s="15" t="s">
        <v>77</v>
      </c>
      <c r="D5" s="28">
        <v>700000</v>
      </c>
      <c r="E5" s="26">
        <v>644000</v>
      </c>
      <c r="F5" s="13">
        <v>40956</v>
      </c>
      <c r="G5" s="16" t="s">
        <v>76</v>
      </c>
      <c r="H5" s="11">
        <v>46710141</v>
      </c>
      <c r="I5" s="39">
        <f t="shared" si="0"/>
        <v>0.08</v>
      </c>
      <c r="J5" s="40">
        <f t="shared" si="1"/>
        <v>56000</v>
      </c>
    </row>
    <row r="6" spans="1:10" ht="11.25">
      <c r="A6" s="10" t="s">
        <v>12</v>
      </c>
      <c r="B6" s="11" t="s">
        <v>8</v>
      </c>
      <c r="C6" s="12" t="s">
        <v>37</v>
      </c>
      <c r="D6" s="30">
        <v>650000</v>
      </c>
      <c r="E6" s="26">
        <v>580000</v>
      </c>
      <c r="F6" s="17">
        <v>40949</v>
      </c>
      <c r="G6" s="16" t="s">
        <v>78</v>
      </c>
      <c r="H6" s="11">
        <v>28482328</v>
      </c>
      <c r="I6" s="39">
        <f t="shared" si="0"/>
        <v>0.1076923076923077</v>
      </c>
      <c r="J6" s="40">
        <f t="shared" si="1"/>
        <v>70000</v>
      </c>
    </row>
    <row r="7" spans="1:10" ht="11.25">
      <c r="A7" s="5" t="s">
        <v>13</v>
      </c>
      <c r="B7" s="11" t="s">
        <v>38</v>
      </c>
      <c r="C7" s="12" t="s">
        <v>39</v>
      </c>
      <c r="D7" s="28">
        <v>3427000</v>
      </c>
      <c r="E7" s="26">
        <v>3396736</v>
      </c>
      <c r="F7" s="17">
        <v>40977</v>
      </c>
      <c r="G7" s="18" t="s">
        <v>79</v>
      </c>
      <c r="H7" s="11">
        <v>25317628</v>
      </c>
      <c r="I7" s="45">
        <f t="shared" si="0"/>
        <v>0.00883104756346659</v>
      </c>
      <c r="J7" s="40">
        <f t="shared" si="1"/>
        <v>30264</v>
      </c>
    </row>
    <row r="8" spans="1:10" ht="11.25">
      <c r="A8" s="10" t="s">
        <v>14</v>
      </c>
      <c r="B8" s="11" t="s">
        <v>8</v>
      </c>
      <c r="C8" s="12" t="s">
        <v>40</v>
      </c>
      <c r="D8" s="28">
        <v>1990000</v>
      </c>
      <c r="E8" s="26">
        <v>1750000</v>
      </c>
      <c r="F8" s="19">
        <v>40989</v>
      </c>
      <c r="G8" s="14" t="s">
        <v>82</v>
      </c>
      <c r="H8" s="10">
        <v>25702599</v>
      </c>
      <c r="I8" s="39">
        <f t="shared" si="0"/>
        <v>0.12060301507537688</v>
      </c>
      <c r="J8" s="40">
        <f t="shared" si="1"/>
        <v>240000</v>
      </c>
    </row>
    <row r="9" spans="1:10" ht="11.25">
      <c r="A9" s="5" t="s">
        <v>104</v>
      </c>
      <c r="B9" s="11" t="s">
        <v>38</v>
      </c>
      <c r="C9" s="12" t="s">
        <v>41</v>
      </c>
      <c r="D9" s="28">
        <v>3740000</v>
      </c>
      <c r="E9" s="26">
        <v>3349170</v>
      </c>
      <c r="F9" s="17">
        <v>40995</v>
      </c>
      <c r="G9" s="14" t="s">
        <v>83</v>
      </c>
      <c r="H9" s="10">
        <v>26271303</v>
      </c>
      <c r="I9" s="39">
        <f t="shared" si="0"/>
        <v>0.1045</v>
      </c>
      <c r="J9" s="40">
        <f t="shared" si="1"/>
        <v>390830</v>
      </c>
    </row>
    <row r="10" spans="1:10" ht="11.25">
      <c r="A10" s="10" t="s">
        <v>105</v>
      </c>
      <c r="B10" s="11" t="s">
        <v>38</v>
      </c>
      <c r="C10" s="12" t="s">
        <v>42</v>
      </c>
      <c r="D10" s="28">
        <v>3417000</v>
      </c>
      <c r="E10" s="26">
        <v>3399068</v>
      </c>
      <c r="F10" s="17">
        <v>40995</v>
      </c>
      <c r="G10" s="18" t="s">
        <v>79</v>
      </c>
      <c r="H10" s="11">
        <v>25317628</v>
      </c>
      <c r="I10" s="45">
        <f t="shared" si="0"/>
        <v>0.005247878255779924</v>
      </c>
      <c r="J10" s="40">
        <f t="shared" si="1"/>
        <v>17932</v>
      </c>
    </row>
    <row r="11" spans="1:10" ht="11.25">
      <c r="A11" s="5" t="s">
        <v>106</v>
      </c>
      <c r="B11" s="11" t="s">
        <v>38</v>
      </c>
      <c r="C11" s="12" t="s">
        <v>43</v>
      </c>
      <c r="D11" s="28">
        <v>3090000</v>
      </c>
      <c r="E11" s="26">
        <v>2991486</v>
      </c>
      <c r="F11" s="19">
        <v>40995</v>
      </c>
      <c r="G11" s="20" t="s">
        <v>84</v>
      </c>
      <c r="H11" s="10">
        <v>60838744</v>
      </c>
      <c r="I11" s="45">
        <f t="shared" si="0"/>
        <v>0.03188155339805825</v>
      </c>
      <c r="J11" s="40">
        <f t="shared" si="1"/>
        <v>98514</v>
      </c>
    </row>
    <row r="12" spans="1:10" ht="11.25">
      <c r="A12" s="10" t="s">
        <v>107</v>
      </c>
      <c r="B12" s="11" t="s">
        <v>38</v>
      </c>
      <c r="C12" s="12" t="s">
        <v>44</v>
      </c>
      <c r="D12" s="28">
        <v>2885000</v>
      </c>
      <c r="E12" s="26">
        <v>2789823</v>
      </c>
      <c r="F12" s="19">
        <v>40995</v>
      </c>
      <c r="G12" s="14" t="s">
        <v>85</v>
      </c>
      <c r="H12" s="10">
        <v>46504788</v>
      </c>
      <c r="I12" s="45">
        <f t="shared" si="0"/>
        <v>0.03299029462738302</v>
      </c>
      <c r="J12" s="40">
        <f t="shared" si="1"/>
        <v>95177</v>
      </c>
    </row>
    <row r="13" spans="1:10" ht="11.25">
      <c r="A13" s="5" t="s">
        <v>108</v>
      </c>
      <c r="B13" s="11" t="s">
        <v>38</v>
      </c>
      <c r="C13" s="12" t="s">
        <v>45</v>
      </c>
      <c r="D13" s="28">
        <v>3390000</v>
      </c>
      <c r="E13" s="31">
        <v>3262106</v>
      </c>
      <c r="F13" s="17">
        <v>40966</v>
      </c>
      <c r="G13" s="16" t="s">
        <v>86</v>
      </c>
      <c r="H13" s="10">
        <v>25018094</v>
      </c>
      <c r="I13" s="45">
        <f t="shared" si="0"/>
        <v>0.03772684365781711</v>
      </c>
      <c r="J13" s="40">
        <f t="shared" si="1"/>
        <v>127894</v>
      </c>
    </row>
    <row r="14" spans="1:10" ht="11.25">
      <c r="A14" s="10" t="s">
        <v>109</v>
      </c>
      <c r="B14" s="11" t="s">
        <v>38</v>
      </c>
      <c r="C14" s="12" t="s">
        <v>46</v>
      </c>
      <c r="D14" s="28">
        <v>5930000</v>
      </c>
      <c r="E14" s="26">
        <v>5836388</v>
      </c>
      <c r="F14" s="13">
        <v>40995</v>
      </c>
      <c r="G14" s="18" t="s">
        <v>79</v>
      </c>
      <c r="H14" s="11">
        <v>25317628</v>
      </c>
      <c r="I14" s="45">
        <f t="shared" si="0"/>
        <v>0.015786172006745362</v>
      </c>
      <c r="J14" s="40">
        <f t="shared" si="1"/>
        <v>93612</v>
      </c>
    </row>
    <row r="15" spans="1:10" ht="11.25">
      <c r="A15" s="5" t="s">
        <v>110</v>
      </c>
      <c r="B15" s="11" t="s">
        <v>38</v>
      </c>
      <c r="C15" s="21" t="s">
        <v>47</v>
      </c>
      <c r="D15" s="30">
        <v>5800000</v>
      </c>
      <c r="E15" s="27">
        <v>5749395</v>
      </c>
      <c r="F15" s="17">
        <v>40996</v>
      </c>
      <c r="G15" s="22" t="s">
        <v>87</v>
      </c>
      <c r="H15" s="23">
        <v>49454501</v>
      </c>
      <c r="I15" s="45">
        <f t="shared" si="0"/>
        <v>0.008725</v>
      </c>
      <c r="J15" s="40">
        <f t="shared" si="1"/>
        <v>50605</v>
      </c>
    </row>
    <row r="16" spans="1:10" ht="11.25">
      <c r="A16" s="10" t="s">
        <v>111</v>
      </c>
      <c r="B16" s="11" t="s">
        <v>38</v>
      </c>
      <c r="C16" s="12" t="s">
        <v>48</v>
      </c>
      <c r="D16" s="28">
        <v>5860000</v>
      </c>
      <c r="E16" s="26">
        <v>5562280</v>
      </c>
      <c r="F16" s="17">
        <v>40995</v>
      </c>
      <c r="G16" s="14" t="s">
        <v>88</v>
      </c>
      <c r="H16" s="10">
        <v>27195147</v>
      </c>
      <c r="I16" s="39">
        <f t="shared" si="0"/>
        <v>0.050805460750853244</v>
      </c>
      <c r="J16" s="40">
        <f t="shared" si="1"/>
        <v>297720</v>
      </c>
    </row>
    <row r="17" spans="1:10" ht="11.25">
      <c r="A17" s="5" t="s">
        <v>112</v>
      </c>
      <c r="B17" s="11" t="s">
        <v>38</v>
      </c>
      <c r="C17" s="12" t="s">
        <v>49</v>
      </c>
      <c r="D17" s="30">
        <v>2850000</v>
      </c>
      <c r="E17" s="26">
        <v>2706600</v>
      </c>
      <c r="F17" s="17">
        <v>40995</v>
      </c>
      <c r="G17" s="14" t="s">
        <v>89</v>
      </c>
      <c r="H17" s="10">
        <v>40233308</v>
      </c>
      <c r="I17" s="39">
        <f t="shared" si="0"/>
        <v>0.05031578947368421</v>
      </c>
      <c r="J17" s="40">
        <f t="shared" si="1"/>
        <v>143400</v>
      </c>
    </row>
    <row r="18" spans="1:10" ht="11.25">
      <c r="A18" s="10" t="s">
        <v>113</v>
      </c>
      <c r="B18" s="11" t="s">
        <v>38</v>
      </c>
      <c r="C18" s="12" t="s">
        <v>50</v>
      </c>
      <c r="D18" s="30">
        <v>3720000</v>
      </c>
      <c r="E18" s="26">
        <v>3527125</v>
      </c>
      <c r="F18" s="17">
        <v>40995</v>
      </c>
      <c r="G18" s="14" t="s">
        <v>90</v>
      </c>
      <c r="H18" s="10">
        <v>25692810</v>
      </c>
      <c r="I18" s="39">
        <f t="shared" si="0"/>
        <v>0.051848118279569894</v>
      </c>
      <c r="J18" s="40">
        <f t="shared" si="1"/>
        <v>192875</v>
      </c>
    </row>
    <row r="19" spans="1:10" ht="11.25">
      <c r="A19" s="5" t="s">
        <v>114</v>
      </c>
      <c r="B19" s="11" t="s">
        <v>38</v>
      </c>
      <c r="C19" s="12" t="s">
        <v>51</v>
      </c>
      <c r="D19" s="30">
        <v>5590000</v>
      </c>
      <c r="E19" s="26">
        <v>5480280</v>
      </c>
      <c r="F19" s="17">
        <v>40996</v>
      </c>
      <c r="G19" s="14" t="s">
        <v>90</v>
      </c>
      <c r="H19" s="10">
        <v>25692810</v>
      </c>
      <c r="I19" s="45">
        <f t="shared" si="0"/>
        <v>0.019627906976744186</v>
      </c>
      <c r="J19" s="40">
        <f t="shared" si="1"/>
        <v>109720</v>
      </c>
    </row>
    <row r="20" spans="1:10" ht="11.25">
      <c r="A20" s="10" t="s">
        <v>115</v>
      </c>
      <c r="B20" s="11" t="s">
        <v>38</v>
      </c>
      <c r="C20" s="12" t="s">
        <v>52</v>
      </c>
      <c r="D20" s="30">
        <v>4270000</v>
      </c>
      <c r="E20" s="26">
        <v>3199315</v>
      </c>
      <c r="F20" s="17">
        <v>40996</v>
      </c>
      <c r="G20" s="14" t="s">
        <v>83</v>
      </c>
      <c r="H20" s="10">
        <v>26271303</v>
      </c>
      <c r="I20" s="39">
        <f t="shared" si="0"/>
        <v>0.25074590163934424</v>
      </c>
      <c r="J20" s="40">
        <f t="shared" si="1"/>
        <v>1070685</v>
      </c>
    </row>
    <row r="21" spans="1:10" ht="11.25">
      <c r="A21" s="5" t="s">
        <v>15</v>
      </c>
      <c r="B21" s="11" t="s">
        <v>38</v>
      </c>
      <c r="C21" s="12" t="s">
        <v>53</v>
      </c>
      <c r="D21" s="30">
        <v>5420000</v>
      </c>
      <c r="E21" s="26">
        <v>5148639</v>
      </c>
      <c r="F21" s="17">
        <v>40996</v>
      </c>
      <c r="G21" s="14" t="s">
        <v>91</v>
      </c>
      <c r="H21" s="10">
        <v>49973215</v>
      </c>
      <c r="I21" s="39">
        <f t="shared" si="0"/>
        <v>0.05006660516605166</v>
      </c>
      <c r="J21" s="40">
        <f t="shared" si="1"/>
        <v>271361</v>
      </c>
    </row>
    <row r="22" spans="1:10" ht="11.25">
      <c r="A22" s="10" t="s">
        <v>16</v>
      </c>
      <c r="B22" s="11" t="s">
        <v>38</v>
      </c>
      <c r="C22" s="12" t="s">
        <v>54</v>
      </c>
      <c r="D22" s="30">
        <v>4850000</v>
      </c>
      <c r="E22" s="26">
        <v>4577000</v>
      </c>
      <c r="F22" s="17">
        <v>40996</v>
      </c>
      <c r="G22" s="14" t="s">
        <v>92</v>
      </c>
      <c r="H22" s="10">
        <v>48292516</v>
      </c>
      <c r="I22" s="39">
        <f t="shared" si="0"/>
        <v>0.056288659793814436</v>
      </c>
      <c r="J22" s="40">
        <f t="shared" si="1"/>
        <v>273000</v>
      </c>
    </row>
    <row r="23" spans="1:10" ht="11.25">
      <c r="A23" s="5" t="s">
        <v>17</v>
      </c>
      <c r="B23" s="11" t="s">
        <v>38</v>
      </c>
      <c r="C23" s="12" t="s">
        <v>55</v>
      </c>
      <c r="D23" s="30">
        <v>5150000</v>
      </c>
      <c r="E23" s="26">
        <v>4872768</v>
      </c>
      <c r="F23" s="17">
        <v>40996</v>
      </c>
      <c r="G23" s="14" t="s">
        <v>93</v>
      </c>
      <c r="H23" s="10">
        <v>40232549</v>
      </c>
      <c r="I23" s="39">
        <f t="shared" si="0"/>
        <v>0.053831456310679614</v>
      </c>
      <c r="J23" s="40">
        <f t="shared" si="1"/>
        <v>277232</v>
      </c>
    </row>
    <row r="24" spans="1:10" ht="11.25">
      <c r="A24" s="10" t="s">
        <v>18</v>
      </c>
      <c r="B24" s="11" t="s">
        <v>38</v>
      </c>
      <c r="C24" s="12" t="s">
        <v>56</v>
      </c>
      <c r="D24" s="30">
        <v>5930000</v>
      </c>
      <c r="E24" s="26">
        <v>5631725</v>
      </c>
      <c r="F24" s="17">
        <v>40996</v>
      </c>
      <c r="G24" s="14" t="s">
        <v>89</v>
      </c>
      <c r="H24" s="10">
        <v>40233308</v>
      </c>
      <c r="I24" s="39">
        <f t="shared" si="0"/>
        <v>0.050299325463743674</v>
      </c>
      <c r="J24" s="40">
        <f t="shared" si="1"/>
        <v>298275</v>
      </c>
    </row>
    <row r="25" spans="1:10" ht="11.25">
      <c r="A25" s="5" t="s">
        <v>19</v>
      </c>
      <c r="B25" s="11" t="s">
        <v>38</v>
      </c>
      <c r="C25" s="12" t="s">
        <v>57</v>
      </c>
      <c r="D25" s="30">
        <v>937000</v>
      </c>
      <c r="E25" s="26">
        <v>912810</v>
      </c>
      <c r="F25" s="17">
        <v>40998</v>
      </c>
      <c r="G25" s="14" t="s">
        <v>93</v>
      </c>
      <c r="H25" s="10">
        <v>40232549</v>
      </c>
      <c r="I25" s="45">
        <f t="shared" si="0"/>
        <v>0.025816435432230524</v>
      </c>
      <c r="J25" s="40">
        <f t="shared" si="1"/>
        <v>24190</v>
      </c>
    </row>
    <row r="26" spans="1:10" ht="16.5" customHeight="1">
      <c r="A26" s="10" t="s">
        <v>20</v>
      </c>
      <c r="B26" s="11" t="s">
        <v>38</v>
      </c>
      <c r="C26" s="24" t="s">
        <v>58</v>
      </c>
      <c r="D26" s="30">
        <v>4460000</v>
      </c>
      <c r="E26" s="28">
        <v>4368780</v>
      </c>
      <c r="F26" s="17">
        <v>40998</v>
      </c>
      <c r="G26" s="14" t="s">
        <v>88</v>
      </c>
      <c r="H26" s="10">
        <v>27195147</v>
      </c>
      <c r="I26" s="45">
        <f t="shared" si="0"/>
        <v>0.020452914798206278</v>
      </c>
      <c r="J26" s="40">
        <f t="shared" si="1"/>
        <v>91220</v>
      </c>
    </row>
    <row r="27" spans="1:10" ht="11.25">
      <c r="A27" s="5" t="s">
        <v>21</v>
      </c>
      <c r="B27" s="11" t="s">
        <v>38</v>
      </c>
      <c r="C27" s="12" t="s">
        <v>59</v>
      </c>
      <c r="D27" s="30">
        <v>3516000</v>
      </c>
      <c r="E27" s="26">
        <v>3336020</v>
      </c>
      <c r="F27" s="17">
        <v>40998</v>
      </c>
      <c r="G27" s="18" t="s">
        <v>79</v>
      </c>
      <c r="H27" s="11">
        <v>25317628</v>
      </c>
      <c r="I27" s="39">
        <f t="shared" si="0"/>
        <v>0.05118885096700796</v>
      </c>
      <c r="J27" s="40">
        <f t="shared" si="1"/>
        <v>179980</v>
      </c>
    </row>
    <row r="28" spans="1:10" ht="11.25">
      <c r="A28" s="10" t="s">
        <v>22</v>
      </c>
      <c r="B28" s="11" t="s">
        <v>8</v>
      </c>
      <c r="C28" s="12" t="s">
        <v>60</v>
      </c>
      <c r="D28" s="30">
        <v>1900000</v>
      </c>
      <c r="E28" s="26">
        <v>1280000</v>
      </c>
      <c r="F28" s="17">
        <v>40998</v>
      </c>
      <c r="G28" s="14" t="s">
        <v>81</v>
      </c>
      <c r="H28" s="10">
        <v>15167861</v>
      </c>
      <c r="I28" s="39">
        <f t="shared" si="0"/>
        <v>0.3263157894736842</v>
      </c>
      <c r="J28" s="40">
        <f t="shared" si="1"/>
        <v>620000</v>
      </c>
    </row>
    <row r="29" spans="1:10" ht="11.25">
      <c r="A29" s="5" t="s">
        <v>23</v>
      </c>
      <c r="B29" s="11" t="s">
        <v>8</v>
      </c>
      <c r="C29" s="12" t="s">
        <v>61</v>
      </c>
      <c r="D29" s="30">
        <v>1200000</v>
      </c>
      <c r="E29" s="26">
        <v>993000</v>
      </c>
      <c r="F29" s="17">
        <v>40998</v>
      </c>
      <c r="G29" s="16" t="s">
        <v>80</v>
      </c>
      <c r="H29" s="11">
        <v>27915069</v>
      </c>
      <c r="I29" s="39">
        <f t="shared" si="0"/>
        <v>0.1725</v>
      </c>
      <c r="J29" s="40">
        <f t="shared" si="1"/>
        <v>207000</v>
      </c>
    </row>
    <row r="30" spans="1:10" ht="11.25">
      <c r="A30" s="10" t="s">
        <v>24</v>
      </c>
      <c r="B30" s="11" t="s">
        <v>8</v>
      </c>
      <c r="C30" s="12" t="s">
        <v>62</v>
      </c>
      <c r="D30" s="30">
        <v>1900000</v>
      </c>
      <c r="E30" s="26">
        <v>1815000</v>
      </c>
      <c r="F30" s="17">
        <v>40998</v>
      </c>
      <c r="G30" s="14" t="s">
        <v>95</v>
      </c>
      <c r="H30" s="11">
        <v>45272387</v>
      </c>
      <c r="I30" s="45">
        <f t="shared" si="0"/>
        <v>0.04473684210526316</v>
      </c>
      <c r="J30" s="40">
        <f t="shared" si="1"/>
        <v>85000</v>
      </c>
    </row>
    <row r="31" spans="1:10" ht="11.25">
      <c r="A31" s="5" t="s">
        <v>25</v>
      </c>
      <c r="B31" s="11" t="s">
        <v>8</v>
      </c>
      <c r="C31" s="12" t="s">
        <v>63</v>
      </c>
      <c r="D31" s="30">
        <v>1800000</v>
      </c>
      <c r="E31" s="26">
        <v>1304000</v>
      </c>
      <c r="F31" s="17">
        <v>40998</v>
      </c>
      <c r="G31" s="14" t="s">
        <v>96</v>
      </c>
      <c r="H31" s="10">
        <v>47540966</v>
      </c>
      <c r="I31" s="39">
        <f t="shared" si="0"/>
        <v>0.27555555555555555</v>
      </c>
      <c r="J31" s="40">
        <f t="shared" si="1"/>
        <v>496000</v>
      </c>
    </row>
    <row r="32" spans="1:10" ht="11.25">
      <c r="A32" s="10" t="s">
        <v>26</v>
      </c>
      <c r="B32" s="11" t="s">
        <v>8</v>
      </c>
      <c r="C32" s="12" t="s">
        <v>64</v>
      </c>
      <c r="D32" s="30">
        <v>1900000</v>
      </c>
      <c r="E32" s="26">
        <v>1180000</v>
      </c>
      <c r="F32" s="17">
        <v>40998</v>
      </c>
      <c r="G32" s="14" t="s">
        <v>81</v>
      </c>
      <c r="H32" s="10">
        <v>15167861</v>
      </c>
      <c r="I32" s="39">
        <f t="shared" si="0"/>
        <v>0.37894736842105264</v>
      </c>
      <c r="J32" s="40">
        <f t="shared" si="1"/>
        <v>720000</v>
      </c>
    </row>
    <row r="33" spans="1:10" ht="11.25">
      <c r="A33" s="5" t="s">
        <v>27</v>
      </c>
      <c r="B33" s="11" t="s">
        <v>8</v>
      </c>
      <c r="C33" s="12" t="s">
        <v>65</v>
      </c>
      <c r="D33" s="30">
        <v>1900000</v>
      </c>
      <c r="E33" s="26">
        <v>1850000</v>
      </c>
      <c r="F33" s="13">
        <v>40998</v>
      </c>
      <c r="G33" s="14" t="s">
        <v>95</v>
      </c>
      <c r="H33" s="11">
        <v>45272387</v>
      </c>
      <c r="I33" s="45">
        <f t="shared" si="0"/>
        <v>0.02631578947368421</v>
      </c>
      <c r="J33" s="40">
        <f t="shared" si="1"/>
        <v>50000</v>
      </c>
    </row>
    <row r="34" spans="1:10" ht="11.25">
      <c r="A34" s="10" t="s">
        <v>28</v>
      </c>
      <c r="B34" s="11" t="s">
        <v>8</v>
      </c>
      <c r="C34" s="12" t="s">
        <v>66</v>
      </c>
      <c r="D34" s="28">
        <v>1300000</v>
      </c>
      <c r="E34" s="26">
        <v>735000</v>
      </c>
      <c r="F34" s="13">
        <v>40998</v>
      </c>
      <c r="G34" s="14" t="s">
        <v>81</v>
      </c>
      <c r="H34" s="10">
        <v>15167861</v>
      </c>
      <c r="I34" s="39">
        <f t="shared" si="0"/>
        <v>0.4346153846153846</v>
      </c>
      <c r="J34" s="40">
        <f t="shared" si="1"/>
        <v>565000</v>
      </c>
    </row>
    <row r="35" spans="1:10" ht="11.25">
      <c r="A35" s="5" t="s">
        <v>29</v>
      </c>
      <c r="B35" s="11" t="s">
        <v>38</v>
      </c>
      <c r="C35" s="12" t="s">
        <v>67</v>
      </c>
      <c r="D35" s="28">
        <v>7040000</v>
      </c>
      <c r="E35" s="26">
        <v>5984300</v>
      </c>
      <c r="F35" s="13">
        <v>41011</v>
      </c>
      <c r="G35" s="14" t="s">
        <v>97</v>
      </c>
      <c r="H35" s="10" t="s">
        <v>98</v>
      </c>
      <c r="I35" s="39">
        <f t="shared" si="0"/>
        <v>0.14995738636363637</v>
      </c>
      <c r="J35" s="40">
        <f t="shared" si="1"/>
        <v>1055700</v>
      </c>
    </row>
    <row r="36" spans="1:10" ht="11.25">
      <c r="A36" s="10" t="s">
        <v>30</v>
      </c>
      <c r="B36" s="11" t="s">
        <v>38</v>
      </c>
      <c r="C36" s="12" t="s">
        <v>68</v>
      </c>
      <c r="D36" s="28">
        <v>9810000</v>
      </c>
      <c r="E36" s="26">
        <v>9382000</v>
      </c>
      <c r="F36" s="13">
        <v>41011</v>
      </c>
      <c r="G36" s="18" t="s">
        <v>79</v>
      </c>
      <c r="H36" s="11">
        <v>25317628</v>
      </c>
      <c r="I36" s="45">
        <f t="shared" si="0"/>
        <v>0.0436289500509684</v>
      </c>
      <c r="J36" s="40">
        <f t="shared" si="1"/>
        <v>428000</v>
      </c>
    </row>
    <row r="37" spans="1:10" ht="11.25">
      <c r="A37" s="5" t="s">
        <v>31</v>
      </c>
      <c r="B37" s="11" t="s">
        <v>38</v>
      </c>
      <c r="C37" s="12" t="s">
        <v>69</v>
      </c>
      <c r="D37" s="28">
        <v>15690000</v>
      </c>
      <c r="E37" s="26">
        <v>14121000</v>
      </c>
      <c r="F37" s="13">
        <v>41011</v>
      </c>
      <c r="G37" s="14" t="s">
        <v>88</v>
      </c>
      <c r="H37" s="10">
        <v>27195147</v>
      </c>
      <c r="I37" s="39">
        <f t="shared" si="0"/>
        <v>0.1</v>
      </c>
      <c r="J37" s="40">
        <f t="shared" si="1"/>
        <v>1569000</v>
      </c>
    </row>
    <row r="38" spans="1:10" ht="11.25">
      <c r="A38" s="10" t="s">
        <v>32</v>
      </c>
      <c r="B38" s="11" t="s">
        <v>38</v>
      </c>
      <c r="C38" s="12" t="s">
        <v>70</v>
      </c>
      <c r="D38" s="28">
        <v>12870000</v>
      </c>
      <c r="E38" s="26">
        <v>13640778</v>
      </c>
      <c r="F38" s="13">
        <v>41011</v>
      </c>
      <c r="G38" s="14" t="s">
        <v>99</v>
      </c>
      <c r="H38" s="10">
        <v>25692810</v>
      </c>
      <c r="I38" s="45">
        <f t="shared" si="0"/>
        <v>-0.05988951048951049</v>
      </c>
      <c r="J38" s="40">
        <f t="shared" si="1"/>
        <v>-770778</v>
      </c>
    </row>
    <row r="39" spans="1:10" ht="11.25">
      <c r="A39" s="5" t="s">
        <v>33</v>
      </c>
      <c r="B39" s="11" t="s">
        <v>38</v>
      </c>
      <c r="C39" s="12" t="s">
        <v>71</v>
      </c>
      <c r="D39" s="28">
        <v>7650000</v>
      </c>
      <c r="E39" s="26">
        <v>6732331</v>
      </c>
      <c r="F39" s="13">
        <v>41011</v>
      </c>
      <c r="G39" s="14" t="s">
        <v>100</v>
      </c>
      <c r="H39" s="10">
        <v>26177005</v>
      </c>
      <c r="I39" s="39">
        <f t="shared" si="0"/>
        <v>0.11995673202614379</v>
      </c>
      <c r="J39" s="40">
        <f t="shared" si="1"/>
        <v>917669</v>
      </c>
    </row>
    <row r="40" spans="1:10" ht="11.25">
      <c r="A40" s="10" t="s">
        <v>34</v>
      </c>
      <c r="B40" s="11" t="s">
        <v>38</v>
      </c>
      <c r="C40" s="12" t="s">
        <v>72</v>
      </c>
      <c r="D40" s="28">
        <v>18900000</v>
      </c>
      <c r="E40" s="26">
        <v>17014402</v>
      </c>
      <c r="F40" s="13">
        <v>41011</v>
      </c>
      <c r="G40" s="14" t="s">
        <v>88</v>
      </c>
      <c r="H40" s="10">
        <v>27195147</v>
      </c>
      <c r="I40" s="39">
        <f t="shared" si="0"/>
        <v>0.09976708994708995</v>
      </c>
      <c r="J40" s="40">
        <f t="shared" si="1"/>
        <v>1885598</v>
      </c>
    </row>
    <row r="41" spans="1:10" ht="11.25">
      <c r="A41" s="5" t="s">
        <v>35</v>
      </c>
      <c r="B41" s="11" t="s">
        <v>38</v>
      </c>
      <c r="C41" s="12" t="s">
        <v>73</v>
      </c>
      <c r="D41" s="28">
        <v>13730000</v>
      </c>
      <c r="E41" s="26">
        <v>12986347</v>
      </c>
      <c r="F41" s="13">
        <v>41011</v>
      </c>
      <c r="G41" s="16" t="s">
        <v>86</v>
      </c>
      <c r="H41" s="10">
        <v>25018094</v>
      </c>
      <c r="I41" s="39">
        <f t="shared" si="0"/>
        <v>0.054162636562272395</v>
      </c>
      <c r="J41" s="40">
        <f t="shared" si="1"/>
        <v>743653</v>
      </c>
    </row>
    <row r="42" spans="1:10" ht="48" customHeight="1">
      <c r="A42" s="10" t="s">
        <v>36</v>
      </c>
      <c r="B42" s="11" t="s">
        <v>38</v>
      </c>
      <c r="C42" s="15" t="s">
        <v>94</v>
      </c>
      <c r="D42" s="28">
        <v>7970000</v>
      </c>
      <c r="E42" s="28">
        <v>7166746</v>
      </c>
      <c r="F42" s="13">
        <v>41011</v>
      </c>
      <c r="G42" s="16" t="s">
        <v>101</v>
      </c>
      <c r="H42" s="11" t="s">
        <v>102</v>
      </c>
      <c r="I42" s="39">
        <f t="shared" si="0"/>
        <v>0.10078469259723964</v>
      </c>
      <c r="J42" s="40">
        <f t="shared" si="1"/>
        <v>803254</v>
      </c>
    </row>
    <row r="43" spans="4:10" ht="11.25">
      <c r="D43" s="43">
        <f>SUM(D3:D42)</f>
        <v>194682000</v>
      </c>
      <c r="E43" s="38">
        <f>SUM(E3:E42)</f>
        <v>180790418</v>
      </c>
      <c r="I43" s="41">
        <f>AVERAGE(I3:I42)</f>
        <v>0.08929884937809417</v>
      </c>
      <c r="J43" s="42">
        <f>SUM(J3:J42)</f>
        <v>13891582</v>
      </c>
    </row>
    <row r="44" spans="4:6" ht="11.25">
      <c r="D44" s="38"/>
      <c r="F44" s="44">
        <f>(D43-E43)/D43</f>
        <v>0.07135524599089797</v>
      </c>
    </row>
  </sheetData>
  <sheetProtection/>
  <mergeCells count="1">
    <mergeCell ref="A1:J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0" r:id="rId1"/>
  <headerFooter>
    <oddHeader>&amp;LPříloha č.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Pieter Marek - clen RK</dc:creator>
  <cp:keywords/>
  <dc:description/>
  <cp:lastModifiedBy>Stastna Martina</cp:lastModifiedBy>
  <cp:lastPrinted>2013-12-09T13:19:13Z</cp:lastPrinted>
  <dcterms:created xsi:type="dcterms:W3CDTF">2009-11-25T15:12:12Z</dcterms:created>
  <dcterms:modified xsi:type="dcterms:W3CDTF">2013-12-09T13:26:20Z</dcterms:modified>
  <cp:category/>
  <cp:version/>
  <cp:contentType/>
  <cp:contentStatus/>
</cp:coreProperties>
</file>