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19 03" sheetId="2" r:id="rId2"/>
    <sheet name="92009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<sst xmlns="http://schemas.openxmlformats.org/spreadsheetml/2006/main" count="228" uniqueCount="116">
  <si>
    <t>pol.</t>
  </si>
  <si>
    <t>tis.Kč</t>
  </si>
  <si>
    <t>uk.</t>
  </si>
  <si>
    <t>č.a.</t>
  </si>
  <si>
    <t>§</t>
  </si>
  <si>
    <t>SU</t>
  </si>
  <si>
    <t>x</t>
  </si>
  <si>
    <t>Běžné (neinvestiční) výdaje resortu celkem</t>
  </si>
  <si>
    <t>0000</t>
  </si>
  <si>
    <t>Ekonomický odbor</t>
  </si>
  <si>
    <t>SR 2013</t>
  </si>
  <si>
    <t>V Š E O B E C N Á    P O K L A D N Í    S P R Á V A</t>
  </si>
  <si>
    <t>031900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</si>
  <si>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</si>
  <si>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</si>
  <si>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</si>
  <si>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</si>
  <si>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</si>
  <si>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</si>
  <si>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</si>
  <si>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</si>
  <si>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</si>
  <si>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919 03 - Pokladní správa</t>
  </si>
  <si>
    <t>Změna rozpočtu - rozpočtové opatření č. 55/13</t>
  </si>
  <si>
    <t>příloha č. 1 k ZR-RO č. 55/13</t>
  </si>
  <si>
    <t>ZR-RO č. 55/13</t>
  </si>
  <si>
    <t>UR II 2013</t>
  </si>
  <si>
    <t>UR I 2013</t>
  </si>
  <si>
    <t>031912</t>
  </si>
  <si>
    <t>031913</t>
  </si>
  <si>
    <t>031914</t>
  </si>
  <si>
    <t>031915</t>
  </si>
  <si>
    <t>031916</t>
  </si>
  <si>
    <t>031917</t>
  </si>
  <si>
    <t>031918</t>
  </si>
  <si>
    <t>031919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</si>
  <si>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</si>
  <si>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</si>
  <si>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</si>
  <si>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</si>
  <si>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</si>
  <si>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</si>
  <si>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</si>
  <si>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</si>
  <si>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</si>
  <si>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</si>
  <si>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</si>
  <si>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</si>
  <si>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</si>
  <si>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</si>
  <si>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</si>
  <si>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</si>
  <si>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</si>
  <si>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</si>
  <si>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</si>
  <si>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</si>
  <si>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</si>
  <si>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</si>
  <si>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</si>
  <si>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</si>
  <si>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</si>
  <si>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</si>
  <si>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</si>
  <si>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</si>
  <si>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</si>
  <si>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</si>
  <si>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</si>
  <si>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</si>
  <si>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</si>
  <si>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</si>
  <si>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</si>
  <si>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EU 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</si>
  <si>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</si>
  <si>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</si>
  <si>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</si>
  <si>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</si>
  <si>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</si>
  <si>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</si>
  <si>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</si>
  <si>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</si>
  <si>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</si>
  <si>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</si>
  <si>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</si>
  <si>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</si>
  <si>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</si>
  <si>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</si>
  <si>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</si>
  <si>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</si>
  <si>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</si>
  <si>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</si>
  <si>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</si>
  <si>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</si>
  <si>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</si>
  <si>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</si>
  <si>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</si>
  <si>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</si>
  <si>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</si>
  <si>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</si>
  <si>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</si>
  <si>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</si>
  <si>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fin.rezerva Dotačního fondu LK ve správě odboru kancelář hejtmana</t>
  </si>
  <si>
    <t xml:space="preserve">fin.rezerva Dotačního fondu LK ve správě odboru regionálního rozvoje a evropských projektů </t>
  </si>
  <si>
    <t xml:space="preserve">fin.rezerva Dotačního fondu LK ve správě odboru školství, mládeže, tělovýchovy a sportu ve výši </t>
  </si>
  <si>
    <t xml:space="preserve">fin.rezerva Dotačního fondu LK ve správě odboru sociálních věcí </t>
  </si>
  <si>
    <t xml:space="preserve">fin.rezerva Dotačního fondu LK ve správě odboru dopravy </t>
  </si>
  <si>
    <t xml:space="preserve">fin.rezerva Dotačního fondu LK ve správě odboru kultury, památkové péče a cestovního ruchu </t>
  </si>
  <si>
    <t xml:space="preserve">fin.rezerva Dotačního fondu LK ve správě odboru životního prostředí a zemědělství </t>
  </si>
  <si>
    <t xml:space="preserve">fin.rezerva Dotačního fondu LK ve správě odboru zdravotnictví </t>
  </si>
  <si>
    <t>09 - Odbor zdravotnictví</t>
  </si>
  <si>
    <t>920 - Kapitálové výdaje</t>
  </si>
  <si>
    <t>K A P I T Á L O V É  V Ý D A J E</t>
  </si>
  <si>
    <t>UR 2013</t>
  </si>
  <si>
    <t>Kapitálové (investiční) výdaje resortu celkem</t>
  </si>
  <si>
    <t>inv.transfery nefinančním podnik.subj.-právn.osob</t>
  </si>
  <si>
    <t>099043</t>
  </si>
  <si>
    <t>NsP Česká Lípa - Zateplení vybraných objektů NsP Česká Lípa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</si>
</sst>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  <numFmt numFmtId="167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8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9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17" borderId="0" applyNumberFormat="0" applyBorder="0" applyAlignment="0" applyProtection="0"/>
    <xf numFmtId="0" fontId="36" fillId="27" borderId="0" applyNumberFormat="0" applyBorder="0" applyAlignment="0" applyProtection="0"/>
    <xf numFmtId="0" fontId="12" fillId="19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3" borderId="0" applyNumberFormat="0" applyBorder="0" applyAlignment="0" applyProtection="0"/>
    <xf numFmtId="0" fontId="37" fillId="0" borderId="1" applyNumberFormat="0" applyFill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4" fillId="5" borderId="0" applyNumberFormat="0" applyBorder="0" applyAlignment="0" applyProtection="0"/>
    <xf numFmtId="0" fontId="39" fillId="35" borderId="3" applyNumberFormat="0" applyAlignment="0" applyProtection="0"/>
    <xf numFmtId="0" fontId="1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7" applyNumberFormat="0" applyFill="0" applyAlignment="0" applyProtection="0"/>
    <xf numFmtId="0" fontId="17" fillId="0" borderId="8" applyNumberFormat="0" applyFill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0" fillId="3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1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21" fillId="0" borderId="14" applyNumberFormat="0" applyFill="0" applyAlignment="0" applyProtection="0"/>
    <xf numFmtId="0" fontId="9" fillId="41" borderId="0">
      <alignment horizontal="left" vertical="center"/>
      <protection/>
    </xf>
    <xf numFmtId="0" fontId="46" fillId="42" borderId="0" applyNumberFormat="0" applyBorder="0" applyAlignment="0" applyProtection="0"/>
    <xf numFmtId="0" fontId="22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43" borderId="15" applyNumberFormat="0" applyAlignment="0" applyProtection="0"/>
    <xf numFmtId="0" fontId="24" fillId="13" borderId="16" applyNumberFormat="0" applyAlignment="0" applyProtection="0"/>
    <xf numFmtId="0" fontId="49" fillId="44" borderId="15" applyNumberFormat="0" applyAlignment="0" applyProtection="0"/>
    <xf numFmtId="0" fontId="25" fillId="45" borderId="16" applyNumberFormat="0" applyAlignment="0" applyProtection="0"/>
    <xf numFmtId="0" fontId="50" fillId="44" borderId="17" applyNumberFormat="0" applyAlignment="0" applyProtection="0"/>
    <xf numFmtId="0" fontId="26" fillId="45" borderId="18" applyNumberFormat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12" fillId="47" borderId="0" applyNumberFormat="0" applyBorder="0" applyAlignment="0" applyProtection="0"/>
    <xf numFmtId="0" fontId="36" fillId="48" borderId="0" applyNumberFormat="0" applyBorder="0" applyAlignment="0" applyProtection="0"/>
    <xf numFmtId="0" fontId="12" fillId="49" borderId="0" applyNumberFormat="0" applyBorder="0" applyAlignment="0" applyProtection="0"/>
    <xf numFmtId="0" fontId="36" fillId="50" borderId="0" applyNumberFormat="0" applyBorder="0" applyAlignment="0" applyProtection="0"/>
    <xf numFmtId="0" fontId="12" fillId="51" borderId="0" applyNumberFormat="0" applyBorder="0" applyAlignment="0" applyProtection="0"/>
    <xf numFmtId="0" fontId="36" fillId="52" borderId="0" applyNumberFormat="0" applyBorder="0" applyAlignment="0" applyProtection="0"/>
    <xf numFmtId="0" fontId="12" fillId="29" borderId="0" applyNumberFormat="0" applyBorder="0" applyAlignment="0" applyProtection="0"/>
    <xf numFmtId="0" fontId="36" fillId="53" borderId="0" applyNumberFormat="0" applyBorder="0" applyAlignment="0" applyProtection="0"/>
    <xf numFmtId="0" fontId="12" fillId="31" borderId="0" applyNumberFormat="0" applyBorder="0" applyAlignment="0" applyProtection="0"/>
    <xf numFmtId="0" fontId="36" fillId="54" borderId="0" applyNumberFormat="0" applyBorder="0" applyAlignment="0" applyProtection="0"/>
    <xf numFmtId="0" fontId="12" fillId="55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100">
      <alignment/>
      <protection/>
    </xf>
    <xf numFmtId="0" fontId="0" fillId="0" borderId="0" xfId="85">
      <alignment/>
      <protection/>
    </xf>
    <xf numFmtId="0" fontId="3" fillId="0" borderId="0" xfId="98">
      <alignment/>
      <protection/>
    </xf>
    <xf numFmtId="0" fontId="6" fillId="0" borderId="19" xfId="96" applyFont="1" applyBorder="1" applyAlignment="1">
      <alignment horizontal="center" vertical="center" wrapText="1"/>
      <protection/>
    </xf>
    <xf numFmtId="0" fontId="0" fillId="0" borderId="0" xfId="83">
      <alignment/>
      <protection/>
    </xf>
    <xf numFmtId="0" fontId="0" fillId="0" borderId="0" xfId="99">
      <alignment/>
      <protection/>
    </xf>
    <xf numFmtId="0" fontId="6" fillId="0" borderId="0" xfId="83" applyFont="1" applyAlignment="1">
      <alignment horizontal="center"/>
      <protection/>
    </xf>
    <xf numFmtId="0" fontId="6" fillId="0" borderId="20" xfId="99" applyFont="1" applyFill="1" applyBorder="1" applyAlignment="1">
      <alignment horizontal="center"/>
      <protection/>
    </xf>
    <xf numFmtId="0" fontId="6" fillId="0" borderId="19" xfId="99" applyFont="1" applyFill="1" applyBorder="1" applyAlignment="1">
      <alignment horizontal="center"/>
      <protection/>
    </xf>
    <xf numFmtId="0" fontId="6" fillId="0" borderId="19" xfId="99" applyFont="1" applyFill="1" applyBorder="1" applyAlignment="1">
      <alignment horizontal="left"/>
      <protection/>
    </xf>
    <xf numFmtId="0" fontId="7" fillId="0" borderId="0" xfId="99" applyFont="1" applyFill="1" applyAlignment="1">
      <alignment horizontal="center"/>
      <protection/>
    </xf>
    <xf numFmtId="4" fontId="7" fillId="0" borderId="0" xfId="99" applyNumberFormat="1" applyFont="1" applyFill="1" applyAlignment="1">
      <alignment horizontal="center"/>
      <protection/>
    </xf>
    <xf numFmtId="0" fontId="6" fillId="0" borderId="0" xfId="99" applyFont="1" applyFill="1" applyAlignment="1">
      <alignment horizontal="center"/>
      <protection/>
    </xf>
    <xf numFmtId="0" fontId="0" fillId="0" borderId="0" xfId="99" applyFill="1">
      <alignment/>
      <protection/>
    </xf>
    <xf numFmtId="0" fontId="6" fillId="0" borderId="21" xfId="99" applyFont="1" applyFill="1" applyBorder="1" applyAlignment="1">
      <alignment horizontal="center"/>
      <protection/>
    </xf>
    <xf numFmtId="4" fontId="6" fillId="0" borderId="22" xfId="99" applyNumberFormat="1" applyFont="1" applyFill="1" applyBorder="1">
      <alignment/>
      <protection/>
    </xf>
    <xf numFmtId="4" fontId="0" fillId="0" borderId="0" xfId="99" applyNumberFormat="1">
      <alignment/>
      <protection/>
    </xf>
    <xf numFmtId="0" fontId="0" fillId="0" borderId="0" xfId="85" applyAlignment="1">
      <alignment/>
      <protection/>
    </xf>
    <xf numFmtId="0" fontId="6" fillId="0" borderId="23" xfId="99" applyFont="1" applyFill="1" applyBorder="1" applyAlignment="1">
      <alignment horizontal="center" vertical="center" wrapText="1"/>
      <protection/>
    </xf>
    <xf numFmtId="0" fontId="6" fillId="0" borderId="24" xfId="99" applyFont="1" applyFill="1" applyBorder="1" applyAlignment="1">
      <alignment horizontal="center" vertical="center" wrapText="1"/>
      <protection/>
    </xf>
    <xf numFmtId="0" fontId="6" fillId="0" borderId="25" xfId="99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0" xfId="99" applyFill="1" applyAlignment="1">
      <alignment vertical="center" wrapText="1"/>
      <protection/>
    </xf>
    <xf numFmtId="0" fontId="6" fillId="0" borderId="27" xfId="99" applyFont="1" applyFill="1" applyBorder="1" applyAlignment="1">
      <alignment horizontal="center" vertical="center"/>
      <protection/>
    </xf>
    <xf numFmtId="49" fontId="6" fillId="0" borderId="28" xfId="99" applyNumberFormat="1" applyFont="1" applyFill="1" applyBorder="1" applyAlignment="1">
      <alignment horizontal="center" vertical="center"/>
      <protection/>
    </xf>
    <xf numFmtId="49" fontId="6" fillId="0" borderId="29" xfId="99" applyNumberFormat="1" applyFont="1" applyFill="1" applyBorder="1" applyAlignment="1">
      <alignment horizontal="center" vertical="center"/>
      <protection/>
    </xf>
    <xf numFmtId="0" fontId="6" fillId="0" borderId="30" xfId="99" applyFont="1" applyFill="1" applyBorder="1" applyAlignment="1">
      <alignment horizontal="center" vertical="center"/>
      <protection/>
    </xf>
    <xf numFmtId="0" fontId="6" fillId="0" borderId="28" xfId="99" applyFont="1" applyFill="1" applyBorder="1" applyAlignment="1">
      <alignment horizontal="center" vertical="center"/>
      <protection/>
    </xf>
    <xf numFmtId="0" fontId="6" fillId="0" borderId="30" xfId="99" applyFont="1" applyFill="1" applyBorder="1" applyAlignment="1">
      <alignment vertical="center"/>
      <protection/>
    </xf>
    <xf numFmtId="4" fontId="6" fillId="0" borderId="29" xfId="55" applyNumberFormat="1" applyFont="1" applyFill="1" applyBorder="1" applyAlignment="1">
      <alignment horizontal="right" vertical="center"/>
    </xf>
    <xf numFmtId="4" fontId="6" fillId="0" borderId="30" xfId="99" applyNumberFormat="1" applyFont="1" applyFill="1" applyBorder="1" applyAlignment="1">
      <alignment vertical="center"/>
      <protection/>
    </xf>
    <xf numFmtId="0" fontId="8" fillId="0" borderId="31" xfId="99" applyFont="1" applyFill="1" applyBorder="1" applyAlignment="1">
      <alignment horizontal="center" vertical="center"/>
      <protection/>
    </xf>
    <xf numFmtId="49" fontId="8" fillId="0" borderId="32" xfId="99" applyNumberFormat="1" applyFont="1" applyFill="1" applyBorder="1" applyAlignment="1">
      <alignment horizontal="center" vertical="center"/>
      <protection/>
    </xf>
    <xf numFmtId="49" fontId="8" fillId="0" borderId="33" xfId="99" applyNumberFormat="1" applyFont="1" applyFill="1" applyBorder="1" applyAlignment="1">
      <alignment horizontal="center" vertical="center"/>
      <protection/>
    </xf>
    <xf numFmtId="0" fontId="8" fillId="0" borderId="34" xfId="99" applyFont="1" applyFill="1" applyBorder="1" applyAlignment="1">
      <alignment horizontal="center" vertical="center"/>
      <protection/>
    </xf>
    <xf numFmtId="49" fontId="10" fillId="0" borderId="35" xfId="83" applyNumberFormat="1" applyFont="1" applyFill="1" applyBorder="1" applyAlignment="1">
      <alignment horizontal="center" vertical="center"/>
      <protection/>
    </xf>
    <xf numFmtId="0" fontId="10" fillId="0" borderId="34" xfId="97" applyFont="1" applyFill="1" applyBorder="1" applyAlignment="1">
      <alignment vertical="center"/>
      <protection/>
    </xf>
    <xf numFmtId="4" fontId="8" fillId="0" borderId="36" xfId="55" applyNumberFormat="1" applyFont="1" applyFill="1" applyBorder="1" applyAlignment="1">
      <alignment horizontal="right" vertical="center"/>
    </xf>
    <xf numFmtId="4" fontId="8" fillId="0" borderId="34" xfId="99" applyNumberFormat="1" applyFont="1" applyFill="1" applyBorder="1" applyAlignment="1">
      <alignment vertical="center"/>
      <protection/>
    </xf>
    <xf numFmtId="0" fontId="6" fillId="0" borderId="30" xfId="99" applyFont="1" applyFill="1" applyBorder="1" applyAlignment="1">
      <alignment vertical="center" wrapText="1"/>
      <protection/>
    </xf>
    <xf numFmtId="4" fontId="6" fillId="0" borderId="26" xfId="99" applyNumberFormat="1" applyFont="1" applyFill="1" applyBorder="1">
      <alignment/>
      <protection/>
    </xf>
    <xf numFmtId="4" fontId="6" fillId="0" borderId="37" xfId="55" applyNumberFormat="1" applyFont="1" applyFill="1" applyBorder="1" applyAlignment="1">
      <alignment horizontal="right" vertical="center"/>
    </xf>
    <xf numFmtId="4" fontId="8" fillId="0" borderId="38" xfId="55" applyNumberFormat="1" applyFont="1" applyFill="1" applyBorder="1" applyAlignment="1">
      <alignment horizontal="right" vertical="center"/>
    </xf>
    <xf numFmtId="0" fontId="8" fillId="0" borderId="0" xfId="85" applyFont="1" applyAlignment="1">
      <alignment/>
      <protection/>
    </xf>
    <xf numFmtId="0" fontId="29" fillId="0" borderId="0" xfId="85" applyFont="1" applyFill="1">
      <alignment/>
      <protection/>
    </xf>
    <xf numFmtId="0" fontId="29" fillId="0" borderId="0" xfId="85" applyFont="1" applyFill="1" applyAlignment="1">
      <alignment horizontal="right"/>
      <protection/>
    </xf>
    <xf numFmtId="0" fontId="30" fillId="45" borderId="21" xfId="85" applyFont="1" applyFill="1" applyBorder="1" applyAlignment="1">
      <alignment horizontal="center" vertical="center" wrapText="1"/>
      <protection/>
    </xf>
    <xf numFmtId="0" fontId="30" fillId="45" borderId="19" xfId="85" applyFont="1" applyFill="1" applyBorder="1" applyAlignment="1">
      <alignment horizontal="center" vertical="center" wrapText="1"/>
      <protection/>
    </xf>
    <xf numFmtId="0" fontId="30" fillId="45" borderId="20" xfId="85" applyFont="1" applyFill="1" applyBorder="1" applyAlignment="1">
      <alignment horizontal="center" vertical="center" wrapText="1"/>
      <protection/>
    </xf>
    <xf numFmtId="0" fontId="30" fillId="45" borderId="26" xfId="85" applyFont="1" applyFill="1" applyBorder="1" applyAlignment="1">
      <alignment horizontal="center" vertical="center" wrapText="1"/>
      <protection/>
    </xf>
    <xf numFmtId="0" fontId="31" fillId="0" borderId="39" xfId="85" applyFont="1" applyBorder="1" applyAlignment="1">
      <alignment vertical="center" wrapText="1"/>
      <protection/>
    </xf>
    <xf numFmtId="0" fontId="31" fillId="0" borderId="40" xfId="85" applyFont="1" applyBorder="1" applyAlignment="1">
      <alignment horizontal="right" vertical="center" wrapText="1"/>
      <protection/>
    </xf>
    <xf numFmtId="4" fontId="31" fillId="0" borderId="40" xfId="85" applyNumberFormat="1" applyFont="1" applyBorder="1" applyAlignment="1">
      <alignment horizontal="right" vertical="center" wrapText="1"/>
      <protection/>
    </xf>
    <xf numFmtId="4" fontId="31" fillId="0" borderId="41" xfId="85" applyNumberFormat="1" applyFont="1" applyBorder="1" applyAlignment="1">
      <alignment horizontal="right" vertical="center" wrapText="1"/>
      <protection/>
    </xf>
    <xf numFmtId="0" fontId="32" fillId="0" borderId="42" xfId="85" applyFont="1" applyBorder="1" applyAlignment="1">
      <alignment vertical="center" wrapText="1"/>
      <protection/>
    </xf>
    <xf numFmtId="0" fontId="32" fillId="0" borderId="43" xfId="85" applyFont="1" applyBorder="1" applyAlignment="1">
      <alignment horizontal="right" vertical="center" wrapText="1"/>
      <protection/>
    </xf>
    <xf numFmtId="4" fontId="32" fillId="0" borderId="43" xfId="85" applyNumberFormat="1" applyFont="1" applyBorder="1" applyAlignment="1">
      <alignment horizontal="right" vertical="center" wrapText="1"/>
      <protection/>
    </xf>
    <xf numFmtId="4" fontId="32" fillId="0" borderId="43" xfId="85" applyNumberFormat="1" applyFont="1" applyBorder="1" applyAlignment="1">
      <alignment vertical="center"/>
      <protection/>
    </xf>
    <xf numFmtId="4" fontId="32" fillId="0" borderId="44" xfId="85" applyNumberFormat="1" applyFont="1" applyBorder="1" applyAlignment="1">
      <alignment vertical="center"/>
      <protection/>
    </xf>
    <xf numFmtId="4" fontId="0" fillId="0" borderId="0" xfId="85" applyNumberFormat="1">
      <alignment/>
      <protection/>
    </xf>
    <xf numFmtId="4" fontId="32" fillId="0" borderId="40" xfId="85" applyNumberFormat="1" applyFont="1" applyBorder="1" applyAlignment="1">
      <alignment horizontal="right" vertical="center" wrapText="1"/>
      <protection/>
    </xf>
    <xf numFmtId="0" fontId="31" fillId="0" borderId="42" xfId="85" applyFont="1" applyBorder="1" applyAlignment="1">
      <alignment vertical="center" wrapText="1"/>
      <protection/>
    </xf>
    <xf numFmtId="4" fontId="31" fillId="0" borderId="43" xfId="85" applyNumberFormat="1" applyFont="1" applyBorder="1" applyAlignment="1">
      <alignment horizontal="right" vertical="center" wrapText="1"/>
      <protection/>
    </xf>
    <xf numFmtId="4" fontId="31" fillId="0" borderId="44" xfId="85" applyNumberFormat="1" applyFont="1" applyBorder="1" applyAlignment="1">
      <alignment horizontal="right" vertical="center" wrapText="1"/>
      <protection/>
    </xf>
    <xf numFmtId="4" fontId="32" fillId="0" borderId="44" xfId="85" applyNumberFormat="1" applyFont="1" applyBorder="1" applyAlignment="1">
      <alignment horizontal="right" vertical="center" wrapText="1"/>
      <protection/>
    </xf>
    <xf numFmtId="0" fontId="31" fillId="0" borderId="43" xfId="85" applyFont="1" applyBorder="1" applyAlignment="1">
      <alignment horizontal="right" vertical="center" wrapText="1"/>
      <protection/>
    </xf>
    <xf numFmtId="4" fontId="32" fillId="0" borderId="0" xfId="85" applyNumberFormat="1" applyFont="1">
      <alignment/>
      <protection/>
    </xf>
    <xf numFmtId="0" fontId="32" fillId="0" borderId="45" xfId="85" applyFont="1" applyBorder="1" applyAlignment="1">
      <alignment vertical="center" wrapText="1"/>
      <protection/>
    </xf>
    <xf numFmtId="0" fontId="32" fillId="0" borderId="46" xfId="85" applyFont="1" applyBorder="1" applyAlignment="1">
      <alignment horizontal="right" vertical="center" wrapText="1"/>
      <protection/>
    </xf>
    <xf numFmtId="4" fontId="32" fillId="0" borderId="46" xfId="85" applyNumberFormat="1" applyFont="1" applyBorder="1" applyAlignment="1">
      <alignment horizontal="right" vertical="center" wrapText="1"/>
      <protection/>
    </xf>
    <xf numFmtId="4" fontId="32" fillId="0" borderId="47" xfId="85" applyNumberFormat="1" applyFont="1" applyBorder="1" applyAlignment="1">
      <alignment horizontal="right" vertical="center" wrapText="1"/>
      <protection/>
    </xf>
    <xf numFmtId="0" fontId="31" fillId="0" borderId="21" xfId="85" applyFont="1" applyBorder="1" applyAlignment="1">
      <alignment vertical="center" wrapText="1"/>
      <protection/>
    </xf>
    <xf numFmtId="0" fontId="31" fillId="0" borderId="19" xfId="85" applyFont="1" applyBorder="1" applyAlignment="1">
      <alignment horizontal="right" vertical="center" wrapText="1"/>
      <protection/>
    </xf>
    <xf numFmtId="4" fontId="31" fillId="0" borderId="19" xfId="85" applyNumberFormat="1" applyFont="1" applyBorder="1" applyAlignment="1">
      <alignment horizontal="right" vertical="center" wrapText="1"/>
      <protection/>
    </xf>
    <xf numFmtId="4" fontId="31" fillId="0" borderId="48" xfId="85" applyNumberFormat="1" applyFont="1" applyBorder="1" applyAlignment="1">
      <alignment horizontal="right" vertical="center" wrapText="1"/>
      <protection/>
    </xf>
    <xf numFmtId="0" fontId="29" fillId="0" borderId="0" xfId="85" applyFont="1" applyFill="1" applyBorder="1">
      <alignment/>
      <protection/>
    </xf>
    <xf numFmtId="164" fontId="29" fillId="0" borderId="49" xfId="85" applyNumberFormat="1" applyFont="1" applyFill="1" applyBorder="1" applyAlignment="1">
      <alignment horizontal="right"/>
      <protection/>
    </xf>
    <xf numFmtId="0" fontId="32" fillId="0" borderId="39" xfId="85" applyFont="1" applyBorder="1" applyAlignment="1">
      <alignment horizontal="left" vertical="center" wrapText="1"/>
      <protection/>
    </xf>
    <xf numFmtId="0" fontId="32" fillId="0" borderId="40" xfId="85" applyFont="1" applyBorder="1" applyAlignment="1">
      <alignment horizontal="right" vertical="center" wrapText="1"/>
      <protection/>
    </xf>
    <xf numFmtId="4" fontId="32" fillId="0" borderId="41" xfId="85" applyNumberFormat="1" applyFont="1" applyBorder="1" applyAlignment="1">
      <alignment horizontal="right" vertical="center" wrapText="1"/>
      <protection/>
    </xf>
    <xf numFmtId="0" fontId="32" fillId="0" borderId="42" xfId="85" applyFont="1" applyBorder="1" applyAlignment="1">
      <alignment horizontal="left" vertical="center" wrapText="1"/>
      <protection/>
    </xf>
    <xf numFmtId="0" fontId="32" fillId="0" borderId="45" xfId="85" applyFont="1" applyBorder="1" applyAlignment="1">
      <alignment horizontal="left" vertical="center" wrapText="1"/>
      <protection/>
    </xf>
    <xf numFmtId="4" fontId="32" fillId="0" borderId="50" xfId="85" applyNumberFormat="1" applyFont="1" applyBorder="1" applyAlignment="1">
      <alignment horizontal="right" vertical="center" wrapText="1"/>
      <protection/>
    </xf>
    <xf numFmtId="4" fontId="32" fillId="0" borderId="51" xfId="85" applyNumberFormat="1" applyFont="1" applyBorder="1" applyAlignment="1">
      <alignment horizontal="right" vertical="center" wrapText="1"/>
      <protection/>
    </xf>
    <xf numFmtId="0" fontId="31" fillId="0" borderId="21" xfId="85" applyFont="1" applyBorder="1" applyAlignment="1">
      <alignment horizontal="left" vertical="center" wrapText="1"/>
      <protection/>
    </xf>
    <xf numFmtId="0" fontId="0" fillId="0" borderId="0" xfId="101">
      <alignment/>
      <protection/>
    </xf>
    <xf numFmtId="0" fontId="7" fillId="0" borderId="0" xfId="101" applyFont="1">
      <alignment/>
      <protection/>
    </xf>
    <xf numFmtId="0" fontId="0" fillId="0" borderId="0" xfId="81">
      <alignment/>
      <protection/>
    </xf>
    <xf numFmtId="0" fontId="33" fillId="0" borderId="0" xfId="98" applyFont="1" applyBorder="1" applyAlignment="1">
      <alignment horizontal="center"/>
      <protection/>
    </xf>
    <xf numFmtId="0" fontId="7" fillId="0" borderId="49" xfId="101" applyFont="1" applyFill="1" applyBorder="1" applyAlignment="1">
      <alignment horizontal="center"/>
      <protection/>
    </xf>
    <xf numFmtId="0" fontId="6" fillId="0" borderId="49" xfId="101" applyFont="1" applyFill="1" applyBorder="1" applyAlignment="1">
      <alignment horizontal="center"/>
      <protection/>
    </xf>
    <xf numFmtId="0" fontId="6" fillId="0" borderId="49" xfId="101" applyFont="1" applyFill="1" applyBorder="1" applyAlignment="1">
      <alignment horizontal="right"/>
      <protection/>
    </xf>
    <xf numFmtId="0" fontId="0" fillId="0" borderId="0" xfId="101" applyBorder="1">
      <alignment/>
      <protection/>
    </xf>
    <xf numFmtId="0" fontId="6" fillId="0" borderId="19" xfId="101" applyFont="1" applyFill="1" applyBorder="1" applyAlignment="1">
      <alignment horizontal="center"/>
      <protection/>
    </xf>
    <xf numFmtId="0" fontId="6" fillId="0" borderId="52" xfId="101" applyFont="1" applyFill="1" applyBorder="1" applyAlignment="1">
      <alignment horizontal="center"/>
      <protection/>
    </xf>
    <xf numFmtId="0" fontId="6" fillId="0" borderId="20" xfId="101" applyFont="1" applyFill="1" applyBorder="1" applyAlignment="1">
      <alignment horizontal="center"/>
      <protection/>
    </xf>
    <xf numFmtId="0" fontId="6" fillId="0" borderId="19" xfId="101" applyFont="1" applyFill="1" applyBorder="1" applyAlignment="1">
      <alignment horizontal="left"/>
      <protection/>
    </xf>
    <xf numFmtId="4" fontId="6" fillId="0" borderId="19" xfId="101" applyNumberFormat="1" applyFont="1" applyFill="1" applyBorder="1">
      <alignment/>
      <protection/>
    </xf>
    <xf numFmtId="4" fontId="6" fillId="0" borderId="26" xfId="101" applyNumberFormat="1" applyFont="1" applyFill="1" applyBorder="1">
      <alignment/>
      <protection/>
    </xf>
    <xf numFmtId="0" fontId="8" fillId="0" borderId="0" xfId="101" applyFont="1" applyFill="1" applyBorder="1" applyAlignment="1">
      <alignment horizontal="center"/>
      <protection/>
    </xf>
    <xf numFmtId="49" fontId="8" fillId="0" borderId="0" xfId="101" applyNumberFormat="1" applyFont="1" applyFill="1" applyBorder="1" applyAlignment="1">
      <alignment horizontal="center"/>
      <protection/>
    </xf>
    <xf numFmtId="0" fontId="8" fillId="0" borderId="0" xfId="101" applyFont="1" applyFill="1" applyBorder="1" applyAlignment="1">
      <alignment horizontal="center" vertical="center"/>
      <protection/>
    </xf>
    <xf numFmtId="0" fontId="8" fillId="0" borderId="0" xfId="101" applyFont="1" applyFill="1" applyBorder="1" applyAlignment="1">
      <alignment/>
      <protection/>
    </xf>
    <xf numFmtId="4" fontId="8" fillId="0" borderId="0" xfId="101" applyNumberFormat="1" applyFont="1" applyFill="1" applyBorder="1">
      <alignment/>
      <protection/>
    </xf>
    <xf numFmtId="4" fontId="34" fillId="0" borderId="0" xfId="101" applyNumberFormat="1" applyFont="1" applyFill="1" applyBorder="1">
      <alignment/>
      <protection/>
    </xf>
    <xf numFmtId="0" fontId="7" fillId="0" borderId="0" xfId="101" applyFont="1" applyAlignment="1">
      <alignment horizontal="center"/>
      <protection/>
    </xf>
    <xf numFmtId="0" fontId="6" fillId="0" borderId="0" xfId="101" applyFont="1" applyAlignment="1">
      <alignment horizontal="center"/>
      <protection/>
    </xf>
    <xf numFmtId="0" fontId="6" fillId="0" borderId="0" xfId="101" applyFont="1" applyAlignment="1">
      <alignment horizontal="center"/>
      <protection/>
    </xf>
    <xf numFmtId="4" fontId="0" fillId="0" borderId="0" xfId="101" applyNumberFormat="1">
      <alignment/>
      <protection/>
    </xf>
    <xf numFmtId="0" fontId="5" fillId="0" borderId="0" xfId="81" applyFont="1" applyFill="1" applyAlignment="1">
      <alignment/>
      <protection/>
    </xf>
    <xf numFmtId="0" fontId="0" fillId="0" borderId="0" xfId="81" applyAlignment="1">
      <alignment/>
      <protection/>
    </xf>
    <xf numFmtId="0" fontId="0" fillId="0" borderId="0" xfId="101" applyBorder="1" applyAlignment="1">
      <alignment vertical="center" wrapText="1"/>
      <protection/>
    </xf>
    <xf numFmtId="0" fontId="0" fillId="0" borderId="0" xfId="101" applyAlignment="1">
      <alignment vertical="center" wrapText="1"/>
      <protection/>
    </xf>
    <xf numFmtId="0" fontId="6" fillId="0" borderId="53" xfId="101" applyFont="1" applyFill="1" applyBorder="1" applyAlignment="1">
      <alignment horizontal="center" vertical="center" wrapText="1"/>
      <protection/>
    </xf>
    <xf numFmtId="49" fontId="6" fillId="0" borderId="54" xfId="101" applyNumberFormat="1" applyFont="1" applyFill="1" applyBorder="1" applyAlignment="1">
      <alignment horizontal="center" vertical="center" wrapText="1"/>
      <protection/>
    </xf>
    <xf numFmtId="49" fontId="6" fillId="0" borderId="55" xfId="101" applyNumberFormat="1" applyFont="1" applyFill="1" applyBorder="1" applyAlignment="1">
      <alignment horizontal="center" vertical="center" wrapText="1"/>
      <protection/>
    </xf>
    <xf numFmtId="0" fontId="6" fillId="0" borderId="40" xfId="101" applyFont="1" applyFill="1" applyBorder="1" applyAlignment="1">
      <alignment horizontal="center" vertical="center" wrapText="1"/>
      <protection/>
    </xf>
    <xf numFmtId="0" fontId="6" fillId="0" borderId="54" xfId="101" applyFont="1" applyFill="1" applyBorder="1" applyAlignment="1">
      <alignment horizontal="center" vertical="center" wrapText="1"/>
      <protection/>
    </xf>
    <xf numFmtId="0" fontId="6" fillId="0" borderId="30" xfId="101" applyFont="1" applyFill="1" applyBorder="1" applyAlignment="1">
      <alignment vertical="center" wrapText="1"/>
      <protection/>
    </xf>
    <xf numFmtId="4" fontId="6" fillId="0" borderId="40" xfId="101" applyNumberFormat="1" applyFont="1" applyFill="1" applyBorder="1" applyAlignment="1">
      <alignment vertical="center" wrapText="1"/>
      <protection/>
    </xf>
    <xf numFmtId="4" fontId="6" fillId="0" borderId="56" xfId="101" applyNumberFormat="1" applyFont="1" applyFill="1" applyBorder="1" applyAlignment="1">
      <alignment vertical="center" wrapText="1"/>
      <protection/>
    </xf>
    <xf numFmtId="0" fontId="8" fillId="0" borderId="57" xfId="101" applyFont="1" applyFill="1" applyBorder="1" applyAlignment="1">
      <alignment horizontal="center" vertical="center" wrapText="1"/>
      <protection/>
    </xf>
    <xf numFmtId="49" fontId="8" fillId="0" borderId="35" xfId="101" applyNumberFormat="1" applyFont="1" applyFill="1" applyBorder="1" applyAlignment="1">
      <alignment horizontal="center" vertical="center" wrapText="1"/>
      <protection/>
    </xf>
    <xf numFmtId="49" fontId="8" fillId="0" borderId="36" xfId="101" applyNumberFormat="1" applyFont="1" applyFill="1" applyBorder="1" applyAlignment="1">
      <alignment horizontal="center" vertical="center" wrapText="1"/>
      <protection/>
    </xf>
    <xf numFmtId="0" fontId="8" fillId="0" borderId="58" xfId="101" applyFont="1" applyFill="1" applyBorder="1" applyAlignment="1">
      <alignment horizontal="center" vertical="center" wrapText="1"/>
      <protection/>
    </xf>
    <xf numFmtId="0" fontId="8" fillId="0" borderId="32" xfId="101" applyFont="1" applyFill="1" applyBorder="1" applyAlignment="1">
      <alignment horizontal="center" vertical="center" wrapText="1"/>
      <protection/>
    </xf>
    <xf numFmtId="0" fontId="8" fillId="0" borderId="58" xfId="101" applyFont="1" applyFill="1" applyBorder="1" applyAlignment="1">
      <alignment vertical="center" wrapText="1"/>
      <protection/>
    </xf>
    <xf numFmtId="4" fontId="8" fillId="0" borderId="58" xfId="101" applyNumberFormat="1" applyFont="1" applyFill="1" applyBorder="1" applyAlignment="1">
      <alignment vertical="center" wrapText="1"/>
      <protection/>
    </xf>
    <xf numFmtId="4" fontId="8" fillId="0" borderId="59" xfId="101" applyNumberFormat="1" applyFont="1" applyFill="1" applyBorder="1" applyAlignment="1">
      <alignment vertical="center" wrapText="1"/>
      <protection/>
    </xf>
    <xf numFmtId="4" fontId="0" fillId="0" borderId="0" xfId="101" applyNumberFormat="1" applyFont="1" applyAlignment="1">
      <alignment horizontal="right"/>
      <protection/>
    </xf>
    <xf numFmtId="4" fontId="0" fillId="0" borderId="0" xfId="101" applyNumberFormat="1" applyAlignment="1">
      <alignment horizontal="right"/>
      <protection/>
    </xf>
    <xf numFmtId="4" fontId="0" fillId="0" borderId="0" xfId="101" applyNumberFormat="1" applyAlignment="1">
      <alignment/>
      <protection/>
    </xf>
    <xf numFmtId="0" fontId="28" fillId="45" borderId="49" xfId="85" applyFont="1" applyFill="1" applyBorder="1" applyAlignment="1">
      <alignment horizontal="center"/>
      <protection/>
    </xf>
    <xf numFmtId="0" fontId="4" fillId="0" borderId="0" xfId="98" applyFont="1" applyAlignment="1">
      <alignment horizontal="center"/>
      <protection/>
    </xf>
    <xf numFmtId="0" fontId="5" fillId="0" borderId="0" xfId="83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20" xfId="99" applyFont="1" applyFill="1" applyBorder="1" applyAlignment="1">
      <alignment horizontal="center" vertical="center" wrapText="1"/>
      <protection/>
    </xf>
    <xf numFmtId="0" fontId="6" fillId="0" borderId="22" xfId="99" applyFont="1" applyFill="1" applyBorder="1" applyAlignment="1">
      <alignment horizontal="center" vertical="center" wrapText="1"/>
      <protection/>
    </xf>
    <xf numFmtId="0" fontId="6" fillId="0" borderId="20" xfId="99" applyFont="1" applyFill="1" applyBorder="1" applyAlignment="1">
      <alignment horizontal="center"/>
      <protection/>
    </xf>
    <xf numFmtId="0" fontId="6" fillId="0" borderId="22" xfId="99" applyFont="1" applyFill="1" applyBorder="1" applyAlignment="1">
      <alignment horizontal="center"/>
      <protection/>
    </xf>
    <xf numFmtId="0" fontId="6" fillId="0" borderId="24" xfId="81" applyFont="1" applyBorder="1" applyAlignment="1">
      <alignment horizontal="center" vertical="center" wrapText="1"/>
      <protection/>
    </xf>
    <xf numFmtId="0" fontId="6" fillId="0" borderId="58" xfId="81" applyFont="1" applyBorder="1" applyAlignment="1">
      <alignment horizontal="center" vertical="center" wrapText="1"/>
      <protection/>
    </xf>
    <xf numFmtId="0" fontId="6" fillId="0" borderId="60" xfId="81" applyFont="1" applyBorder="1" applyAlignment="1">
      <alignment horizontal="center" vertical="center" wrapText="1"/>
      <protection/>
    </xf>
    <xf numFmtId="0" fontId="6" fillId="0" borderId="61" xfId="81" applyFont="1" applyBorder="1" applyAlignment="1">
      <alignment horizontal="center" vertical="center" wrapText="1"/>
      <protection/>
    </xf>
    <xf numFmtId="0" fontId="6" fillId="0" borderId="20" xfId="101" applyFont="1" applyFill="1" applyBorder="1" applyAlignment="1">
      <alignment horizontal="center"/>
      <protection/>
    </xf>
    <xf numFmtId="0" fontId="6" fillId="0" borderId="22" xfId="101" applyFont="1" applyFill="1" applyBorder="1" applyAlignment="1">
      <alignment horizontal="center"/>
      <protection/>
    </xf>
    <xf numFmtId="0" fontId="6" fillId="0" borderId="24" xfId="101" applyFont="1" applyFill="1" applyBorder="1" applyAlignment="1">
      <alignment horizontal="center" vertical="center" wrapText="1"/>
      <protection/>
    </xf>
    <xf numFmtId="0" fontId="6" fillId="0" borderId="58" xfId="101" applyFont="1" applyFill="1" applyBorder="1" applyAlignment="1">
      <alignment horizontal="center" vertical="center" wrapText="1"/>
      <protection/>
    </xf>
    <xf numFmtId="0" fontId="5" fillId="0" borderId="0" xfId="81" applyFont="1" applyFill="1" applyAlignment="1">
      <alignment horizontal="center"/>
      <protection/>
    </xf>
    <xf numFmtId="0" fontId="33" fillId="0" borderId="0" xfId="98" applyFont="1" applyBorder="1" applyAlignment="1">
      <alignment horizontal="center"/>
      <protection/>
    </xf>
    <xf numFmtId="0" fontId="6" fillId="0" borderId="23" xfId="101" applyFont="1" applyFill="1" applyBorder="1" applyAlignment="1">
      <alignment horizontal="center" vertical="center" wrapText="1"/>
      <protection/>
    </xf>
    <xf numFmtId="0" fontId="6" fillId="0" borderId="31" xfId="101" applyFont="1" applyFill="1" applyBorder="1" applyAlignment="1">
      <alignment horizontal="center" vertical="center" wrapText="1"/>
      <protection/>
    </xf>
    <xf numFmtId="0" fontId="6" fillId="0" borderId="62" xfId="101" applyFont="1" applyFill="1" applyBorder="1" applyAlignment="1">
      <alignment horizontal="center" vertical="center" wrapText="1"/>
      <protection/>
    </xf>
    <xf numFmtId="0" fontId="6" fillId="0" borderId="63" xfId="101" applyFont="1" applyFill="1" applyBorder="1" applyAlignment="1">
      <alignment horizontal="center" vertical="center" wrapText="1"/>
      <protection/>
    </xf>
    <xf numFmtId="0" fontId="6" fillId="0" borderId="49" xfId="101" applyFont="1" applyFill="1" applyBorder="1" applyAlignment="1">
      <alignment horizontal="center" vertical="center" wrapText="1"/>
      <protection/>
    </xf>
    <xf numFmtId="0" fontId="6" fillId="0" borderId="33" xfId="101" applyFont="1" applyFill="1" applyBorder="1" applyAlignment="1">
      <alignment horizontal="center" vertical="center" wrapText="1"/>
      <protection/>
    </xf>
  </cellXfs>
  <cellStyles count="11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Hyperlink" xfId="60"/>
    <cellStyle name="Chybně" xfId="61"/>
    <cellStyle name="Chybně 2" xfId="62"/>
    <cellStyle name="Kontrolní buňka" xfId="63"/>
    <cellStyle name="Kontrolní buňka 2" xfId="64"/>
    <cellStyle name="Currency" xfId="65"/>
    <cellStyle name="Currency [0]" xfId="66"/>
    <cellStyle name="Nadpis 1" xfId="67"/>
    <cellStyle name="Nadpis 1 2" xfId="68"/>
    <cellStyle name="Nadpis 2" xfId="69"/>
    <cellStyle name="Nadpis 2 2" xfId="70"/>
    <cellStyle name="Nadpis 3" xfId="71"/>
    <cellStyle name="Nadpis 3 2" xfId="72"/>
    <cellStyle name="Nadpis 4" xfId="73"/>
    <cellStyle name="Nadpis 4 2" xfId="74"/>
    <cellStyle name="Název" xfId="75"/>
    <cellStyle name="Název 2" xfId="76"/>
    <cellStyle name="Neutrální" xfId="77"/>
    <cellStyle name="Neutrální 2" xfId="78"/>
    <cellStyle name="Normální 10" xfId="79"/>
    <cellStyle name="Normální 10 2" xfId="80"/>
    <cellStyle name="Normální 11" xfId="81"/>
    <cellStyle name="Normální 11 2" xfId="82"/>
    <cellStyle name="normální 2" xfId="83"/>
    <cellStyle name="normální 2 2" xfId="84"/>
    <cellStyle name="Normální 3" xfId="85"/>
    <cellStyle name="Normální 3 2" xfId="86"/>
    <cellStyle name="Normální 4" xfId="87"/>
    <cellStyle name="Normální 4 2" xfId="88"/>
    <cellStyle name="Normální 4 2 2" xfId="89"/>
    <cellStyle name="Normální 5" xfId="90"/>
    <cellStyle name="Normální 6" xfId="91"/>
    <cellStyle name="Normální 7" xfId="92"/>
    <cellStyle name="Normální 8" xfId="93"/>
    <cellStyle name="Normální 9" xfId="94"/>
    <cellStyle name="Normální 9 2" xfId="95"/>
    <cellStyle name="normální_04 - OSMTVS" xfId="96"/>
    <cellStyle name="normální_2. čtení rozpočtu 2006 - příjmy 2" xfId="97"/>
    <cellStyle name="normální_2. Rozpočet 2007 - tabulky" xfId="98"/>
    <cellStyle name="normální_Rozpis výdajů 03 bez PO 2" xfId="99"/>
    <cellStyle name="normální_Rozpis výdajů 03 bez PO 3" xfId="100"/>
    <cellStyle name="normální_Rozpis výdajů 03 bez PO 3 2" xfId="101"/>
    <cellStyle name="Followed Hyperlink" xfId="102"/>
    <cellStyle name="Poznámka" xfId="103"/>
    <cellStyle name="Poznámka 2" xfId="104"/>
    <cellStyle name="Percent" xfId="105"/>
    <cellStyle name="Propojená buňka" xfId="106"/>
    <cellStyle name="Propojená buňka 2" xfId="107"/>
    <cellStyle name="S8M1" xfId="108"/>
    <cellStyle name="Správně" xfId="109"/>
    <cellStyle name="Správně 2" xfId="110"/>
    <cellStyle name="Text upozornění" xfId="111"/>
    <cellStyle name="Text upozornění 2" xfId="112"/>
    <cellStyle name="Vstup" xfId="113"/>
    <cellStyle name="Vstup 2" xfId="114"/>
    <cellStyle name="Výpočet" xfId="115"/>
    <cellStyle name="Výpočet 2" xfId="116"/>
    <cellStyle name="Výstup" xfId="117"/>
    <cellStyle name="Výstup 2" xfId="118"/>
    <cellStyle name="Vysvětlující text" xfId="119"/>
    <cellStyle name="Vysvětlující text 2" xfId="120"/>
    <cellStyle name="Zvýraznění 1" xfId="121"/>
    <cellStyle name="Zvýraznění 1 2" xfId="122"/>
    <cellStyle name="Zvýraznění 2" xfId="123"/>
    <cellStyle name="Zvýraznění 2 2" xfId="124"/>
    <cellStyle name="Zvýraznění 3" xfId="125"/>
    <cellStyle name="Zvýraznění 3 2" xfId="126"/>
    <cellStyle name="Zvýraznění 4" xfId="127"/>
    <cellStyle name="Zvýraznění 4 2" xfId="128"/>
    <cellStyle name="Zvýraznění 5" xfId="129"/>
    <cellStyle name="Zvýraznění 5 2" xfId="130"/>
    <cellStyle name="Zvýraznění 6" xfId="131"/>
    <cellStyle name="Zvýraznění 6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ecknovav\Local%20Settings\Temporary%20Internet%20Files\Content.Outlook\RHTYX865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ecknovav\Local%20Settings\Temporary%20Internet%20Files\Content.Outlook\RHTYX865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ecknovav\Local%20Settings\Temporary%20Internet%20Files\Content.Outlook\RHTYX865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36.57421875" style="2" bestFit="1" customWidth="1"/>
    <col min="2" max="2" width="7.28125" style="2" customWidth="1"/>
    <col min="3" max="3" width="13.8515625" style="2" customWidth="1"/>
    <col min="4" max="4" width="13.140625" style="2" customWidth="1"/>
    <col min="5" max="5" width="14.140625" style="2" customWidth="1"/>
    <col min="6" max="9" width="9.140625" style="2" customWidth="1"/>
    <col min="10" max="10" width="11.7109375" style="2" bestFit="1" customWidth="1"/>
    <col min="11" max="16384" width="9.140625" style="2" customWidth="1"/>
  </cols>
  <sheetData>
    <row r="1" spans="1:5" ht="13.5" thickBot="1">
      <c r="A1" s="134" t="s">
        <v>36</v>
      </c>
      <c r="B1" s="134"/>
      <c r="C1" s="46"/>
      <c r="D1" s="46"/>
      <c r="E1" s="47" t="s">
        <v>37</v>
      </c>
    </row>
    <row r="2" spans="1:5" ht="24.75" thickBot="1">
      <c r="A2" s="48" t="s">
        <v>38</v>
      </c>
      <c r="B2" s="49" t="s">
        <v>39</v>
      </c>
      <c r="C2" s="50" t="s">
        <v>40</v>
      </c>
      <c r="D2" s="49" t="s">
        <v>25</v>
      </c>
      <c r="E2" s="51" t="s">
        <v>41</v>
      </c>
    </row>
    <row r="3" spans="1:5" ht="15" customHeight="1">
      <c r="A3" s="52" t="s">
        <v>42</v>
      </c>
      <c r="B3" s="53" t="s">
        <v>43</v>
      </c>
      <c r="C3" s="54">
        <f>C4+C5+C6</f>
        <v>2301275</v>
      </c>
      <c r="D3" s="54">
        <f>D4+D5+D6</f>
        <v>0</v>
      </c>
      <c r="E3" s="55">
        <f aca="true" t="shared" si="0" ref="E3:E10">C3+D3</f>
        <v>2301275</v>
      </c>
    </row>
    <row r="4" spans="1:10" ht="15" customHeight="1">
      <c r="A4" s="56" t="s">
        <v>44</v>
      </c>
      <c r="B4" s="57" t="s">
        <v>45</v>
      </c>
      <c r="C4" s="58">
        <f>'[1]příjmy'!$C$38</f>
        <v>2101000</v>
      </c>
      <c r="D4" s="59">
        <f>'[2]příjmy'!$C$31</f>
        <v>0</v>
      </c>
      <c r="E4" s="60">
        <f t="shared" si="0"/>
        <v>2101000</v>
      </c>
      <c r="J4" s="61"/>
    </row>
    <row r="5" spans="1:5" ht="15" customHeight="1">
      <c r="A5" s="56" t="s">
        <v>46</v>
      </c>
      <c r="B5" s="57" t="s">
        <v>47</v>
      </c>
      <c r="C5" s="58">
        <f>'[1]příjmy'!$D$38</f>
        <v>200275</v>
      </c>
      <c r="D5" s="62">
        <v>0</v>
      </c>
      <c r="E5" s="60">
        <f t="shared" si="0"/>
        <v>200275</v>
      </c>
    </row>
    <row r="6" spans="1:5" ht="15" customHeight="1">
      <c r="A6" s="56" t="s">
        <v>48</v>
      </c>
      <c r="B6" s="57" t="s">
        <v>49</v>
      </c>
      <c r="C6" s="58">
        <f>'[1]příjmy'!$E$38</f>
        <v>0</v>
      </c>
      <c r="D6" s="58">
        <f>'[2]příjmy'!$E$31</f>
        <v>0</v>
      </c>
      <c r="E6" s="60">
        <f t="shared" si="0"/>
        <v>0</v>
      </c>
    </row>
    <row r="7" spans="1:5" ht="15" customHeight="1">
      <c r="A7" s="63" t="s">
        <v>50</v>
      </c>
      <c r="B7" s="57" t="s">
        <v>51</v>
      </c>
      <c r="C7" s="64">
        <f>C8+C13</f>
        <v>3440593.33</v>
      </c>
      <c r="D7" s="64">
        <f>D8+D13</f>
        <v>0</v>
      </c>
      <c r="E7" s="65">
        <f t="shared" si="0"/>
        <v>3440593.33</v>
      </c>
    </row>
    <row r="8" spans="1:5" ht="15" customHeight="1">
      <c r="A8" s="56" t="s">
        <v>52</v>
      </c>
      <c r="B8" s="57" t="s">
        <v>53</v>
      </c>
      <c r="C8" s="58">
        <f>C9+C10+C11+C12</f>
        <v>3440593.33</v>
      </c>
      <c r="D8" s="58">
        <f>D9+D10+D11+D12</f>
        <v>0</v>
      </c>
      <c r="E8" s="66">
        <f t="shared" si="0"/>
        <v>3440593.33</v>
      </c>
    </row>
    <row r="9" spans="1:5" ht="15" customHeight="1">
      <c r="A9" s="56" t="s">
        <v>54</v>
      </c>
      <c r="B9" s="57" t="s">
        <v>55</v>
      </c>
      <c r="C9" s="58">
        <f>'[1]příjmy'!$M$4</f>
        <v>60887</v>
      </c>
      <c r="D9" s="58">
        <f>'[2]příjmy'!$I$16</f>
        <v>0</v>
      </c>
      <c r="E9" s="66">
        <f t="shared" si="0"/>
        <v>60887</v>
      </c>
    </row>
    <row r="10" spans="1:5" ht="15" customHeight="1">
      <c r="A10" s="56" t="s">
        <v>56</v>
      </c>
      <c r="B10" s="57" t="s">
        <v>53</v>
      </c>
      <c r="C10" s="58">
        <f>'[1]příjmy'!$H$38</f>
        <v>3355528.15</v>
      </c>
      <c r="D10" s="58">
        <v>0</v>
      </c>
      <c r="E10" s="66">
        <f t="shared" si="0"/>
        <v>3355528.15</v>
      </c>
    </row>
    <row r="11" spans="1:5" ht="15" customHeight="1">
      <c r="A11" s="56" t="s">
        <v>57</v>
      </c>
      <c r="B11" s="57" t="s">
        <v>58</v>
      </c>
      <c r="C11" s="58">
        <f>'[1]příjmy'!$I$38</f>
        <v>178.18</v>
      </c>
      <c r="D11" s="58">
        <v>0</v>
      </c>
      <c r="E11" s="66">
        <f>SUM(C11:D11)</f>
        <v>178.18</v>
      </c>
    </row>
    <row r="12" spans="1:5" ht="15" customHeight="1">
      <c r="A12" s="56" t="s">
        <v>59</v>
      </c>
      <c r="B12" s="57">
        <v>4121</v>
      </c>
      <c r="C12" s="58">
        <f>'[1]příjmy'!$F$38</f>
        <v>24000</v>
      </c>
      <c r="D12" s="58">
        <v>0</v>
      </c>
      <c r="E12" s="66">
        <f>SUM(C12:D12)</f>
        <v>24000</v>
      </c>
    </row>
    <row r="13" spans="1:5" ht="15" customHeight="1">
      <c r="A13" s="56" t="s">
        <v>60</v>
      </c>
      <c r="B13" s="57" t="s">
        <v>61</v>
      </c>
      <c r="C13" s="58">
        <f>C14+C15+C16</f>
        <v>0</v>
      </c>
      <c r="D13" s="58">
        <f>D14+D15+D16</f>
        <v>0</v>
      </c>
      <c r="E13" s="66">
        <f>C13+D13</f>
        <v>0</v>
      </c>
    </row>
    <row r="14" spans="1:5" ht="15" customHeight="1">
      <c r="A14" s="56" t="s">
        <v>62</v>
      </c>
      <c r="B14" s="57" t="s">
        <v>61</v>
      </c>
      <c r="C14" s="58">
        <v>0</v>
      </c>
      <c r="D14" s="58">
        <f>'[2]příjmy'!$H$16</f>
        <v>0</v>
      </c>
      <c r="E14" s="66">
        <f>C14+D14</f>
        <v>0</v>
      </c>
    </row>
    <row r="15" spans="1:5" ht="15" customHeight="1">
      <c r="A15" s="56" t="s">
        <v>63</v>
      </c>
      <c r="B15" s="57">
        <v>4221</v>
      </c>
      <c r="C15" s="58">
        <v>0</v>
      </c>
      <c r="D15" s="58">
        <v>0</v>
      </c>
      <c r="E15" s="66">
        <f>SUM(C15:D15)</f>
        <v>0</v>
      </c>
    </row>
    <row r="16" spans="1:5" ht="15" customHeight="1">
      <c r="A16" s="56" t="s">
        <v>64</v>
      </c>
      <c r="B16" s="57">
        <v>4232</v>
      </c>
      <c r="C16" s="58">
        <v>0</v>
      </c>
      <c r="D16" s="58">
        <v>0</v>
      </c>
      <c r="E16" s="66">
        <f>SUM(C16:D16)</f>
        <v>0</v>
      </c>
    </row>
    <row r="17" spans="1:5" ht="15" customHeight="1">
      <c r="A17" s="63" t="s">
        <v>65</v>
      </c>
      <c r="B17" s="67" t="s">
        <v>66</v>
      </c>
      <c r="C17" s="64">
        <f>C3+C7</f>
        <v>5741868.33</v>
      </c>
      <c r="D17" s="64">
        <f>D3+D7</f>
        <v>0</v>
      </c>
      <c r="E17" s="65">
        <f>C17+D17</f>
        <v>5741868.33</v>
      </c>
    </row>
    <row r="18" spans="1:5" ht="15" customHeight="1">
      <c r="A18" s="63" t="s">
        <v>67</v>
      </c>
      <c r="B18" s="67" t="s">
        <v>68</v>
      </c>
      <c r="C18" s="64">
        <f>SUM(C19:C23)</f>
        <v>208299.934</v>
      </c>
      <c r="D18" s="64">
        <f>SUM(D19:D23)</f>
        <v>0</v>
      </c>
      <c r="E18" s="65">
        <f>C18+D18</f>
        <v>208299.934</v>
      </c>
    </row>
    <row r="19" spans="1:5" ht="15" customHeight="1">
      <c r="A19" s="56" t="s">
        <v>69</v>
      </c>
      <c r="B19" s="57" t="s">
        <v>70</v>
      </c>
      <c r="C19" s="58">
        <v>0</v>
      </c>
      <c r="D19" s="58">
        <v>0</v>
      </c>
      <c r="E19" s="66">
        <f>C19+D19</f>
        <v>0</v>
      </c>
    </row>
    <row r="20" spans="1:5" ht="15" customHeight="1">
      <c r="A20" s="56" t="s">
        <v>71</v>
      </c>
      <c r="B20" s="57">
        <v>8115</v>
      </c>
      <c r="C20" s="58">
        <v>0</v>
      </c>
      <c r="D20" s="68">
        <v>0</v>
      </c>
      <c r="E20" s="66">
        <f>SUM(C20:D20)</f>
        <v>0</v>
      </c>
    </row>
    <row r="21" spans="1:5" ht="15" customHeight="1">
      <c r="A21" s="56" t="s">
        <v>72</v>
      </c>
      <c r="B21" s="57" t="s">
        <v>70</v>
      </c>
      <c r="C21" s="58">
        <f>'[1]příjmy'!$Q$38</f>
        <v>23979.023999999998</v>
      </c>
      <c r="D21" s="58">
        <v>0</v>
      </c>
      <c r="E21" s="66">
        <f>C21+D21</f>
        <v>23979.023999999998</v>
      </c>
    </row>
    <row r="22" spans="1:5" ht="15" customHeight="1">
      <c r="A22" s="56" t="s">
        <v>73</v>
      </c>
      <c r="B22" s="57">
        <v>8123</v>
      </c>
      <c r="C22" s="58">
        <f>'[1]příjmy'!$S$38</f>
        <v>231195.91</v>
      </c>
      <c r="D22" s="58">
        <f>'[2]příjmy'!$T$31</f>
        <v>0</v>
      </c>
      <c r="E22" s="66">
        <f>C22+D22</f>
        <v>231195.91</v>
      </c>
    </row>
    <row r="23" spans="1:5" ht="15" customHeight="1" thickBot="1">
      <c r="A23" s="69" t="s">
        <v>74</v>
      </c>
      <c r="B23" s="70">
        <v>-8124</v>
      </c>
      <c r="C23" s="71">
        <v>-46875</v>
      </c>
      <c r="D23" s="71">
        <f>'[2]příjmy'!$O$16</f>
        <v>0</v>
      </c>
      <c r="E23" s="72">
        <f>C23+D23</f>
        <v>-46875</v>
      </c>
    </row>
    <row r="24" spans="1:5" ht="15" customHeight="1" thickBot="1">
      <c r="A24" s="73" t="s">
        <v>75</v>
      </c>
      <c r="B24" s="74"/>
      <c r="C24" s="75">
        <f>C3+C7+C18</f>
        <v>5950168.264</v>
      </c>
      <c r="D24" s="75">
        <f>D17+D18</f>
        <v>0</v>
      </c>
      <c r="E24" s="76">
        <f>C24+D24</f>
        <v>5950168.264</v>
      </c>
    </row>
    <row r="25" spans="1:5" ht="13.5" thickBot="1">
      <c r="A25" s="134" t="s">
        <v>76</v>
      </c>
      <c r="B25" s="134"/>
      <c r="C25" s="77"/>
      <c r="D25" s="77"/>
      <c r="E25" s="78" t="s">
        <v>37</v>
      </c>
    </row>
    <row r="26" spans="1:5" ht="24.75" thickBot="1">
      <c r="A26" s="48" t="s">
        <v>77</v>
      </c>
      <c r="B26" s="49" t="s">
        <v>0</v>
      </c>
      <c r="C26" s="50" t="s">
        <v>40</v>
      </c>
      <c r="D26" s="49" t="s">
        <v>25</v>
      </c>
      <c r="E26" s="51" t="s">
        <v>41</v>
      </c>
    </row>
    <row r="27" spans="1:5" ht="15" customHeight="1">
      <c r="A27" s="79" t="s">
        <v>78</v>
      </c>
      <c r="B27" s="80" t="s">
        <v>79</v>
      </c>
      <c r="C27" s="62">
        <f>+'[1]výdaje'!$B$38</f>
        <v>31605.08</v>
      </c>
      <c r="D27" s="62">
        <v>0</v>
      </c>
      <c r="E27" s="81">
        <f aca="true" t="shared" si="1" ref="E27:E44">C27+D27</f>
        <v>31605.08</v>
      </c>
    </row>
    <row r="28" spans="1:5" ht="15" customHeight="1">
      <c r="A28" s="82" t="s">
        <v>80</v>
      </c>
      <c r="B28" s="57" t="s">
        <v>79</v>
      </c>
      <c r="C28" s="58">
        <f>'[1]výdaje'!$C$38</f>
        <v>211458.01</v>
      </c>
      <c r="D28" s="62">
        <v>0</v>
      </c>
      <c r="E28" s="81">
        <f t="shared" si="1"/>
        <v>211458.01</v>
      </c>
    </row>
    <row r="29" spans="1:5" ht="15" customHeight="1">
      <c r="A29" s="82" t="s">
        <v>81</v>
      </c>
      <c r="B29" s="57" t="s">
        <v>79</v>
      </c>
      <c r="C29" s="58">
        <f>'[1]výdaje'!$D$38</f>
        <v>825854</v>
      </c>
      <c r="D29" s="62">
        <v>0</v>
      </c>
      <c r="E29" s="81">
        <f t="shared" si="1"/>
        <v>825854</v>
      </c>
    </row>
    <row r="30" spans="1:5" ht="15" customHeight="1">
      <c r="A30" s="82" t="s">
        <v>82</v>
      </c>
      <c r="B30" s="57" t="s">
        <v>79</v>
      </c>
      <c r="C30" s="58">
        <f>'[1]výdaje'!$E$38</f>
        <v>868653.44</v>
      </c>
      <c r="D30" s="62">
        <v>0</v>
      </c>
      <c r="E30" s="81">
        <f t="shared" si="1"/>
        <v>868653.44</v>
      </c>
    </row>
    <row r="31" spans="1:5" ht="15" customHeight="1">
      <c r="A31" s="82" t="s">
        <v>83</v>
      </c>
      <c r="B31" s="57" t="s">
        <v>79</v>
      </c>
      <c r="C31" s="58">
        <f>'[1]výdaje'!$F$38</f>
        <v>141400</v>
      </c>
      <c r="D31" s="62">
        <v>0</v>
      </c>
      <c r="E31" s="81">
        <f t="shared" si="1"/>
        <v>141400</v>
      </c>
    </row>
    <row r="32" spans="1:5" ht="15" customHeight="1">
      <c r="A32" s="82" t="s">
        <v>84</v>
      </c>
      <c r="B32" s="57" t="s">
        <v>79</v>
      </c>
      <c r="C32" s="58">
        <f>'[1]výdaje'!$G$38</f>
        <v>3341175.3</v>
      </c>
      <c r="D32" s="62">
        <v>0</v>
      </c>
      <c r="E32" s="81">
        <f t="shared" si="1"/>
        <v>3341175.3</v>
      </c>
    </row>
    <row r="33" spans="1:5" ht="15" customHeight="1">
      <c r="A33" s="82" t="s">
        <v>85</v>
      </c>
      <c r="B33" s="57" t="s">
        <v>79</v>
      </c>
      <c r="C33" s="58">
        <f>'[1]výdaje'!$H$38</f>
        <v>164944.02</v>
      </c>
      <c r="D33" s="62">
        <v>-50000</v>
      </c>
      <c r="E33" s="81">
        <f t="shared" si="1"/>
        <v>114944.01999999999</v>
      </c>
    </row>
    <row r="34" spans="1:5" ht="15" customHeight="1">
      <c r="A34" s="82" t="s">
        <v>86</v>
      </c>
      <c r="B34" s="57" t="s">
        <v>87</v>
      </c>
      <c r="C34" s="58">
        <f>'[1]výdaje'!$I$38</f>
        <v>26681.394</v>
      </c>
      <c r="D34" s="62">
        <v>50000</v>
      </c>
      <c r="E34" s="81">
        <f t="shared" si="1"/>
        <v>76681.394</v>
      </c>
    </row>
    <row r="35" spans="1:5" ht="15" customHeight="1">
      <c r="A35" s="82" t="s">
        <v>88</v>
      </c>
      <c r="B35" s="57" t="s">
        <v>87</v>
      </c>
      <c r="C35" s="58">
        <f>'[3]výdaje'!$J$390</f>
        <v>0</v>
      </c>
      <c r="D35" s="62">
        <f>'[2]výdaje'!$I$16</f>
        <v>0</v>
      </c>
      <c r="E35" s="81">
        <f t="shared" si="1"/>
        <v>0</v>
      </c>
    </row>
    <row r="36" spans="1:5" ht="15" customHeight="1">
      <c r="A36" s="82" t="s">
        <v>89</v>
      </c>
      <c r="B36" s="57" t="s">
        <v>90</v>
      </c>
      <c r="C36" s="58">
        <f>'[1]výdaje'!$K$38</f>
        <v>39106.11</v>
      </c>
      <c r="D36" s="62">
        <v>0</v>
      </c>
      <c r="E36" s="81">
        <f t="shared" si="1"/>
        <v>39106.11</v>
      </c>
    </row>
    <row r="37" spans="1:5" ht="15" customHeight="1">
      <c r="A37" s="82" t="s">
        <v>91</v>
      </c>
      <c r="B37" s="57" t="s">
        <v>90</v>
      </c>
      <c r="C37" s="58">
        <f>'[1]výdaje'!$L$38</f>
        <v>277790.91000000003</v>
      </c>
      <c r="D37" s="62">
        <v>0</v>
      </c>
      <c r="E37" s="81">
        <f t="shared" si="1"/>
        <v>277790.91000000003</v>
      </c>
    </row>
    <row r="38" spans="1:5" ht="15" customHeight="1">
      <c r="A38" s="82" t="s">
        <v>92</v>
      </c>
      <c r="B38" s="57" t="s">
        <v>79</v>
      </c>
      <c r="C38" s="58">
        <v>3500</v>
      </c>
      <c r="D38" s="62">
        <f>'[2]výdaje'!$L$16</f>
        <v>0</v>
      </c>
      <c r="E38" s="81">
        <f t="shared" si="1"/>
        <v>3500</v>
      </c>
    </row>
    <row r="39" spans="1:5" ht="15" customHeight="1">
      <c r="A39" s="82" t="s">
        <v>93</v>
      </c>
      <c r="B39" s="57" t="s">
        <v>90</v>
      </c>
      <c r="C39" s="58">
        <v>0</v>
      </c>
      <c r="D39" s="62">
        <v>0</v>
      </c>
      <c r="E39" s="81">
        <f t="shared" si="1"/>
        <v>0</v>
      </c>
    </row>
    <row r="40" spans="1:5" ht="15" customHeight="1">
      <c r="A40" s="82" t="s">
        <v>94</v>
      </c>
      <c r="B40" s="57" t="s">
        <v>90</v>
      </c>
      <c r="C40" s="58">
        <v>18000</v>
      </c>
      <c r="D40" s="62">
        <f>'[2]výdaje'!$N$16</f>
        <v>0</v>
      </c>
      <c r="E40" s="81">
        <f t="shared" si="1"/>
        <v>18000</v>
      </c>
    </row>
    <row r="41" spans="1:5" ht="15" customHeight="1">
      <c r="A41" s="82" t="s">
        <v>95</v>
      </c>
      <c r="B41" s="57" t="s">
        <v>90</v>
      </c>
      <c r="C41" s="58">
        <v>0</v>
      </c>
      <c r="D41" s="62">
        <f>'[2]výdaje'!$O$16</f>
        <v>0</v>
      </c>
      <c r="E41" s="81">
        <f t="shared" si="1"/>
        <v>0</v>
      </c>
    </row>
    <row r="42" spans="1:5" ht="15" customHeight="1">
      <c r="A42" s="82" t="s">
        <v>96</v>
      </c>
      <c r="B42" s="57" t="s">
        <v>90</v>
      </c>
      <c r="C42" s="58">
        <v>0</v>
      </c>
      <c r="D42" s="62">
        <f>'[2]výdaje'!$P$16</f>
        <v>0</v>
      </c>
      <c r="E42" s="81">
        <f t="shared" si="1"/>
        <v>0</v>
      </c>
    </row>
    <row r="43" spans="1:5" ht="15" customHeight="1">
      <c r="A43" s="82" t="s">
        <v>97</v>
      </c>
      <c r="B43" s="57" t="s">
        <v>90</v>
      </c>
      <c r="C43" s="58">
        <v>0</v>
      </c>
      <c r="D43" s="62">
        <f>'[2]výdaje'!$Q$16</f>
        <v>0</v>
      </c>
      <c r="E43" s="81">
        <f t="shared" si="1"/>
        <v>0</v>
      </c>
    </row>
    <row r="44" spans="1:5" ht="15" customHeight="1" thickBot="1">
      <c r="A44" s="83" t="s">
        <v>98</v>
      </c>
      <c r="B44" s="70" t="s">
        <v>90</v>
      </c>
      <c r="C44" s="71">
        <v>0</v>
      </c>
      <c r="D44" s="84">
        <f>'[2]výdaje'!$R$16</f>
        <v>0</v>
      </c>
      <c r="E44" s="85">
        <f t="shared" si="1"/>
        <v>0</v>
      </c>
    </row>
    <row r="45" spans="1:5" ht="15" customHeight="1" thickBot="1">
      <c r="A45" s="86" t="s">
        <v>99</v>
      </c>
      <c r="B45" s="74"/>
      <c r="C45" s="75">
        <f>SUM(C27:C44)</f>
        <v>5950168.264</v>
      </c>
      <c r="D45" s="75">
        <f>SUM(D27:D44)</f>
        <v>0</v>
      </c>
      <c r="E45" s="76">
        <f>SUM(E27:E44)</f>
        <v>5950168.264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3.140625" style="6" customWidth="1"/>
    <col min="2" max="2" width="6.140625" style="6" bestFit="1" customWidth="1"/>
    <col min="3" max="4" width="4.7109375" style="6" customWidth="1"/>
    <col min="5" max="5" width="4.421875" style="6" bestFit="1" customWidth="1"/>
    <col min="6" max="6" width="38.7109375" style="6" customWidth="1"/>
    <col min="7" max="7" width="9.28125" style="17" customWidth="1"/>
    <col min="8" max="8" width="8.7109375" style="17" bestFit="1" customWidth="1"/>
    <col min="9" max="9" width="9.28125" style="6" bestFit="1" customWidth="1"/>
    <col min="10" max="10" width="8.8515625" style="6" customWidth="1"/>
    <col min="11" max="16384" width="9.140625" style="6" customWidth="1"/>
  </cols>
  <sheetData>
    <row r="1" spans="6:9" s="1" customFormat="1" ht="12.75">
      <c r="F1" s="18"/>
      <c r="H1" s="45" t="s">
        <v>24</v>
      </c>
      <c r="I1" s="18"/>
    </row>
    <row r="2" s="1" customFormat="1" ht="12.75">
      <c r="F2" s="2"/>
    </row>
    <row r="3" spans="1:10" s="1" customFormat="1" ht="18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2.75">
      <c r="A4" s="3"/>
      <c r="B4" s="3"/>
      <c r="C4" s="3"/>
      <c r="D4" s="3"/>
      <c r="E4" s="3"/>
      <c r="F4" s="3"/>
      <c r="G4" s="3"/>
      <c r="H4" s="3"/>
      <c r="I4" s="5"/>
      <c r="J4" s="5"/>
    </row>
    <row r="5" spans="1:10" ht="15.75">
      <c r="A5" s="136" t="s">
        <v>9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2.75">
      <c r="A6" s="3"/>
      <c r="B6" s="3"/>
      <c r="C6" s="3"/>
      <c r="D6" s="3"/>
      <c r="E6" s="3"/>
      <c r="F6" s="3"/>
      <c r="G6" s="3"/>
      <c r="H6" s="3"/>
      <c r="I6" s="5"/>
      <c r="J6" s="5"/>
    </row>
    <row r="7" spans="1:10" ht="15.75">
      <c r="A7" s="137" t="s">
        <v>22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2.75" customHeight="1">
      <c r="A8" s="3"/>
      <c r="B8" s="3"/>
      <c r="C8" s="3"/>
      <c r="D8" s="3"/>
      <c r="G8" s="5"/>
      <c r="H8" s="5"/>
      <c r="I8" s="5"/>
      <c r="J8" s="7"/>
    </row>
    <row r="9" spans="1:10" s="14" customFormat="1" ht="13.5" thickBot="1">
      <c r="A9" s="11"/>
      <c r="B9" s="11"/>
      <c r="C9" s="11"/>
      <c r="D9" s="11"/>
      <c r="E9" s="11"/>
      <c r="F9" s="11"/>
      <c r="G9" s="12"/>
      <c r="H9" s="12"/>
      <c r="I9" s="13"/>
      <c r="J9" s="13" t="s">
        <v>1</v>
      </c>
    </row>
    <row r="10" spans="1:10" s="24" customFormat="1" ht="23.25" thickBot="1">
      <c r="A10" s="19" t="s">
        <v>2</v>
      </c>
      <c r="B10" s="138" t="s">
        <v>3</v>
      </c>
      <c r="C10" s="139"/>
      <c r="D10" s="20" t="s">
        <v>4</v>
      </c>
      <c r="E10" s="21" t="s">
        <v>0</v>
      </c>
      <c r="F10" s="20" t="s">
        <v>11</v>
      </c>
      <c r="G10" s="22" t="s">
        <v>10</v>
      </c>
      <c r="H10" s="22" t="s">
        <v>27</v>
      </c>
      <c r="I10" s="4" t="s">
        <v>25</v>
      </c>
      <c r="J10" s="23" t="s">
        <v>26</v>
      </c>
    </row>
    <row r="11" spans="1:10" s="14" customFormat="1" ht="13.5" thickBot="1">
      <c r="A11" s="15" t="s">
        <v>5</v>
      </c>
      <c r="B11" s="140" t="s">
        <v>6</v>
      </c>
      <c r="C11" s="141"/>
      <c r="D11" s="9" t="s">
        <v>6</v>
      </c>
      <c r="E11" s="8" t="s">
        <v>6</v>
      </c>
      <c r="F11" s="10" t="s">
        <v>7</v>
      </c>
      <c r="G11" s="16">
        <f>G12+G14+G16+G18</f>
        <v>170604.02000000002</v>
      </c>
      <c r="H11" s="16">
        <f>H12+H14+H16+H18</f>
        <v>164945.02000000002</v>
      </c>
      <c r="I11" s="16">
        <f>I12+I14+I16+I18+I20+I22+I24+I26+I28+I30+I32+I34</f>
        <v>-50000</v>
      </c>
      <c r="J11" s="42">
        <f>H11+I11</f>
        <v>114945.02000000002</v>
      </c>
    </row>
    <row r="12" spans="1:10" s="14" customFormat="1" ht="12.75">
      <c r="A12" s="25" t="s">
        <v>5</v>
      </c>
      <c r="B12" s="26" t="s">
        <v>12</v>
      </c>
      <c r="C12" s="27" t="s">
        <v>8</v>
      </c>
      <c r="D12" s="28" t="s">
        <v>6</v>
      </c>
      <c r="E12" s="29" t="s">
        <v>6</v>
      </c>
      <c r="F12" s="30" t="s">
        <v>13</v>
      </c>
      <c r="G12" s="31">
        <f>G13</f>
        <v>21000</v>
      </c>
      <c r="H12" s="31">
        <f>H13</f>
        <v>21000</v>
      </c>
      <c r="I12" s="32"/>
      <c r="J12" s="43">
        <f aca="true" t="shared" si="0" ref="J12:J35">H12+I12</f>
        <v>21000</v>
      </c>
    </row>
    <row r="13" spans="1:10" s="14" customFormat="1" ht="12.75" customHeight="1" thickBot="1">
      <c r="A13" s="33"/>
      <c r="B13" s="34"/>
      <c r="C13" s="35"/>
      <c r="D13" s="36">
        <v>6172</v>
      </c>
      <c r="E13" s="37" t="s">
        <v>14</v>
      </c>
      <c r="F13" s="38" t="s">
        <v>15</v>
      </c>
      <c r="G13" s="39">
        <v>21000</v>
      </c>
      <c r="H13" s="39">
        <v>21000</v>
      </c>
      <c r="I13" s="40"/>
      <c r="J13" s="44">
        <f t="shared" si="0"/>
        <v>21000</v>
      </c>
    </row>
    <row r="14" spans="1:10" s="14" customFormat="1" ht="13.5" customHeight="1">
      <c r="A14" s="25" t="s">
        <v>5</v>
      </c>
      <c r="B14" s="26" t="s">
        <v>16</v>
      </c>
      <c r="C14" s="27" t="s">
        <v>8</v>
      </c>
      <c r="D14" s="28" t="s">
        <v>6</v>
      </c>
      <c r="E14" s="29" t="s">
        <v>6</v>
      </c>
      <c r="F14" s="41" t="s">
        <v>17</v>
      </c>
      <c r="G14" s="31">
        <f>G15</f>
        <v>33156</v>
      </c>
      <c r="H14" s="31">
        <f>H15</f>
        <v>33157</v>
      </c>
      <c r="I14" s="31">
        <f>I15</f>
        <v>0</v>
      </c>
      <c r="J14" s="43">
        <f t="shared" si="0"/>
        <v>33157</v>
      </c>
    </row>
    <row r="15" spans="1:10" s="14" customFormat="1" ht="12.75" customHeight="1" thickBot="1">
      <c r="A15" s="33"/>
      <c r="B15" s="34"/>
      <c r="C15" s="35"/>
      <c r="D15" s="36">
        <v>6172</v>
      </c>
      <c r="E15" s="37" t="s">
        <v>14</v>
      </c>
      <c r="F15" s="38" t="s">
        <v>15</v>
      </c>
      <c r="G15" s="39">
        <v>33156</v>
      </c>
      <c r="H15" s="39">
        <v>33157</v>
      </c>
      <c r="I15" s="40"/>
      <c r="J15" s="44">
        <f t="shared" si="0"/>
        <v>33157</v>
      </c>
    </row>
    <row r="16" spans="1:10" s="14" customFormat="1" ht="22.5" customHeight="1">
      <c r="A16" s="25" t="s">
        <v>5</v>
      </c>
      <c r="B16" s="26" t="s">
        <v>18</v>
      </c>
      <c r="C16" s="27" t="s">
        <v>8</v>
      </c>
      <c r="D16" s="28" t="s">
        <v>6</v>
      </c>
      <c r="E16" s="29" t="s">
        <v>6</v>
      </c>
      <c r="F16" s="41" t="s">
        <v>19</v>
      </c>
      <c r="G16" s="31">
        <f>G17</f>
        <v>65698.02</v>
      </c>
      <c r="H16" s="31">
        <f>H17</f>
        <v>60038.020000000004</v>
      </c>
      <c r="I16" s="31">
        <f>I17</f>
        <v>-50000</v>
      </c>
      <c r="J16" s="43">
        <f t="shared" si="0"/>
        <v>10038.020000000004</v>
      </c>
    </row>
    <row r="17" spans="1:10" s="14" customFormat="1" ht="12.75" customHeight="1" thickBot="1">
      <c r="A17" s="33"/>
      <c r="B17" s="34"/>
      <c r="C17" s="35"/>
      <c r="D17" s="36">
        <v>6172</v>
      </c>
      <c r="E17" s="37" t="s">
        <v>14</v>
      </c>
      <c r="F17" s="38" t="s">
        <v>15</v>
      </c>
      <c r="G17" s="39">
        <v>65698.02</v>
      </c>
      <c r="H17" s="39">
        <v>60038.020000000004</v>
      </c>
      <c r="I17" s="40">
        <v>-50000</v>
      </c>
      <c r="J17" s="44">
        <f t="shared" si="0"/>
        <v>10038.020000000004</v>
      </c>
    </row>
    <row r="18" spans="1:10" s="14" customFormat="1" ht="22.5" customHeight="1">
      <c r="A18" s="25" t="s">
        <v>5</v>
      </c>
      <c r="B18" s="26" t="s">
        <v>20</v>
      </c>
      <c r="C18" s="27" t="s">
        <v>8</v>
      </c>
      <c r="D18" s="28" t="s">
        <v>6</v>
      </c>
      <c r="E18" s="29" t="s">
        <v>6</v>
      </c>
      <c r="F18" s="41" t="s">
        <v>21</v>
      </c>
      <c r="G18" s="31">
        <f>G19</f>
        <v>50750</v>
      </c>
      <c r="H18" s="31">
        <f>H19</f>
        <v>50750</v>
      </c>
      <c r="I18" s="31">
        <f>I19</f>
        <v>-50750</v>
      </c>
      <c r="J18" s="43">
        <f t="shared" si="0"/>
        <v>0</v>
      </c>
    </row>
    <row r="19" spans="1:10" s="14" customFormat="1" ht="12.75" customHeight="1" thickBot="1">
      <c r="A19" s="33"/>
      <c r="B19" s="34"/>
      <c r="C19" s="35"/>
      <c r="D19" s="36">
        <v>6172</v>
      </c>
      <c r="E19" s="37" t="s">
        <v>14</v>
      </c>
      <c r="F19" s="38" t="s">
        <v>15</v>
      </c>
      <c r="G19" s="39">
        <v>50750</v>
      </c>
      <c r="H19" s="39">
        <v>50750</v>
      </c>
      <c r="I19" s="40">
        <v>-50750</v>
      </c>
      <c r="J19" s="44">
        <f t="shared" si="0"/>
        <v>0</v>
      </c>
    </row>
    <row r="20" spans="1:10" s="14" customFormat="1" ht="22.5" customHeight="1">
      <c r="A20" s="25" t="s">
        <v>5</v>
      </c>
      <c r="B20" s="26" t="s">
        <v>28</v>
      </c>
      <c r="C20" s="27" t="s">
        <v>8</v>
      </c>
      <c r="D20" s="28" t="s">
        <v>6</v>
      </c>
      <c r="E20" s="29" t="s">
        <v>6</v>
      </c>
      <c r="F20" s="41" t="s">
        <v>100</v>
      </c>
      <c r="G20" s="31">
        <f>G21</f>
        <v>0</v>
      </c>
      <c r="H20" s="31">
        <f>H21</f>
        <v>0</v>
      </c>
      <c r="I20" s="31">
        <f>I21</f>
        <v>9500</v>
      </c>
      <c r="J20" s="43">
        <f t="shared" si="0"/>
        <v>9500</v>
      </c>
    </row>
    <row r="21" spans="1:10" s="14" customFormat="1" ht="12.75" customHeight="1" thickBot="1">
      <c r="A21" s="33"/>
      <c r="B21" s="34"/>
      <c r="C21" s="35"/>
      <c r="D21" s="36">
        <v>6172</v>
      </c>
      <c r="E21" s="37" t="s">
        <v>14</v>
      </c>
      <c r="F21" s="38" t="s">
        <v>15</v>
      </c>
      <c r="G21" s="39">
        <v>0</v>
      </c>
      <c r="H21" s="39">
        <v>0</v>
      </c>
      <c r="I21" s="40">
        <v>9500</v>
      </c>
      <c r="J21" s="44">
        <f t="shared" si="0"/>
        <v>9500</v>
      </c>
    </row>
    <row r="22" spans="1:10" s="14" customFormat="1" ht="22.5" customHeight="1">
      <c r="A22" s="25" t="s">
        <v>5</v>
      </c>
      <c r="B22" s="26" t="s">
        <v>29</v>
      </c>
      <c r="C22" s="27" t="s">
        <v>8</v>
      </c>
      <c r="D22" s="28" t="s">
        <v>6</v>
      </c>
      <c r="E22" s="29" t="s">
        <v>6</v>
      </c>
      <c r="F22" s="41" t="s">
        <v>101</v>
      </c>
      <c r="G22" s="31">
        <f>G23</f>
        <v>0</v>
      </c>
      <c r="H22" s="31">
        <f>H23</f>
        <v>0</v>
      </c>
      <c r="I22" s="31">
        <f>I23</f>
        <v>11500</v>
      </c>
      <c r="J22" s="43">
        <f t="shared" si="0"/>
        <v>11500</v>
      </c>
    </row>
    <row r="23" spans="1:10" s="14" customFormat="1" ht="12.75" customHeight="1" thickBot="1">
      <c r="A23" s="33"/>
      <c r="B23" s="34"/>
      <c r="C23" s="35"/>
      <c r="D23" s="36">
        <v>6172</v>
      </c>
      <c r="E23" s="37" t="s">
        <v>14</v>
      </c>
      <c r="F23" s="38" t="s">
        <v>15</v>
      </c>
      <c r="G23" s="39">
        <v>0</v>
      </c>
      <c r="H23" s="39">
        <v>0</v>
      </c>
      <c r="I23" s="40">
        <v>11500</v>
      </c>
      <c r="J23" s="44">
        <f t="shared" si="0"/>
        <v>11500</v>
      </c>
    </row>
    <row r="24" spans="1:10" s="14" customFormat="1" ht="22.5" customHeight="1">
      <c r="A24" s="25" t="s">
        <v>5</v>
      </c>
      <c r="B24" s="26" t="s">
        <v>30</v>
      </c>
      <c r="C24" s="27" t="s">
        <v>8</v>
      </c>
      <c r="D24" s="28" t="s">
        <v>6</v>
      </c>
      <c r="E24" s="29" t="s">
        <v>6</v>
      </c>
      <c r="F24" s="41" t="s">
        <v>102</v>
      </c>
      <c r="G24" s="31">
        <f>G25</f>
        <v>0</v>
      </c>
      <c r="H24" s="31">
        <f>H25</f>
        <v>0</v>
      </c>
      <c r="I24" s="31">
        <f>I25</f>
        <v>10600</v>
      </c>
      <c r="J24" s="43">
        <f t="shared" si="0"/>
        <v>10600</v>
      </c>
    </row>
    <row r="25" spans="1:10" s="14" customFormat="1" ht="12.75" customHeight="1" thickBot="1">
      <c r="A25" s="33"/>
      <c r="B25" s="34"/>
      <c r="C25" s="35"/>
      <c r="D25" s="36">
        <v>6172</v>
      </c>
      <c r="E25" s="37" t="s">
        <v>14</v>
      </c>
      <c r="F25" s="38" t="s">
        <v>15</v>
      </c>
      <c r="G25" s="39">
        <v>0</v>
      </c>
      <c r="H25" s="39">
        <v>0</v>
      </c>
      <c r="I25" s="40">
        <v>10600</v>
      </c>
      <c r="J25" s="44">
        <f t="shared" si="0"/>
        <v>10600</v>
      </c>
    </row>
    <row r="26" spans="1:10" s="14" customFormat="1" ht="22.5" customHeight="1">
      <c r="A26" s="25" t="s">
        <v>5</v>
      </c>
      <c r="B26" s="26" t="s">
        <v>31</v>
      </c>
      <c r="C26" s="27" t="s">
        <v>8</v>
      </c>
      <c r="D26" s="28" t="s">
        <v>6</v>
      </c>
      <c r="E26" s="29" t="s">
        <v>6</v>
      </c>
      <c r="F26" s="41" t="s">
        <v>103</v>
      </c>
      <c r="G26" s="31">
        <f>G27</f>
        <v>0</v>
      </c>
      <c r="H26" s="31">
        <f>H27</f>
        <v>0</v>
      </c>
      <c r="I26" s="31">
        <f>I27</f>
        <v>5000</v>
      </c>
      <c r="J26" s="43">
        <f t="shared" si="0"/>
        <v>5000</v>
      </c>
    </row>
    <row r="27" spans="1:10" s="14" customFormat="1" ht="12.75" customHeight="1" thickBot="1">
      <c r="A27" s="33"/>
      <c r="B27" s="34"/>
      <c r="C27" s="35"/>
      <c r="D27" s="36">
        <v>6172</v>
      </c>
      <c r="E27" s="37" t="s">
        <v>14</v>
      </c>
      <c r="F27" s="38" t="s">
        <v>15</v>
      </c>
      <c r="G27" s="39">
        <v>0</v>
      </c>
      <c r="H27" s="39">
        <v>0</v>
      </c>
      <c r="I27" s="40">
        <v>5000</v>
      </c>
      <c r="J27" s="44">
        <f t="shared" si="0"/>
        <v>5000</v>
      </c>
    </row>
    <row r="28" spans="1:10" s="14" customFormat="1" ht="22.5" customHeight="1">
      <c r="A28" s="25" t="s">
        <v>5</v>
      </c>
      <c r="B28" s="26" t="s">
        <v>32</v>
      </c>
      <c r="C28" s="27" t="s">
        <v>8</v>
      </c>
      <c r="D28" s="28" t="s">
        <v>6</v>
      </c>
      <c r="E28" s="29" t="s">
        <v>6</v>
      </c>
      <c r="F28" s="41" t="s">
        <v>104</v>
      </c>
      <c r="G28" s="31">
        <f>G29</f>
        <v>0</v>
      </c>
      <c r="H28" s="31">
        <f>H29</f>
        <v>0</v>
      </c>
      <c r="I28" s="31">
        <f>I29</f>
        <v>2950</v>
      </c>
      <c r="J28" s="43">
        <f t="shared" si="0"/>
        <v>2950</v>
      </c>
    </row>
    <row r="29" spans="1:10" s="14" customFormat="1" ht="12.75" customHeight="1" thickBot="1">
      <c r="A29" s="33"/>
      <c r="B29" s="34"/>
      <c r="C29" s="35"/>
      <c r="D29" s="36">
        <v>6172</v>
      </c>
      <c r="E29" s="37" t="s">
        <v>14</v>
      </c>
      <c r="F29" s="38" t="s">
        <v>15</v>
      </c>
      <c r="G29" s="39">
        <v>0</v>
      </c>
      <c r="H29" s="39">
        <v>0</v>
      </c>
      <c r="I29" s="40">
        <v>2950</v>
      </c>
      <c r="J29" s="44">
        <f t="shared" si="0"/>
        <v>2950</v>
      </c>
    </row>
    <row r="30" spans="1:10" s="14" customFormat="1" ht="22.5" customHeight="1">
      <c r="A30" s="25" t="s">
        <v>5</v>
      </c>
      <c r="B30" s="26" t="s">
        <v>33</v>
      </c>
      <c r="C30" s="27" t="s">
        <v>8</v>
      </c>
      <c r="D30" s="28" t="s">
        <v>6</v>
      </c>
      <c r="E30" s="29" t="s">
        <v>6</v>
      </c>
      <c r="F30" s="41" t="s">
        <v>105</v>
      </c>
      <c r="G30" s="31">
        <f>G31</f>
        <v>0</v>
      </c>
      <c r="H30" s="31">
        <f>H31</f>
        <v>0</v>
      </c>
      <c r="I30" s="31">
        <f>I31</f>
        <v>5000</v>
      </c>
      <c r="J30" s="43">
        <f t="shared" si="0"/>
        <v>5000</v>
      </c>
    </row>
    <row r="31" spans="1:10" s="14" customFormat="1" ht="12.75" customHeight="1" thickBot="1">
      <c r="A31" s="33"/>
      <c r="B31" s="34"/>
      <c r="C31" s="35"/>
      <c r="D31" s="36">
        <v>6172</v>
      </c>
      <c r="E31" s="37" t="s">
        <v>14</v>
      </c>
      <c r="F31" s="38" t="s">
        <v>15</v>
      </c>
      <c r="G31" s="39">
        <v>0</v>
      </c>
      <c r="H31" s="39">
        <v>0</v>
      </c>
      <c r="I31" s="40">
        <v>5000</v>
      </c>
      <c r="J31" s="44">
        <f t="shared" si="0"/>
        <v>5000</v>
      </c>
    </row>
    <row r="32" spans="1:10" s="14" customFormat="1" ht="22.5" customHeight="1">
      <c r="A32" s="25" t="s">
        <v>5</v>
      </c>
      <c r="B32" s="26" t="s">
        <v>34</v>
      </c>
      <c r="C32" s="27" t="s">
        <v>8</v>
      </c>
      <c r="D32" s="28" t="s">
        <v>6</v>
      </c>
      <c r="E32" s="29" t="s">
        <v>6</v>
      </c>
      <c r="F32" s="41" t="s">
        <v>106</v>
      </c>
      <c r="G32" s="31">
        <f>G33</f>
        <v>0</v>
      </c>
      <c r="H32" s="31">
        <f>H33</f>
        <v>0</v>
      </c>
      <c r="I32" s="31">
        <f>I33</f>
        <v>4700</v>
      </c>
      <c r="J32" s="43">
        <f t="shared" si="0"/>
        <v>4700</v>
      </c>
    </row>
    <row r="33" spans="1:10" s="14" customFormat="1" ht="12.75" customHeight="1" thickBot="1">
      <c r="A33" s="33"/>
      <c r="B33" s="34"/>
      <c r="C33" s="35"/>
      <c r="D33" s="36">
        <v>6172</v>
      </c>
      <c r="E33" s="37" t="s">
        <v>14</v>
      </c>
      <c r="F33" s="38" t="s">
        <v>15</v>
      </c>
      <c r="G33" s="39">
        <v>0</v>
      </c>
      <c r="H33" s="39">
        <v>0</v>
      </c>
      <c r="I33" s="40">
        <v>4700</v>
      </c>
      <c r="J33" s="44">
        <f t="shared" si="0"/>
        <v>4700</v>
      </c>
    </row>
    <row r="34" spans="1:10" s="14" customFormat="1" ht="22.5" customHeight="1">
      <c r="A34" s="25" t="s">
        <v>5</v>
      </c>
      <c r="B34" s="26" t="s">
        <v>35</v>
      </c>
      <c r="C34" s="27" t="s">
        <v>8</v>
      </c>
      <c r="D34" s="28" t="s">
        <v>6</v>
      </c>
      <c r="E34" s="29" t="s">
        <v>6</v>
      </c>
      <c r="F34" s="41" t="s">
        <v>107</v>
      </c>
      <c r="G34" s="31">
        <f>G35</f>
        <v>0</v>
      </c>
      <c r="H34" s="31">
        <f>H35</f>
        <v>0</v>
      </c>
      <c r="I34" s="31">
        <f>I35</f>
        <v>1500</v>
      </c>
      <c r="J34" s="43">
        <f t="shared" si="0"/>
        <v>1500</v>
      </c>
    </row>
    <row r="35" spans="1:10" s="14" customFormat="1" ht="12.75" customHeight="1" thickBot="1">
      <c r="A35" s="33"/>
      <c r="B35" s="34"/>
      <c r="C35" s="35"/>
      <c r="D35" s="36">
        <v>6172</v>
      </c>
      <c r="E35" s="37" t="s">
        <v>14</v>
      </c>
      <c r="F35" s="38" t="s">
        <v>15</v>
      </c>
      <c r="G35" s="39">
        <v>0</v>
      </c>
      <c r="H35" s="39">
        <v>0</v>
      </c>
      <c r="I35" s="40">
        <v>1500</v>
      </c>
      <c r="J35" s="44">
        <f t="shared" si="0"/>
        <v>1500</v>
      </c>
    </row>
  </sheetData>
  <sheetProtection/>
  <mergeCells count="5">
    <mergeCell ref="A3:J3"/>
    <mergeCell ref="A5:J5"/>
    <mergeCell ref="A7:J7"/>
    <mergeCell ref="B10:C10"/>
    <mergeCell ref="B11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29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140625" style="87" customWidth="1"/>
    <col min="2" max="2" width="6.140625" style="87" bestFit="1" customWidth="1"/>
    <col min="3" max="4" width="4.7109375" style="87" customWidth="1"/>
    <col min="5" max="5" width="7.8515625" style="87" customWidth="1"/>
    <col min="6" max="6" width="42.00390625" style="87" customWidth="1"/>
    <col min="7" max="7" width="8.57421875" style="110" customWidth="1"/>
    <col min="8" max="8" width="9.7109375" style="87" customWidth="1"/>
    <col min="9" max="9" width="9.28125" style="87" customWidth="1"/>
    <col min="10" max="11" width="9.140625" style="87" customWidth="1"/>
    <col min="12" max="12" width="10.140625" style="87" bestFit="1" customWidth="1"/>
    <col min="13" max="16384" width="9.140625" style="87" customWidth="1"/>
  </cols>
  <sheetData>
    <row r="1" spans="7:9" ht="12.75">
      <c r="G1" s="45" t="s">
        <v>24</v>
      </c>
      <c r="I1" s="133"/>
    </row>
    <row r="2" spans="7:9" ht="12.75">
      <c r="G2" s="131"/>
      <c r="H2" s="132"/>
      <c r="I2" s="132"/>
    </row>
    <row r="3" spans="1:9" s="88" customFormat="1" ht="18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</row>
    <row r="4" spans="1:9" s="88" customFormat="1" ht="12.75" customHeight="1">
      <c r="A4" s="3"/>
      <c r="B4" s="3"/>
      <c r="C4" s="3"/>
      <c r="D4" s="3"/>
      <c r="E4" s="3"/>
      <c r="F4" s="3"/>
      <c r="G4" s="3"/>
      <c r="H4" s="89"/>
      <c r="I4" s="89"/>
    </row>
    <row r="5" spans="1:9" s="88" customFormat="1" ht="15.75" customHeight="1">
      <c r="A5" s="150" t="s">
        <v>108</v>
      </c>
      <c r="B5" s="150"/>
      <c r="C5" s="150"/>
      <c r="D5" s="150"/>
      <c r="E5" s="150"/>
      <c r="F5" s="150"/>
      <c r="G5" s="150"/>
      <c r="H5" s="150"/>
      <c r="I5" s="150"/>
    </row>
    <row r="6" spans="1:9" s="88" customFormat="1" ht="15.75" customHeight="1">
      <c r="A6" s="111"/>
      <c r="B6" s="111"/>
      <c r="C6" s="111"/>
      <c r="D6" s="111"/>
      <c r="E6" s="111"/>
      <c r="F6" s="111"/>
      <c r="G6" s="111"/>
      <c r="H6" s="112"/>
      <c r="I6" s="112"/>
    </row>
    <row r="7" spans="1:9" s="88" customFormat="1" ht="12.75" customHeight="1">
      <c r="A7" s="151" t="s">
        <v>109</v>
      </c>
      <c r="B7" s="151"/>
      <c r="C7" s="151"/>
      <c r="D7" s="151"/>
      <c r="E7" s="151"/>
      <c r="F7" s="151"/>
      <c r="G7" s="151"/>
      <c r="H7" s="151"/>
      <c r="I7" s="151"/>
    </row>
    <row r="8" spans="1:9" s="88" customFormat="1" ht="12.7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13" ht="12.75" customHeight="1" thickBot="1">
      <c r="A9" s="91"/>
      <c r="B9" s="91"/>
      <c r="C9" s="91"/>
      <c r="D9" s="91"/>
      <c r="E9" s="91"/>
      <c r="F9" s="91"/>
      <c r="G9" s="91"/>
      <c r="H9" s="92"/>
      <c r="I9" s="93" t="s">
        <v>1</v>
      </c>
      <c r="J9" s="94"/>
      <c r="K9" s="94"/>
      <c r="L9" s="94"/>
      <c r="M9" s="94"/>
    </row>
    <row r="10" spans="1:13" s="114" customFormat="1" ht="12.75" customHeight="1">
      <c r="A10" s="152" t="s">
        <v>2</v>
      </c>
      <c r="B10" s="154" t="s">
        <v>3</v>
      </c>
      <c r="C10" s="155"/>
      <c r="D10" s="155" t="s">
        <v>4</v>
      </c>
      <c r="E10" s="155" t="s">
        <v>0</v>
      </c>
      <c r="F10" s="155" t="s">
        <v>110</v>
      </c>
      <c r="G10" s="142" t="s">
        <v>10</v>
      </c>
      <c r="H10" s="148" t="s">
        <v>25</v>
      </c>
      <c r="I10" s="144" t="s">
        <v>111</v>
      </c>
      <c r="J10" s="113"/>
      <c r="K10" s="113"/>
      <c r="L10" s="113"/>
      <c r="M10" s="113"/>
    </row>
    <row r="11" spans="1:13" ht="12.75" customHeight="1" thickBot="1">
      <c r="A11" s="153"/>
      <c r="B11" s="156"/>
      <c r="C11" s="157"/>
      <c r="D11" s="157"/>
      <c r="E11" s="157"/>
      <c r="F11" s="157"/>
      <c r="G11" s="143"/>
      <c r="H11" s="149"/>
      <c r="I11" s="145"/>
      <c r="J11" s="94"/>
      <c r="K11" s="94"/>
      <c r="L11" s="94"/>
      <c r="M11" s="94"/>
    </row>
    <row r="12" spans="1:13" ht="12.75" customHeight="1" thickBot="1">
      <c r="A12" s="96" t="s">
        <v>5</v>
      </c>
      <c r="B12" s="146" t="s">
        <v>6</v>
      </c>
      <c r="C12" s="147"/>
      <c r="D12" s="95" t="s">
        <v>6</v>
      </c>
      <c r="E12" s="97" t="s">
        <v>6</v>
      </c>
      <c r="F12" s="98" t="s">
        <v>112</v>
      </c>
      <c r="G12" s="99">
        <f aca="true" t="shared" si="0" ref="G12:I13">G13</f>
        <v>0</v>
      </c>
      <c r="H12" s="99">
        <f t="shared" si="0"/>
        <v>50000</v>
      </c>
      <c r="I12" s="100">
        <f t="shared" si="0"/>
        <v>50000</v>
      </c>
      <c r="J12" s="94"/>
      <c r="K12" s="94"/>
      <c r="L12" s="94"/>
      <c r="M12" s="94"/>
    </row>
    <row r="13" spans="1:13" s="114" customFormat="1" ht="22.5">
      <c r="A13" s="115" t="s">
        <v>5</v>
      </c>
      <c r="B13" s="116" t="s">
        <v>114</v>
      </c>
      <c r="C13" s="117" t="s">
        <v>8</v>
      </c>
      <c r="D13" s="118" t="s">
        <v>6</v>
      </c>
      <c r="E13" s="119" t="s">
        <v>6</v>
      </c>
      <c r="F13" s="120" t="s">
        <v>115</v>
      </c>
      <c r="G13" s="121">
        <f t="shared" si="0"/>
        <v>0</v>
      </c>
      <c r="H13" s="121">
        <f t="shared" si="0"/>
        <v>50000</v>
      </c>
      <c r="I13" s="122">
        <f t="shared" si="0"/>
        <v>50000</v>
      </c>
      <c r="J13" s="113"/>
      <c r="K13" s="113"/>
      <c r="L13" s="113"/>
      <c r="M13" s="113"/>
    </row>
    <row r="14" spans="1:13" s="114" customFormat="1" ht="12.75" customHeight="1" thickBot="1">
      <c r="A14" s="123"/>
      <c r="B14" s="124"/>
      <c r="C14" s="125"/>
      <c r="D14" s="126">
        <v>3522</v>
      </c>
      <c r="E14" s="127">
        <v>6313</v>
      </c>
      <c r="F14" s="128" t="s">
        <v>113</v>
      </c>
      <c r="G14" s="129">
        <v>0</v>
      </c>
      <c r="H14" s="129">
        <v>50000</v>
      </c>
      <c r="I14" s="130">
        <f>G14+H14</f>
        <v>50000</v>
      </c>
      <c r="J14" s="113"/>
      <c r="K14" s="113"/>
      <c r="L14" s="113"/>
      <c r="M14" s="113"/>
    </row>
    <row r="15" spans="1:13" ht="12.75" customHeight="1">
      <c r="A15" s="101"/>
      <c r="B15" s="102"/>
      <c r="C15" s="102"/>
      <c r="D15" s="103"/>
      <c r="E15" s="103"/>
      <c r="F15" s="104"/>
      <c r="G15" s="105"/>
      <c r="H15" s="106"/>
      <c r="I15" s="106"/>
      <c r="J15" s="94"/>
      <c r="K15" s="94"/>
      <c r="L15" s="94"/>
      <c r="M15" s="94"/>
    </row>
    <row r="16" spans="1:9" ht="12.75">
      <c r="A16" s="107"/>
      <c r="B16" s="107"/>
      <c r="C16" s="107"/>
      <c r="D16" s="107"/>
      <c r="E16" s="107"/>
      <c r="F16" s="107"/>
      <c r="G16" s="87"/>
      <c r="H16" s="108"/>
      <c r="I16" s="109"/>
    </row>
    <row r="17" ht="13.5" customHeight="1">
      <c r="G17" s="87"/>
    </row>
    <row r="18" ht="13.5" customHeight="1">
      <c r="G18" s="87"/>
    </row>
    <row r="19" ht="12.75">
      <c r="G19" s="87"/>
    </row>
    <row r="20" ht="12.75">
      <c r="G20" s="87"/>
    </row>
    <row r="21" ht="12.75">
      <c r="G21" s="87"/>
    </row>
    <row r="25" ht="12.75">
      <c r="G25" s="87"/>
    </row>
    <row r="26" ht="12.75">
      <c r="G26" s="87"/>
    </row>
    <row r="27" ht="12.75">
      <c r="G27" s="87"/>
    </row>
    <row r="28" ht="12.75">
      <c r="G28" s="87"/>
    </row>
    <row r="29" ht="12.75">
      <c r="G29" s="87"/>
    </row>
  </sheetData>
  <sheetProtection/>
  <mergeCells count="12">
    <mergeCell ref="A3:I3"/>
    <mergeCell ref="A10:A11"/>
    <mergeCell ref="B10:C11"/>
    <mergeCell ref="D10:D11"/>
    <mergeCell ref="E10:E11"/>
    <mergeCell ref="F10:F11"/>
    <mergeCell ref="G10:G11"/>
    <mergeCell ref="I10:I11"/>
    <mergeCell ref="B12:C12"/>
    <mergeCell ref="H10:H11"/>
    <mergeCell ref="A5:I5"/>
    <mergeCell ref="A7:I7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Klima Jan</cp:lastModifiedBy>
  <cp:lastPrinted>2013-03-12T11:15:45Z</cp:lastPrinted>
  <dcterms:created xsi:type="dcterms:W3CDTF">2007-12-18T12:40:54Z</dcterms:created>
  <dcterms:modified xsi:type="dcterms:W3CDTF">2013-03-12T12:38:26Z</dcterms:modified>
  <cp:category/>
  <cp:version/>
  <cp:contentType/>
  <cp:contentStatus/>
</cp:coreProperties>
</file>