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850" firstSheet="1" activeTab="1"/>
  </bookViews>
  <sheets>
    <sheet name="910" sheetId="1" state="hidden" r:id="rId1"/>
    <sheet name="914" sheetId="2" r:id="rId2"/>
    <sheet name="923" sheetId="3" state="hidden" r:id="rId3"/>
  </sheets>
  <definedNames/>
  <calcPr fullCalcOnLoad="1"/>
</workbook>
</file>

<file path=xl/sharedStrings.xml><?xml version="1.0" encoding="utf-8"?>
<sst xmlns="http://schemas.openxmlformats.org/spreadsheetml/2006/main" count="676" uniqueCount="199">
  <si>
    <t>tis. Kč</t>
  </si>
  <si>
    <t>91001 - Zastupitelstvo</t>
  </si>
  <si>
    <t>uk.</t>
  </si>
  <si>
    <t>č.a.</t>
  </si>
  <si>
    <t>§</t>
  </si>
  <si>
    <t>pol.</t>
  </si>
  <si>
    <t>Z A S T U P I T E L S T V O</t>
  </si>
  <si>
    <t>SR 2013</t>
  </si>
  <si>
    <t>změny</t>
  </si>
  <si>
    <t>UR 2013</t>
  </si>
  <si>
    <t>SU</t>
  </si>
  <si>
    <t>x</t>
  </si>
  <si>
    <t>Běžné (neinvestiční) výdaje resortu celkem</t>
  </si>
  <si>
    <t>DU</t>
  </si>
  <si>
    <t>limitovaná položka služby školení a vzdělávání</t>
  </si>
  <si>
    <t>RU</t>
  </si>
  <si>
    <t>010100</t>
  </si>
  <si>
    <t>0000</t>
  </si>
  <si>
    <t>hejtman</t>
  </si>
  <si>
    <t>010200</t>
  </si>
  <si>
    <t>radní pro resort hospod.a regionál.rozvoje,evrop.projektů a rozvoje venkova</t>
  </si>
  <si>
    <t>010300</t>
  </si>
  <si>
    <t>radní pro resort školství, mládeže a zaměstnanosti</t>
  </si>
  <si>
    <t>010400</t>
  </si>
  <si>
    <t>radní pro resort ekonomiky,investic,správy majetku a informatiky</t>
  </si>
  <si>
    <t>010500</t>
  </si>
  <si>
    <t xml:space="preserve">radní pro resort sociálních věcí </t>
  </si>
  <si>
    <t>010600</t>
  </si>
  <si>
    <t>radní pro resort zdravotnictví, tělovýchovu a sport</t>
  </si>
  <si>
    <t>010700</t>
  </si>
  <si>
    <t>radní pro resort dopravy</t>
  </si>
  <si>
    <t>010800</t>
  </si>
  <si>
    <t>radní pro resort cestov.ruchu,památkové péče a kultury</t>
  </si>
  <si>
    <t>010900</t>
  </si>
  <si>
    <t>radní pro resort životního prostředí a zemědělství</t>
  </si>
  <si>
    <t>013400</t>
  </si>
  <si>
    <t>školení zastupitelé, společné výdaje na školení</t>
  </si>
  <si>
    <t xml:space="preserve">limitovaná položka pohoštění </t>
  </si>
  <si>
    <t>011000</t>
  </si>
  <si>
    <t>zasedání zastupitelstva kraje</t>
  </si>
  <si>
    <t>011100</t>
  </si>
  <si>
    <t>výbor pro výchovu, vzdělávání, zaměstnanost a sport</t>
  </si>
  <si>
    <t>011200</t>
  </si>
  <si>
    <t>výbor finanční</t>
  </si>
  <si>
    <t>011300</t>
  </si>
  <si>
    <t>výbor kontrolní</t>
  </si>
  <si>
    <t>011400</t>
  </si>
  <si>
    <t>výbor zdravotnictví</t>
  </si>
  <si>
    <t>011500</t>
  </si>
  <si>
    <t>výbor zemědělství a životního prostředí</t>
  </si>
  <si>
    <t>011600</t>
  </si>
  <si>
    <t>výbor hospodářského a regionálního rozvoje,
 evropských projektů a rozvoje venkova</t>
  </si>
  <si>
    <t>011700</t>
  </si>
  <si>
    <t>výbor dopravy</t>
  </si>
  <si>
    <t>011800</t>
  </si>
  <si>
    <t>výbor sociálních věcí a menšin</t>
  </si>
  <si>
    <t>013000</t>
  </si>
  <si>
    <t>výbor kultury, památkové péče a cestovního ruchu</t>
  </si>
  <si>
    <t>012000</t>
  </si>
  <si>
    <t>zasedání rady kraje</t>
  </si>
  <si>
    <t>012200</t>
  </si>
  <si>
    <t>komise pro nakládání  s nemovitým majetkem kraje</t>
  </si>
  <si>
    <t>012300</t>
  </si>
  <si>
    <t>komise protidrogová</t>
  </si>
  <si>
    <t>013100</t>
  </si>
  <si>
    <t xml:space="preserve">ostatní </t>
  </si>
  <si>
    <t>pokračování</t>
  </si>
  <si>
    <t>limit výdajů na činnost zastupitelských klubů</t>
  </si>
  <si>
    <t>012400</t>
  </si>
  <si>
    <t xml:space="preserve">klub zastupitelů ČSSD </t>
  </si>
  <si>
    <t>nákup materiálu</t>
  </si>
  <si>
    <t>pohoštění</t>
  </si>
  <si>
    <t>služby telekomunikací a radiokomunikací</t>
  </si>
  <si>
    <t>nákup ostatních služeb</t>
  </si>
  <si>
    <t>konzultační, poradenské a právní služby</t>
  </si>
  <si>
    <t>nespecifikované rezervy</t>
  </si>
  <si>
    <t>012600</t>
  </si>
  <si>
    <t xml:space="preserve">klub zastupitelů KSČM </t>
  </si>
  <si>
    <t>012800</t>
  </si>
  <si>
    <t xml:space="preserve">klub zastupitelů ODS </t>
  </si>
  <si>
    <t>012801</t>
  </si>
  <si>
    <t>klub zastupitelů ZPLK</t>
  </si>
  <si>
    <t>011900</t>
  </si>
  <si>
    <t xml:space="preserve">klub zastupitelů SLK </t>
  </si>
  <si>
    <t>limitovaná položka konzultační, poradenské a právní služby</t>
  </si>
  <si>
    <t>peněžní dary obyvatelstvu - hejtman</t>
  </si>
  <si>
    <t>peněžní dary obyvatelstvu</t>
  </si>
  <si>
    <t>nákupy věcných darů</t>
  </si>
  <si>
    <t>6113</t>
  </si>
  <si>
    <t>013500</t>
  </si>
  <si>
    <t>květiny</t>
  </si>
  <si>
    <t>013300</t>
  </si>
  <si>
    <t>ostatní výdaje</t>
  </si>
  <si>
    <t>ostatní běžné výdaje</t>
  </si>
  <si>
    <t>010000</t>
  </si>
  <si>
    <t>zastupitelé - cestovní náhrady</t>
  </si>
  <si>
    <t>010100-010900</t>
  </si>
  <si>
    <t>cestovní náhrady - zahraniční pracovní cesty</t>
  </si>
  <si>
    <t>014900</t>
  </si>
  <si>
    <t>ostatní výdaje a služby</t>
  </si>
  <si>
    <t>ostatní osobní výdaje</t>
  </si>
  <si>
    <t>nájemné</t>
  </si>
  <si>
    <t>024200</t>
  </si>
  <si>
    <t>cestovní náhrady - doprava a ubytování návštěv</t>
  </si>
  <si>
    <t>cestovné</t>
  </si>
  <si>
    <t>024300</t>
  </si>
  <si>
    <t>překlady a tlumočení</t>
  </si>
  <si>
    <t>024500</t>
  </si>
  <si>
    <t>obálky, dopisy, vizitky, novoročenky aj. tiskopisy</t>
  </si>
  <si>
    <t>024800</t>
  </si>
  <si>
    <t>cestovní náhrady - zahr.prac.cesty - externí subjekty</t>
  </si>
  <si>
    <t>P Ů S O B N O S T I</t>
  </si>
  <si>
    <t>Neinvestiční dotace neziskovým organizacím</t>
  </si>
  <si>
    <t>014000</t>
  </si>
  <si>
    <t>Asociace krajů ČR - členský příspěvek</t>
  </si>
  <si>
    <t>ostatní neinvestiční transfery neziskovým apod. organizacím</t>
  </si>
  <si>
    <t>014102</t>
  </si>
  <si>
    <t>Sdružení obcí LK - provozní příspěvek</t>
  </si>
  <si>
    <t>014101</t>
  </si>
  <si>
    <t>Euroregion Nisa - členský příspěvek</t>
  </si>
  <si>
    <t>Prevence a opatření pro krizové stavy</t>
  </si>
  <si>
    <t>018200</t>
  </si>
  <si>
    <t>Činnost a vybavení krizového štábu</t>
  </si>
  <si>
    <t>knihy, učební pomůcky a tisk</t>
  </si>
  <si>
    <t>drobný hmotný dlouhodobý majetek</t>
  </si>
  <si>
    <t>opravy a udržování</t>
  </si>
  <si>
    <t>91401 - Působnosti</t>
  </si>
  <si>
    <t>018201</t>
  </si>
  <si>
    <t>Provozní náklady chráněného pracoviště Č. Lípa</t>
  </si>
  <si>
    <t>povinné poj. na soc. zab. a přip. na st. pol. zam.</t>
  </si>
  <si>
    <t>povinné poj. na veřejné zdravotní pojištění</t>
  </si>
  <si>
    <t>elektrická energie</t>
  </si>
  <si>
    <t>studená voda</t>
  </si>
  <si>
    <t>pohonné hmoty a maziva</t>
  </si>
  <si>
    <t>018300</t>
  </si>
  <si>
    <t>Opatření pro kriz. stavy, školení obcí, jednání BRK</t>
  </si>
  <si>
    <t>služby školení a vzdělávání</t>
  </si>
  <si>
    <t>018500</t>
  </si>
  <si>
    <t>Sdružení hasičů Č a M - neinvestiční dotace</t>
  </si>
  <si>
    <t>neinvestiční transfery občanským sdružením</t>
  </si>
  <si>
    <t>018700</t>
  </si>
  <si>
    <t>Prevence kriminality v LK</t>
  </si>
  <si>
    <t>018900</t>
  </si>
  <si>
    <t>Sběr dat a zprac. podkladů pro dílčí krizové plány</t>
  </si>
  <si>
    <t>018901</t>
  </si>
  <si>
    <t>Datové spojení IZS - provoz</t>
  </si>
  <si>
    <t>Propagace a prezentace kraje</t>
  </si>
  <si>
    <t>025000</t>
  </si>
  <si>
    <t>propagační předměty</t>
  </si>
  <si>
    <t>025201</t>
  </si>
  <si>
    <t>média, monitoring, PR, infotisk</t>
  </si>
  <si>
    <t>6172</t>
  </si>
  <si>
    <t>025202</t>
  </si>
  <si>
    <t>Genus a.s., Týden v LK</t>
  </si>
  <si>
    <t>025203</t>
  </si>
  <si>
    <t>Newton media</t>
  </si>
  <si>
    <t>025204</t>
  </si>
  <si>
    <t>RCL</t>
  </si>
  <si>
    <t>025300</t>
  </si>
  <si>
    <t>kalendáře</t>
  </si>
  <si>
    <t>025600</t>
  </si>
  <si>
    <t>Genus a.s.,měsíčník Libereckého kraje</t>
  </si>
  <si>
    <t>026100</t>
  </si>
  <si>
    <t>hejtmanský ples</t>
  </si>
  <si>
    <t>026200</t>
  </si>
  <si>
    <t>krajské dny</t>
  </si>
  <si>
    <t>027500</t>
  </si>
  <si>
    <t>zastoupení LK v Bruselu</t>
  </si>
  <si>
    <t>027600</t>
  </si>
  <si>
    <t>slavnostní večer k 28.10.</t>
  </si>
  <si>
    <t>027700</t>
  </si>
  <si>
    <t>den otevřených dveří LK</t>
  </si>
  <si>
    <t>028000</t>
  </si>
  <si>
    <t>Výroční zpráva LK</t>
  </si>
  <si>
    <t>028100</t>
  </si>
  <si>
    <t>Český rozhlas</t>
  </si>
  <si>
    <t>92301</t>
  </si>
  <si>
    <t>UZ</t>
  </si>
  <si>
    <t>S P O L U F I N A N C O V Á N Í   E U</t>
  </si>
  <si>
    <t>Běžné a kapitálové výdaje resortu celkem</t>
  </si>
  <si>
    <t>OPPS - Cíl 3 - Přeshraniční spolupráce</t>
  </si>
  <si>
    <t>0150020000</t>
  </si>
  <si>
    <t>Přeshraniční integrace info, nástrojů…při předcházení a řešení povodní a katastrof</t>
  </si>
  <si>
    <t>0000000</t>
  </si>
  <si>
    <t xml:space="preserve">nespecifikované rezervy </t>
  </si>
  <si>
    <t xml:space="preserve">nákup materiálu </t>
  </si>
  <si>
    <t xml:space="preserve">nákup ostatních služeb </t>
  </si>
  <si>
    <t xml:space="preserve">pohoštění </t>
  </si>
  <si>
    <t xml:space="preserve">Odbor kancelář hejtmana
Změna č. 1/13 - úprava v rámci DU - kap. 910 01
Výdaje 2013 - dílčí a rozpisové ukazatele </t>
  </si>
  <si>
    <t xml:space="preserve">Odbor kancelář hejtmana
Změna č. 1/13 - úprava v rámci DU - kap. 923 01
Výdaje 2013 - dílčí a rozpisové ukazatele </t>
  </si>
  <si>
    <t>UR 1</t>
  </si>
  <si>
    <t xml:space="preserve">změna </t>
  </si>
  <si>
    <t>UR 2</t>
  </si>
  <si>
    <t xml:space="preserve">Odbor kancelář hejtmana
Změna rozpočtu - rozpočtové opatření č. 47/2013
Výdaje 2013 - dílčí a rozpisové ukazatele </t>
  </si>
  <si>
    <t>Reva o. p. s.</t>
  </si>
  <si>
    <t>Středisko pro ranou péči Liberec, o.p.s.</t>
  </si>
  <si>
    <t>Rytmus Liberec o.p.s.</t>
  </si>
  <si>
    <t>SeniA</t>
  </si>
  <si>
    <t>ZRO 47/13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</si>
</sst>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Arial CE"/>
      <family val="2"/>
    </font>
    <font>
      <sz val="10"/>
      <name val="Arial"/>
      <family val="0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sz val="10"/>
      <color indexed="18"/>
      <name val="Arial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49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2" xfId="49" applyFont="1" applyFill="1" applyBorder="1" applyAlignment="1">
      <alignment horizontal="left"/>
      <protection/>
    </xf>
    <xf numFmtId="4" fontId="2" fillId="0" borderId="13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5" fillId="0" borderId="16" xfId="49" applyFont="1" applyFill="1" applyBorder="1" applyAlignment="1">
      <alignment horizontal="center"/>
      <protection/>
    </xf>
    <xf numFmtId="0" fontId="5" fillId="0" borderId="17" xfId="49" applyFont="1" applyFill="1" applyBorder="1" applyAlignment="1">
      <alignment horizontal="center"/>
      <protection/>
    </xf>
    <xf numFmtId="49" fontId="5" fillId="0" borderId="16" xfId="53" applyNumberFormat="1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4" fontId="5" fillId="0" borderId="16" xfId="49" applyNumberFormat="1" applyFont="1" applyFill="1" applyBorder="1">
      <alignment/>
      <protection/>
    </xf>
    <xf numFmtId="0" fontId="6" fillId="0" borderId="18" xfId="0" applyFont="1" applyFill="1" applyBorder="1" applyAlignment="1">
      <alignment/>
    </xf>
    <xf numFmtId="0" fontId="4" fillId="0" borderId="19" xfId="50" applyFont="1" applyFill="1" applyBorder="1">
      <alignment/>
      <protection/>
    </xf>
    <xf numFmtId="0" fontId="7" fillId="0" borderId="16" xfId="49" applyFont="1" applyFill="1" applyBorder="1" applyAlignment="1">
      <alignment horizontal="center"/>
      <protection/>
    </xf>
    <xf numFmtId="49" fontId="7" fillId="0" borderId="17" xfId="0" applyNumberFormat="1" applyFont="1" applyFill="1" applyBorder="1" applyAlignment="1">
      <alignment horizontal="center"/>
    </xf>
    <xf numFmtId="49" fontId="7" fillId="0" borderId="16" xfId="53" applyNumberFormat="1" applyFont="1" applyBorder="1" applyAlignment="1">
      <alignment horizontal="center"/>
      <protection/>
    </xf>
    <xf numFmtId="0" fontId="7" fillId="0" borderId="17" xfId="49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/>
    </xf>
    <xf numFmtId="4" fontId="7" fillId="0" borderId="20" xfId="48" applyNumberFormat="1" applyFont="1" applyFill="1" applyBorder="1">
      <alignment/>
      <protection/>
    </xf>
    <xf numFmtId="0" fontId="8" fillId="0" borderId="18" xfId="0" applyFont="1" applyBorder="1" applyAlignment="1">
      <alignment/>
    </xf>
    <xf numFmtId="0" fontId="7" fillId="0" borderId="19" xfId="49" applyFont="1" applyFill="1" applyBorder="1" applyAlignment="1">
      <alignment horizontal="center"/>
      <protection/>
    </xf>
    <xf numFmtId="49" fontId="7" fillId="0" borderId="21" xfId="0" applyNumberFormat="1" applyFont="1" applyFill="1" applyBorder="1" applyAlignment="1">
      <alignment horizontal="center"/>
    </xf>
    <xf numFmtId="49" fontId="7" fillId="0" borderId="19" xfId="53" applyNumberFormat="1" applyFont="1" applyBorder="1" applyAlignment="1">
      <alignment horizontal="center"/>
      <protection/>
    </xf>
    <xf numFmtId="0" fontId="7" fillId="0" borderId="21" xfId="49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49" fontId="7" fillId="0" borderId="21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4" fontId="7" fillId="0" borderId="20" xfId="48" applyNumberFormat="1" applyFont="1" applyFill="1" applyBorder="1">
      <alignment/>
      <protection/>
    </xf>
    <xf numFmtId="0" fontId="7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22" xfId="49" applyFont="1" applyFill="1" applyBorder="1" applyAlignment="1">
      <alignment horizontal="center"/>
      <protection/>
    </xf>
    <xf numFmtId="49" fontId="7" fillId="0" borderId="23" xfId="0" applyNumberFormat="1" applyFont="1" applyFill="1" applyBorder="1" applyAlignment="1">
      <alignment horizontal="center"/>
    </xf>
    <xf numFmtId="49" fontId="7" fillId="0" borderId="22" xfId="53" applyNumberFormat="1" applyFont="1" applyBorder="1" applyAlignment="1">
      <alignment horizontal="center"/>
      <protection/>
    </xf>
    <xf numFmtId="0" fontId="7" fillId="0" borderId="23" xfId="49" applyFont="1" applyFill="1" applyBorder="1" applyAlignment="1">
      <alignment horizontal="center"/>
      <protection/>
    </xf>
    <xf numFmtId="0" fontId="7" fillId="0" borderId="24" xfId="0" applyFont="1" applyFill="1" applyBorder="1" applyAlignment="1">
      <alignment/>
    </xf>
    <xf numFmtId="4" fontId="7" fillId="0" borderId="25" xfId="50" applyNumberFormat="1" applyFont="1" applyFill="1" applyBorder="1">
      <alignment/>
      <protection/>
    </xf>
    <xf numFmtId="0" fontId="0" fillId="0" borderId="24" xfId="0" applyBorder="1" applyAlignment="1">
      <alignment/>
    </xf>
    <xf numFmtId="0" fontId="5" fillId="0" borderId="26" xfId="49" applyFont="1" applyFill="1" applyBorder="1" applyAlignment="1">
      <alignment horizontal="center"/>
      <protection/>
    </xf>
    <xf numFmtId="0" fontId="5" fillId="0" borderId="27" xfId="49" applyFont="1" applyFill="1" applyBorder="1" applyAlignment="1">
      <alignment horizontal="center"/>
      <protection/>
    </xf>
    <xf numFmtId="49" fontId="5" fillId="0" borderId="26" xfId="53" applyNumberFormat="1" applyFont="1" applyBorder="1" applyAlignment="1">
      <alignment horizontal="center"/>
      <protection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4" fontId="5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4" fontId="7" fillId="0" borderId="20" xfId="48" applyNumberFormat="1" applyFont="1" applyFill="1" applyBorder="1" applyAlignment="1">
      <alignment horizontal="right"/>
      <protection/>
    </xf>
    <xf numFmtId="0" fontId="0" fillId="0" borderId="18" xfId="0" applyBorder="1" applyAlignment="1">
      <alignment/>
    </xf>
    <xf numFmtId="4" fontId="7" fillId="0" borderId="20" xfId="50" applyNumberFormat="1" applyFont="1" applyFill="1" applyBorder="1" applyAlignment="1">
      <alignment vertical="center"/>
      <protection/>
    </xf>
    <xf numFmtId="4" fontId="7" fillId="0" borderId="20" xfId="50" applyNumberFormat="1" applyFont="1" applyFill="1" applyBorder="1" applyAlignment="1">
      <alignment horizontal="right"/>
      <protection/>
    </xf>
    <xf numFmtId="4" fontId="7" fillId="0" borderId="20" xfId="50" applyNumberFormat="1" applyFont="1" applyFill="1" applyBorder="1">
      <alignment/>
      <protection/>
    </xf>
    <xf numFmtId="0" fontId="7" fillId="0" borderId="19" xfId="49" applyFont="1" applyFill="1" applyBorder="1" applyAlignment="1">
      <alignment horizontal="center" vertical="center"/>
      <protection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9" xfId="53" applyNumberFormat="1" applyFont="1" applyBorder="1" applyAlignment="1">
      <alignment horizontal="center" vertical="center"/>
      <protection/>
    </xf>
    <xf numFmtId="0" fontId="7" fillId="0" borderId="21" xfId="49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7" fillId="0" borderId="29" xfId="49" applyFont="1" applyFill="1" applyBorder="1" applyAlignment="1">
      <alignment horizontal="center"/>
      <protection/>
    </xf>
    <xf numFmtId="49" fontId="7" fillId="0" borderId="30" xfId="0" applyNumberFormat="1" applyFont="1" applyFill="1" applyBorder="1" applyAlignment="1">
      <alignment horizontal="center"/>
    </xf>
    <xf numFmtId="49" fontId="7" fillId="0" borderId="29" xfId="53" applyNumberFormat="1" applyFont="1" applyBorder="1" applyAlignment="1">
      <alignment horizontal="center"/>
      <protection/>
    </xf>
    <xf numFmtId="0" fontId="7" fillId="0" borderId="30" xfId="49" applyFont="1" applyFill="1" applyBorder="1" applyAlignment="1">
      <alignment horizontal="center"/>
      <protection/>
    </xf>
    <xf numFmtId="0" fontId="7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1" xfId="50" applyFont="1" applyFill="1" applyBorder="1" applyAlignment="1">
      <alignment horizontal="center"/>
      <protection/>
    </xf>
    <xf numFmtId="0" fontId="5" fillId="0" borderId="27" xfId="50" applyFont="1" applyFill="1" applyBorder="1" applyAlignment="1">
      <alignment horizontal="center"/>
      <protection/>
    </xf>
    <xf numFmtId="0" fontId="5" fillId="0" borderId="26" xfId="50" applyFont="1" applyFill="1" applyBorder="1" applyAlignment="1">
      <alignment horizontal="center"/>
      <protection/>
    </xf>
    <xf numFmtId="0" fontId="5" fillId="0" borderId="27" xfId="48" applyFont="1" applyFill="1" applyBorder="1" applyAlignment="1">
      <alignment horizontal="center"/>
      <protection/>
    </xf>
    <xf numFmtId="0" fontId="5" fillId="0" borderId="28" xfId="48" applyFont="1" applyFill="1" applyBorder="1" applyAlignment="1">
      <alignment horizontal="left"/>
      <protection/>
    </xf>
    <xf numFmtId="4" fontId="5" fillId="0" borderId="26" xfId="48" applyNumberFormat="1" applyFont="1" applyFill="1" applyBorder="1">
      <alignment/>
      <protection/>
    </xf>
    <xf numFmtId="0" fontId="6" fillId="0" borderId="28" xfId="48" applyFont="1" applyBorder="1">
      <alignment/>
      <protection/>
    </xf>
    <xf numFmtId="0" fontId="2" fillId="0" borderId="32" xfId="50" applyFont="1" applyFill="1" applyBorder="1" applyAlignment="1">
      <alignment horizontal="center"/>
      <protection/>
    </xf>
    <xf numFmtId="49" fontId="2" fillId="0" borderId="21" xfId="48" applyNumberFormat="1" applyFont="1" applyFill="1" applyBorder="1" applyAlignment="1">
      <alignment horizontal="center"/>
      <protection/>
    </xf>
    <xf numFmtId="49" fontId="2" fillId="0" borderId="19" xfId="53" applyNumberFormat="1" applyFont="1" applyBorder="1" applyAlignment="1">
      <alignment horizontal="center"/>
      <protection/>
    </xf>
    <xf numFmtId="0" fontId="2" fillId="0" borderId="19" xfId="50" applyFont="1" applyFill="1" applyBorder="1" applyAlignment="1">
      <alignment horizontal="center"/>
      <protection/>
    </xf>
    <xf numFmtId="0" fontId="2" fillId="0" borderId="21" xfId="50" applyFont="1" applyFill="1" applyBorder="1" applyAlignment="1">
      <alignment horizontal="center"/>
      <protection/>
    </xf>
    <xf numFmtId="0" fontId="2" fillId="0" borderId="20" xfId="48" applyFont="1" applyFill="1" applyBorder="1">
      <alignment/>
      <protection/>
    </xf>
    <xf numFmtId="4" fontId="2" fillId="0" borderId="20" xfId="50" applyNumberFormat="1" applyFont="1" applyFill="1" applyBorder="1">
      <alignment/>
      <protection/>
    </xf>
    <xf numFmtId="0" fontId="4" fillId="0" borderId="20" xfId="48" applyBorder="1">
      <alignment/>
      <protection/>
    </xf>
    <xf numFmtId="0" fontId="7" fillId="0" borderId="32" xfId="50" applyFont="1" applyFill="1" applyBorder="1" applyAlignment="1">
      <alignment horizontal="center"/>
      <protection/>
    </xf>
    <xf numFmtId="49" fontId="7" fillId="0" borderId="21" xfId="48" applyNumberFormat="1" applyFont="1" applyFill="1" applyBorder="1" applyAlignment="1">
      <alignment horizontal="center"/>
      <protection/>
    </xf>
    <xf numFmtId="0" fontId="7" fillId="0" borderId="19" xfId="50" applyFont="1" applyFill="1" applyBorder="1" applyAlignment="1">
      <alignment horizontal="center"/>
      <protection/>
    </xf>
    <xf numFmtId="0" fontId="7" fillId="0" borderId="21" xfId="50" applyFont="1" applyFill="1" applyBorder="1" applyAlignment="1">
      <alignment horizontal="center"/>
      <protection/>
    </xf>
    <xf numFmtId="0" fontId="7" fillId="0" borderId="20" xfId="48" applyFont="1" applyFill="1" applyBorder="1">
      <alignment/>
      <protection/>
    </xf>
    <xf numFmtId="4" fontId="7" fillId="0" borderId="20" xfId="50" applyNumberFormat="1" applyFont="1" applyFill="1" applyBorder="1">
      <alignment/>
      <protection/>
    </xf>
    <xf numFmtId="0" fontId="4" fillId="0" borderId="20" xfId="48" applyFont="1" applyBorder="1">
      <alignment/>
      <protection/>
    </xf>
    <xf numFmtId="49" fontId="7" fillId="0" borderId="21" xfId="48" applyNumberFormat="1" applyFont="1" applyFill="1" applyBorder="1" applyAlignment="1">
      <alignment horizontal="center"/>
      <protection/>
    </xf>
    <xf numFmtId="0" fontId="7" fillId="0" borderId="20" xfId="48" applyFont="1" applyFill="1" applyBorder="1">
      <alignment/>
      <protection/>
    </xf>
    <xf numFmtId="0" fontId="2" fillId="0" borderId="20" xfId="50" applyFont="1" applyFill="1" applyBorder="1" applyAlignment="1">
      <alignment horizontal="center"/>
      <protection/>
    </xf>
    <xf numFmtId="0" fontId="7" fillId="0" borderId="20" xfId="50" applyFont="1" applyFill="1" applyBorder="1" applyAlignment="1">
      <alignment horizontal="center"/>
      <protection/>
    </xf>
    <xf numFmtId="0" fontId="7" fillId="0" borderId="33" xfId="50" applyFont="1" applyFill="1" applyBorder="1" applyAlignment="1">
      <alignment horizontal="center"/>
      <protection/>
    </xf>
    <xf numFmtId="49" fontId="7" fillId="0" borderId="30" xfId="48" applyNumberFormat="1" applyFont="1" applyFill="1" applyBorder="1" applyAlignment="1">
      <alignment horizontal="center"/>
      <protection/>
    </xf>
    <xf numFmtId="0" fontId="7" fillId="0" borderId="29" xfId="50" applyFont="1" applyFill="1" applyBorder="1" applyAlignment="1">
      <alignment horizontal="center"/>
      <protection/>
    </xf>
    <xf numFmtId="0" fontId="7" fillId="0" borderId="30" xfId="50" applyFont="1" applyFill="1" applyBorder="1" applyAlignment="1">
      <alignment horizontal="center"/>
      <protection/>
    </xf>
    <xf numFmtId="0" fontId="7" fillId="0" borderId="25" xfId="48" applyFont="1" applyFill="1" applyBorder="1">
      <alignment/>
      <protection/>
    </xf>
    <xf numFmtId="0" fontId="4" fillId="0" borderId="25" xfId="48" applyBorder="1">
      <alignment/>
      <protection/>
    </xf>
    <xf numFmtId="0" fontId="4" fillId="0" borderId="18" xfId="48" applyBorder="1">
      <alignment/>
      <protection/>
    </xf>
    <xf numFmtId="4" fontId="7" fillId="0" borderId="19" xfId="50" applyNumberFormat="1" applyFont="1" applyFill="1" applyBorder="1">
      <alignment/>
      <protection/>
    </xf>
    <xf numFmtId="49" fontId="5" fillId="0" borderId="27" xfId="49" applyNumberFormat="1" applyFont="1" applyFill="1" applyBorder="1" applyAlignment="1">
      <alignment horizontal="center"/>
      <protection/>
    </xf>
    <xf numFmtId="0" fontId="5" fillId="0" borderId="28" xfId="49" applyFont="1" applyFill="1" applyBorder="1">
      <alignment/>
      <protection/>
    </xf>
    <xf numFmtId="4" fontId="5" fillId="0" borderId="26" xfId="49" applyNumberFormat="1" applyFont="1" applyFill="1" applyBorder="1">
      <alignment/>
      <protection/>
    </xf>
    <xf numFmtId="0" fontId="7" fillId="0" borderId="34" xfId="49" applyFont="1" applyFill="1" applyBorder="1" applyAlignment="1">
      <alignment horizontal="center"/>
      <protection/>
    </xf>
    <xf numFmtId="49" fontId="7" fillId="0" borderId="35" xfId="49" applyNumberFormat="1" applyFont="1" applyFill="1" applyBorder="1" applyAlignment="1">
      <alignment horizontal="center"/>
      <protection/>
    </xf>
    <xf numFmtId="49" fontId="7" fillId="0" borderId="34" xfId="53" applyNumberFormat="1" applyFont="1" applyBorder="1" applyAlignment="1">
      <alignment horizontal="center"/>
      <protection/>
    </xf>
    <xf numFmtId="0" fontId="7" fillId="0" borderId="35" xfId="49" applyFont="1" applyFill="1" applyBorder="1" applyAlignment="1">
      <alignment horizontal="center"/>
      <protection/>
    </xf>
    <xf numFmtId="0" fontId="7" fillId="0" borderId="36" xfId="49" applyFont="1" applyFill="1" applyBorder="1">
      <alignment/>
      <protection/>
    </xf>
    <xf numFmtId="4" fontId="7" fillId="0" borderId="34" xfId="49" applyNumberFormat="1" applyFont="1" applyFill="1" applyBorder="1">
      <alignment/>
      <protection/>
    </xf>
    <xf numFmtId="0" fontId="0" fillId="0" borderId="36" xfId="0" applyBorder="1" applyAlignment="1">
      <alignment/>
    </xf>
    <xf numFmtId="0" fontId="5" fillId="0" borderId="37" xfId="50" applyFont="1" applyFill="1" applyBorder="1" applyAlignment="1">
      <alignment horizontal="center"/>
      <protection/>
    </xf>
    <xf numFmtId="49" fontId="5" fillId="0" borderId="17" xfId="50" applyNumberFormat="1" applyFont="1" applyFill="1" applyBorder="1" applyAlignment="1">
      <alignment horizontal="center"/>
      <protection/>
    </xf>
    <xf numFmtId="0" fontId="5" fillId="0" borderId="38" xfId="48" applyFont="1" applyFill="1" applyBorder="1" applyAlignment="1">
      <alignment horizontal="center"/>
      <protection/>
    </xf>
    <xf numFmtId="0" fontId="5" fillId="0" borderId="18" xfId="50" applyFont="1" applyFill="1" applyBorder="1" applyAlignment="1">
      <alignment horizontal="center"/>
      <protection/>
    </xf>
    <xf numFmtId="0" fontId="5" fillId="0" borderId="17" xfId="50" applyFont="1" applyFill="1" applyBorder="1" applyAlignment="1">
      <alignment horizontal="center"/>
      <protection/>
    </xf>
    <xf numFmtId="0" fontId="5" fillId="0" borderId="18" xfId="50" applyFont="1" applyFill="1" applyBorder="1">
      <alignment/>
      <protection/>
    </xf>
    <xf numFmtId="4" fontId="5" fillId="0" borderId="39" xfId="50" applyNumberFormat="1" applyFont="1" applyFill="1" applyBorder="1">
      <alignment/>
      <protection/>
    </xf>
    <xf numFmtId="0" fontId="7" fillId="0" borderId="32" xfId="50" applyFont="1" applyBorder="1" applyAlignment="1">
      <alignment horizontal="center"/>
      <protection/>
    </xf>
    <xf numFmtId="49" fontId="7" fillId="0" borderId="17" xfId="50" applyNumberFormat="1" applyFont="1" applyFill="1" applyBorder="1" applyAlignment="1">
      <alignment horizontal="center"/>
      <protection/>
    </xf>
    <xf numFmtId="49" fontId="7" fillId="0" borderId="19" xfId="48" applyNumberFormat="1" applyFont="1" applyFill="1" applyBorder="1" applyAlignment="1">
      <alignment horizontal="center"/>
      <protection/>
    </xf>
    <xf numFmtId="49" fontId="7" fillId="0" borderId="18" xfId="50" applyNumberFormat="1" applyFont="1" applyFill="1" applyBorder="1" applyAlignment="1">
      <alignment horizontal="center"/>
      <protection/>
    </xf>
    <xf numFmtId="0" fontId="7" fillId="0" borderId="17" xfId="50" applyFont="1" applyFill="1" applyBorder="1" applyAlignment="1">
      <alignment horizontal="center"/>
      <protection/>
    </xf>
    <xf numFmtId="49" fontId="7" fillId="0" borderId="21" xfId="50" applyNumberFormat="1" applyFont="1" applyFill="1" applyBorder="1" applyAlignment="1">
      <alignment horizontal="center"/>
      <protection/>
    </xf>
    <xf numFmtId="49" fontId="7" fillId="0" borderId="20" xfId="50" applyNumberFormat="1" applyFont="1" applyFill="1" applyBorder="1" applyAlignment="1">
      <alignment horizontal="center"/>
      <protection/>
    </xf>
    <xf numFmtId="0" fontId="7" fillId="0" borderId="20" xfId="50" applyFont="1" applyFill="1" applyBorder="1">
      <alignment/>
      <protection/>
    </xf>
    <xf numFmtId="0" fontId="7" fillId="0" borderId="33" xfId="50" applyFont="1" applyBorder="1" applyAlignment="1">
      <alignment horizontal="center"/>
      <protection/>
    </xf>
    <xf numFmtId="49" fontId="7" fillId="0" borderId="30" xfId="50" applyNumberFormat="1" applyFont="1" applyFill="1" applyBorder="1" applyAlignment="1">
      <alignment horizontal="center"/>
      <protection/>
    </xf>
    <xf numFmtId="49" fontId="7" fillId="0" borderId="29" xfId="48" applyNumberFormat="1" applyFont="1" applyFill="1" applyBorder="1" applyAlignment="1">
      <alignment horizontal="center"/>
      <protection/>
    </xf>
    <xf numFmtId="49" fontId="7" fillId="0" borderId="25" xfId="50" applyNumberFormat="1" applyFont="1" applyFill="1" applyBorder="1" applyAlignment="1">
      <alignment horizontal="center"/>
      <protection/>
    </xf>
    <xf numFmtId="0" fontId="7" fillId="0" borderId="25" xfId="50" applyFont="1" applyFill="1" applyBorder="1">
      <alignment/>
      <protection/>
    </xf>
    <xf numFmtId="4" fontId="7" fillId="0" borderId="25" xfId="50" applyNumberFormat="1" applyFont="1" applyFill="1" applyBorder="1">
      <alignment/>
      <protection/>
    </xf>
    <xf numFmtId="4" fontId="7" fillId="0" borderId="29" xfId="50" applyNumberFormat="1" applyFont="1" applyFill="1" applyBorder="1">
      <alignment/>
      <protection/>
    </xf>
    <xf numFmtId="0" fontId="5" fillId="0" borderId="40" xfId="48" applyFont="1" applyFill="1" applyBorder="1" applyAlignment="1">
      <alignment horizontal="center"/>
      <protection/>
    </xf>
    <xf numFmtId="0" fontId="5" fillId="0" borderId="26" xfId="48" applyFont="1" applyFill="1" applyBorder="1" applyAlignment="1">
      <alignment horizontal="center"/>
      <protection/>
    </xf>
    <xf numFmtId="49" fontId="5" fillId="0" borderId="28" xfId="50" applyNumberFormat="1" applyFont="1" applyFill="1" applyBorder="1" applyAlignment="1">
      <alignment horizontal="center"/>
      <protection/>
    </xf>
    <xf numFmtId="0" fontId="5" fillId="0" borderId="11" xfId="50" applyFont="1" applyFill="1" applyBorder="1" applyAlignment="1">
      <alignment horizontal="center"/>
      <protection/>
    </xf>
    <xf numFmtId="0" fontId="5" fillId="0" borderId="28" xfId="50" applyFont="1" applyFill="1" applyBorder="1">
      <alignment/>
      <protection/>
    </xf>
    <xf numFmtId="4" fontId="5" fillId="0" borderId="26" xfId="50" applyNumberFormat="1" applyFont="1" applyFill="1" applyBorder="1">
      <alignment/>
      <protection/>
    </xf>
    <xf numFmtId="49" fontId="2" fillId="0" borderId="21" xfId="50" applyNumberFormat="1" applyFont="1" applyFill="1" applyBorder="1" applyAlignment="1">
      <alignment horizontal="center"/>
      <protection/>
    </xf>
    <xf numFmtId="49" fontId="2" fillId="0" borderId="19" xfId="48" applyNumberFormat="1" applyFont="1" applyFill="1" applyBorder="1" applyAlignment="1">
      <alignment horizontal="center"/>
      <protection/>
    </xf>
    <xf numFmtId="0" fontId="2" fillId="0" borderId="20" xfId="50" applyFont="1" applyFill="1" applyBorder="1">
      <alignment/>
      <protection/>
    </xf>
    <xf numFmtId="4" fontId="2" fillId="0" borderId="19" xfId="50" applyNumberFormat="1" applyFont="1" applyFill="1" applyBorder="1">
      <alignment/>
      <protection/>
    </xf>
    <xf numFmtId="49" fontId="7" fillId="0" borderId="24" xfId="50" applyNumberFormat="1" applyFont="1" applyFill="1" applyBorder="1" applyAlignment="1">
      <alignment horizontal="center"/>
      <protection/>
    </xf>
    <xf numFmtId="0" fontId="7" fillId="0" borderId="23" xfId="50" applyFont="1" applyFill="1" applyBorder="1" applyAlignment="1">
      <alignment horizontal="center"/>
      <protection/>
    </xf>
    <xf numFmtId="0" fontId="7" fillId="0" borderId="24" xfId="50" applyFont="1" applyFill="1" applyBorder="1">
      <alignment/>
      <protection/>
    </xf>
    <xf numFmtId="4" fontId="7" fillId="0" borderId="22" xfId="50" applyNumberFormat="1" applyFont="1" applyFill="1" applyBorder="1">
      <alignment/>
      <protection/>
    </xf>
    <xf numFmtId="0" fontId="2" fillId="0" borderId="32" xfId="49" applyFont="1" applyFill="1" applyBorder="1" applyAlignment="1">
      <alignment horizontal="center"/>
      <protection/>
    </xf>
    <xf numFmtId="49" fontId="2" fillId="0" borderId="21" xfId="49" applyNumberFormat="1" applyFont="1" applyFill="1" applyBorder="1" applyAlignment="1">
      <alignment horizontal="center"/>
      <protection/>
    </xf>
    <xf numFmtId="0" fontId="2" fillId="0" borderId="19" xfId="49" applyFont="1" applyFill="1" applyBorder="1" applyAlignment="1">
      <alignment horizontal="center"/>
      <protection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4" fontId="2" fillId="0" borderId="19" xfId="49" applyNumberFormat="1" applyFont="1" applyFill="1" applyBorder="1">
      <alignment/>
      <protection/>
    </xf>
    <xf numFmtId="49" fontId="7" fillId="0" borderId="21" xfId="49" applyNumberFormat="1" applyFont="1" applyFill="1" applyBorder="1" applyAlignment="1">
      <alignment horizontal="center"/>
      <protection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4" fontId="7" fillId="0" borderId="19" xfId="49" applyNumberFormat="1" applyFont="1" applyFill="1" applyBorder="1">
      <alignment/>
      <protection/>
    </xf>
    <xf numFmtId="0" fontId="11" fillId="0" borderId="20" xfId="0" applyFont="1" applyBorder="1" applyAlignment="1">
      <alignment/>
    </xf>
    <xf numFmtId="0" fontId="7" fillId="0" borderId="20" xfId="49" applyFont="1" applyFill="1" applyBorder="1">
      <alignment/>
      <protection/>
    </xf>
    <xf numFmtId="49" fontId="7" fillId="0" borderId="23" xfId="49" applyNumberFormat="1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49" fontId="2" fillId="0" borderId="41" xfId="50" applyNumberFormat="1" applyFont="1" applyFill="1" applyBorder="1" applyAlignment="1">
      <alignment horizontal="center"/>
      <protection/>
    </xf>
    <xf numFmtId="49" fontId="2" fillId="0" borderId="23" xfId="50" applyNumberFormat="1" applyFont="1" applyFill="1" applyBorder="1" applyAlignment="1">
      <alignment horizontal="center"/>
      <protection/>
    </xf>
    <xf numFmtId="49" fontId="2" fillId="0" borderId="24" xfId="50" applyNumberFormat="1" applyFont="1" applyFill="1" applyBorder="1" applyAlignment="1">
      <alignment horizontal="center"/>
      <protection/>
    </xf>
    <xf numFmtId="0" fontId="2" fillId="0" borderId="23" xfId="50" applyFont="1" applyFill="1" applyBorder="1" applyAlignment="1">
      <alignment horizontal="center"/>
      <protection/>
    </xf>
    <xf numFmtId="0" fontId="2" fillId="0" borderId="24" xfId="50" applyFont="1" applyFill="1" applyBorder="1">
      <alignment/>
      <protection/>
    </xf>
    <xf numFmtId="4" fontId="2" fillId="0" borderId="22" xfId="50" applyNumberFormat="1" applyFont="1" applyFill="1" applyBorder="1">
      <alignment/>
      <protection/>
    </xf>
    <xf numFmtId="49" fontId="7" fillId="0" borderId="42" xfId="50" applyNumberFormat="1" applyFont="1" applyFill="1" applyBorder="1" applyAlignment="1">
      <alignment/>
      <protection/>
    </xf>
    <xf numFmtId="49" fontId="7" fillId="0" borderId="21" xfId="50" applyNumberFormat="1" applyFont="1" applyFill="1" applyBorder="1" applyAlignment="1">
      <alignment/>
      <protection/>
    </xf>
    <xf numFmtId="0" fontId="4" fillId="0" borderId="19" xfId="48" applyFill="1" applyBorder="1" applyAlignment="1">
      <alignment horizontal="center"/>
      <protection/>
    </xf>
    <xf numFmtId="0" fontId="7" fillId="0" borderId="42" xfId="50" applyFont="1" applyFill="1" applyBorder="1">
      <alignment/>
      <protection/>
    </xf>
    <xf numFmtId="49" fontId="7" fillId="0" borderId="21" xfId="50" applyNumberFormat="1" applyFont="1" applyFill="1" applyBorder="1">
      <alignment/>
      <protection/>
    </xf>
    <xf numFmtId="0" fontId="4" fillId="0" borderId="20" xfId="50" applyFill="1" applyBorder="1">
      <alignment/>
      <protection/>
    </xf>
    <xf numFmtId="0" fontId="2" fillId="0" borderId="42" xfId="50" applyFont="1" applyFill="1" applyBorder="1">
      <alignment/>
      <protection/>
    </xf>
    <xf numFmtId="0" fontId="8" fillId="0" borderId="20" xfId="50" applyFont="1" applyFill="1" applyBorder="1">
      <alignment/>
      <protection/>
    </xf>
    <xf numFmtId="0" fontId="7" fillId="0" borderId="22" xfId="50" applyFont="1" applyFill="1" applyBorder="1">
      <alignment/>
      <protection/>
    </xf>
    <xf numFmtId="49" fontId="7" fillId="0" borderId="23" xfId="50" applyNumberFormat="1" applyFont="1" applyFill="1" applyBorder="1" applyAlignment="1">
      <alignment horizontal="center"/>
      <protection/>
    </xf>
    <xf numFmtId="0" fontId="4" fillId="0" borderId="22" xfId="48" applyFill="1" applyBorder="1" applyAlignment="1">
      <alignment horizontal="center"/>
      <protection/>
    </xf>
    <xf numFmtId="0" fontId="7" fillId="0" borderId="24" xfId="50" applyFont="1" applyFill="1" applyBorder="1" applyAlignment="1">
      <alignment horizontal="center"/>
      <protection/>
    </xf>
    <xf numFmtId="0" fontId="4" fillId="0" borderId="24" xfId="50" applyFill="1" applyBorder="1">
      <alignment/>
      <protection/>
    </xf>
    <xf numFmtId="0" fontId="2" fillId="0" borderId="43" xfId="50" applyFont="1" applyFill="1" applyBorder="1">
      <alignment/>
      <protection/>
    </xf>
    <xf numFmtId="0" fontId="7" fillId="0" borderId="44" xfId="50" applyFont="1" applyFill="1" applyBorder="1">
      <alignment/>
      <protection/>
    </xf>
    <xf numFmtId="49" fontId="7" fillId="0" borderId="30" xfId="50" applyNumberFormat="1" applyFont="1" applyFill="1" applyBorder="1">
      <alignment/>
      <protection/>
    </xf>
    <xf numFmtId="0" fontId="4" fillId="0" borderId="29" xfId="48" applyFill="1" applyBorder="1" applyAlignment="1">
      <alignment horizontal="center"/>
      <protection/>
    </xf>
    <xf numFmtId="0" fontId="7" fillId="0" borderId="25" xfId="50" applyFont="1" applyFill="1" applyBorder="1" applyAlignment="1">
      <alignment horizontal="center"/>
      <protection/>
    </xf>
    <xf numFmtId="0" fontId="4" fillId="0" borderId="25" xfId="50" applyFill="1" applyBorder="1">
      <alignment/>
      <protection/>
    </xf>
    <xf numFmtId="49" fontId="5" fillId="0" borderId="45" xfId="53" applyNumberFormat="1" applyFont="1" applyBorder="1" applyAlignment="1">
      <alignment horizontal="center"/>
      <protection/>
    </xf>
    <xf numFmtId="0" fontId="5" fillId="0" borderId="28" xfId="53" applyFont="1" applyBorder="1" applyAlignment="1">
      <alignment horizontal="center"/>
      <protection/>
    </xf>
    <xf numFmtId="0" fontId="5" fillId="0" borderId="45" xfId="53" applyFont="1" applyBorder="1" applyAlignment="1">
      <alignment horizontal="center"/>
      <protection/>
    </xf>
    <xf numFmtId="0" fontId="5" fillId="0" borderId="46" xfId="53" applyFont="1" applyBorder="1">
      <alignment/>
      <protection/>
    </xf>
    <xf numFmtId="0" fontId="7" fillId="0" borderId="16" xfId="53" applyFont="1" applyBorder="1" applyAlignment="1">
      <alignment horizontal="center"/>
      <protection/>
    </xf>
    <xf numFmtId="49" fontId="2" fillId="0" borderId="41" xfId="53" applyNumberFormat="1" applyFont="1" applyBorder="1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47" xfId="53" applyFont="1" applyBorder="1" applyAlignment="1">
      <alignment horizontal="center"/>
      <protection/>
    </xf>
    <xf numFmtId="0" fontId="2" fillId="0" borderId="48" xfId="53" applyFont="1" applyBorder="1">
      <alignment/>
      <protection/>
    </xf>
    <xf numFmtId="49" fontId="7" fillId="0" borderId="42" xfId="53" applyNumberFormat="1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7" fillId="0" borderId="42" xfId="53" applyFont="1" applyBorder="1" applyAlignment="1">
      <alignment horizontal="center"/>
      <protection/>
    </xf>
    <xf numFmtId="0" fontId="7" fillId="0" borderId="20" xfId="53" applyFont="1" applyBorder="1">
      <alignment/>
      <protection/>
    </xf>
    <xf numFmtId="49" fontId="2" fillId="0" borderId="42" xfId="53" applyNumberFormat="1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0" borderId="42" xfId="53" applyFont="1" applyFill="1" applyBorder="1" applyAlignment="1">
      <alignment horizontal="center"/>
      <protection/>
    </xf>
    <xf numFmtId="0" fontId="2" fillId="0" borderId="20" xfId="53" applyFont="1" applyFill="1" applyBorder="1">
      <alignment/>
      <protection/>
    </xf>
    <xf numFmtId="49" fontId="7" fillId="0" borderId="42" xfId="53" applyNumberFormat="1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42" xfId="53" applyFont="1" applyFill="1" applyBorder="1" applyAlignment="1">
      <alignment horizontal="center"/>
      <protection/>
    </xf>
    <xf numFmtId="0" fontId="7" fillId="0" borderId="20" xfId="53" applyFont="1" applyFill="1" applyBorder="1">
      <alignment/>
      <protection/>
    </xf>
    <xf numFmtId="49" fontId="2" fillId="0" borderId="42" xfId="53" applyNumberFormat="1" applyFont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2" fillId="0" borderId="42" xfId="53" applyFont="1" applyBorder="1" applyAlignment="1">
      <alignment horizontal="center"/>
      <protection/>
    </xf>
    <xf numFmtId="0" fontId="2" fillId="0" borderId="20" xfId="53" applyFont="1" applyBorder="1">
      <alignment/>
      <protection/>
    </xf>
    <xf numFmtId="49" fontId="7" fillId="0" borderId="44" xfId="53" applyNumberFormat="1" applyFont="1" applyBorder="1" applyAlignment="1">
      <alignment horizontal="center"/>
      <protection/>
    </xf>
    <xf numFmtId="0" fontId="7" fillId="0" borderId="25" xfId="53" applyFont="1" applyBorder="1" applyAlignment="1">
      <alignment horizontal="center"/>
      <protection/>
    </xf>
    <xf numFmtId="0" fontId="7" fillId="0" borderId="44" xfId="53" applyFont="1" applyBorder="1" applyAlignment="1">
      <alignment horizontal="center"/>
      <protection/>
    </xf>
    <xf numFmtId="0" fontId="7" fillId="0" borderId="25" xfId="53" applyFont="1" applyBorder="1">
      <alignment/>
      <protection/>
    </xf>
    <xf numFmtId="49" fontId="2" fillId="0" borderId="38" xfId="53" applyNumberFormat="1" applyFont="1" applyBorder="1" applyAlignment="1">
      <alignment horizontal="center"/>
      <protection/>
    </xf>
    <xf numFmtId="0" fontId="2" fillId="0" borderId="18" xfId="53" applyFont="1" applyBorder="1" applyAlignment="1">
      <alignment horizontal="center"/>
      <protection/>
    </xf>
    <xf numFmtId="0" fontId="2" fillId="0" borderId="49" xfId="53" applyFont="1" applyBorder="1" applyAlignment="1">
      <alignment horizontal="center"/>
      <protection/>
    </xf>
    <xf numFmtId="0" fontId="2" fillId="0" borderId="50" xfId="53" applyFont="1" applyBorder="1">
      <alignment/>
      <protection/>
    </xf>
    <xf numFmtId="0" fontId="7" fillId="0" borderId="51" xfId="53" applyFont="1" applyBorder="1" applyAlignment="1">
      <alignment horizontal="center"/>
      <protection/>
    </xf>
    <xf numFmtId="0" fontId="7" fillId="0" borderId="50" xfId="53" applyFont="1" applyBorder="1">
      <alignment/>
      <protection/>
    </xf>
    <xf numFmtId="49" fontId="7" fillId="0" borderId="0" xfId="53" applyNumberFormat="1" applyFont="1" applyBorder="1" applyAlignment="1">
      <alignment horizontal="center"/>
      <protection/>
    </xf>
    <xf numFmtId="0" fontId="7" fillId="0" borderId="52" xfId="53" applyFont="1" applyBorder="1">
      <alignment/>
      <protection/>
    </xf>
    <xf numFmtId="49" fontId="7" fillId="0" borderId="38" xfId="53" applyNumberFormat="1" applyFont="1" applyBorder="1" applyAlignment="1">
      <alignment horizontal="center"/>
      <protection/>
    </xf>
    <xf numFmtId="0" fontId="7" fillId="0" borderId="53" xfId="53" applyFont="1" applyBorder="1" applyAlignment="1">
      <alignment horizontal="center"/>
      <protection/>
    </xf>
    <xf numFmtId="49" fontId="7" fillId="0" borderId="54" xfId="53" applyNumberFormat="1" applyFont="1" applyBorder="1" applyAlignment="1">
      <alignment horizontal="center"/>
      <protection/>
    </xf>
    <xf numFmtId="0" fontId="7" fillId="0" borderId="55" xfId="53" applyFont="1" applyBorder="1" applyAlignment="1">
      <alignment horizontal="center"/>
      <protection/>
    </xf>
    <xf numFmtId="0" fontId="7" fillId="0" borderId="36" xfId="53" applyFont="1" applyBorder="1">
      <alignment/>
      <protection/>
    </xf>
    <xf numFmtId="49" fontId="2" fillId="0" borderId="0" xfId="53" applyNumberFormat="1" applyFont="1" applyBorder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0" fontId="7" fillId="0" borderId="49" xfId="53" applyFont="1" applyBorder="1" applyAlignment="1">
      <alignment horizontal="center"/>
      <protection/>
    </xf>
    <xf numFmtId="0" fontId="2" fillId="0" borderId="51" xfId="53" applyFont="1" applyBorder="1" applyAlignment="1">
      <alignment horizontal="center"/>
      <protection/>
    </xf>
    <xf numFmtId="0" fontId="2" fillId="0" borderId="52" xfId="53" applyFont="1" applyBorder="1">
      <alignment/>
      <protection/>
    </xf>
    <xf numFmtId="49" fontId="7" fillId="0" borderId="21" xfId="53" applyNumberFormat="1" applyFont="1" applyBorder="1" applyAlignment="1">
      <alignment horizontal="center"/>
      <protection/>
    </xf>
    <xf numFmtId="0" fontId="7" fillId="0" borderId="56" xfId="53" applyFont="1" applyBorder="1">
      <alignment/>
      <protection/>
    </xf>
    <xf numFmtId="49" fontId="2" fillId="0" borderId="17" xfId="53" applyNumberFormat="1" applyFont="1" applyBorder="1" applyAlignment="1">
      <alignment horizontal="center"/>
      <protection/>
    </xf>
    <xf numFmtId="49" fontId="2" fillId="0" borderId="16" xfId="53" applyNumberFormat="1" applyFont="1" applyBorder="1" applyAlignment="1">
      <alignment horizontal="center"/>
      <protection/>
    </xf>
    <xf numFmtId="0" fontId="2" fillId="0" borderId="38" xfId="53" applyFont="1" applyBorder="1" applyAlignment="1">
      <alignment horizontal="center"/>
      <protection/>
    </xf>
    <xf numFmtId="0" fontId="2" fillId="0" borderId="18" xfId="51" applyFont="1" applyFill="1" applyBorder="1">
      <alignment/>
      <protection/>
    </xf>
    <xf numFmtId="0" fontId="7" fillId="0" borderId="20" xfId="51" applyFont="1" applyFill="1" applyBorder="1">
      <alignment/>
      <protection/>
    </xf>
    <xf numFmtId="0" fontId="2" fillId="0" borderId="53" xfId="53" applyFont="1" applyBorder="1" applyAlignment="1">
      <alignment horizontal="center"/>
      <protection/>
    </xf>
    <xf numFmtId="0" fontId="2" fillId="0" borderId="56" xfId="53" applyFont="1" applyBorder="1">
      <alignment/>
      <protection/>
    </xf>
    <xf numFmtId="49" fontId="2" fillId="0" borderId="19" xfId="50" applyNumberFormat="1" applyFont="1" applyFill="1" applyBorder="1" applyAlignment="1">
      <alignment horizontal="center"/>
      <protection/>
    </xf>
    <xf numFmtId="49" fontId="2" fillId="0" borderId="20" xfId="50" applyNumberFormat="1" applyFont="1" applyFill="1" applyBorder="1" applyAlignment="1">
      <alignment horizontal="center"/>
      <protection/>
    </xf>
    <xf numFmtId="4" fontId="2" fillId="0" borderId="57" xfId="50" applyNumberFormat="1" applyFont="1" applyFill="1" applyBorder="1">
      <alignment/>
      <protection/>
    </xf>
    <xf numFmtId="49" fontId="7" fillId="0" borderId="19" xfId="50" applyNumberFormat="1" applyFont="1" applyFill="1" applyBorder="1" applyAlignment="1">
      <alignment horizontal="center"/>
      <protection/>
    </xf>
    <xf numFmtId="4" fontId="7" fillId="0" borderId="57" xfId="50" applyNumberFormat="1" applyFont="1" applyFill="1" applyBorder="1">
      <alignment/>
      <protection/>
    </xf>
    <xf numFmtId="2" fontId="2" fillId="0" borderId="20" xfId="50" applyNumberFormat="1" applyFont="1" applyFill="1" applyBorder="1">
      <alignment/>
      <protection/>
    </xf>
    <xf numFmtId="49" fontId="7" fillId="0" borderId="29" xfId="50" applyNumberFormat="1" applyFont="1" applyFill="1" applyBorder="1" applyAlignment="1">
      <alignment horizontal="center"/>
      <protection/>
    </xf>
    <xf numFmtId="2" fontId="7" fillId="0" borderId="25" xfId="50" applyNumberFormat="1" applyFont="1" applyFill="1" applyBorder="1">
      <alignment/>
      <protection/>
    </xf>
    <xf numFmtId="4" fontId="7" fillId="0" borderId="20" xfId="35" applyNumberFormat="1" applyFont="1" applyFill="1" applyBorder="1" applyAlignment="1">
      <alignment horizontal="right"/>
    </xf>
    <xf numFmtId="0" fontId="7" fillId="0" borderId="21" xfId="50" applyFont="1" applyFill="1" applyBorder="1" applyAlignment="1">
      <alignment/>
      <protection/>
    </xf>
    <xf numFmtId="4" fontId="2" fillId="0" borderId="20" xfId="50" applyNumberFormat="1" applyFont="1" applyFill="1" applyBorder="1" applyAlignment="1">
      <alignment horizontal="right"/>
      <protection/>
    </xf>
    <xf numFmtId="0" fontId="2" fillId="0" borderId="58" xfId="52" applyFont="1" applyFill="1" applyBorder="1" applyAlignment="1">
      <alignment horizontal="center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46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59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/>
      <protection/>
    </xf>
    <xf numFmtId="4" fontId="2" fillId="0" borderId="13" xfId="52" applyNumberFormat="1" applyFont="1" applyFill="1" applyBorder="1">
      <alignment/>
      <protection/>
    </xf>
    <xf numFmtId="4" fontId="2" fillId="0" borderId="12" xfId="52" applyNumberFormat="1" applyFont="1" applyFill="1" applyBorder="1">
      <alignment/>
      <protection/>
    </xf>
    <xf numFmtId="49" fontId="2" fillId="0" borderId="13" xfId="52" applyNumberFormat="1" applyFont="1" applyFill="1" applyBorder="1" applyAlignment="1">
      <alignment horizontal="center"/>
      <protection/>
    </xf>
    <xf numFmtId="0" fontId="2" fillId="0" borderId="31" xfId="52" applyFont="1" applyFill="1" applyBorder="1" applyAlignment="1">
      <alignment horizontal="center" vertical="center"/>
      <protection/>
    </xf>
    <xf numFmtId="49" fontId="2" fillId="0" borderId="40" xfId="52" applyNumberFormat="1" applyFont="1" applyFill="1" applyBorder="1" applyAlignment="1">
      <alignment horizontal="center" vertical="center"/>
      <protection/>
    </xf>
    <xf numFmtId="0" fontId="2" fillId="0" borderId="28" xfId="52" applyFont="1" applyFill="1" applyBorder="1" applyAlignment="1">
      <alignment horizontal="center" vertical="center"/>
      <protection/>
    </xf>
    <xf numFmtId="0" fontId="2" fillId="0" borderId="27" xfId="52" applyFont="1" applyFill="1" applyBorder="1" applyAlignment="1">
      <alignment horizontal="center" vertical="center"/>
      <protection/>
    </xf>
    <xf numFmtId="0" fontId="2" fillId="0" borderId="28" xfId="52" applyFont="1" applyFill="1" applyBorder="1" applyAlignment="1">
      <alignment vertical="center" wrapText="1"/>
      <protection/>
    </xf>
    <xf numFmtId="4" fontId="2" fillId="0" borderId="40" xfId="52" applyNumberFormat="1" applyFont="1" applyFill="1" applyBorder="1" applyAlignment="1">
      <alignment vertical="center"/>
      <protection/>
    </xf>
    <xf numFmtId="4" fontId="2" fillId="0" borderId="28" xfId="52" applyNumberFormat="1" applyFont="1" applyFill="1" applyBorder="1" applyAlignment="1">
      <alignment vertical="center"/>
      <protection/>
    </xf>
    <xf numFmtId="0" fontId="2" fillId="0" borderId="60" xfId="52" applyFont="1" applyFill="1" applyBorder="1" applyAlignment="1">
      <alignment horizontal="center"/>
      <protection/>
    </xf>
    <xf numFmtId="49" fontId="2" fillId="0" borderId="38" xfId="52" applyNumberFormat="1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 horizontal="center"/>
      <protection/>
    </xf>
    <xf numFmtId="49" fontId="7" fillId="0" borderId="17" xfId="52" applyNumberFormat="1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 vertical="center" wrapText="1"/>
      <protection/>
    </xf>
    <xf numFmtId="4" fontId="7" fillId="0" borderId="38" xfId="52" applyNumberFormat="1" applyFont="1" applyFill="1" applyBorder="1">
      <alignment/>
      <protection/>
    </xf>
    <xf numFmtId="4" fontId="7" fillId="0" borderId="18" xfId="52" applyNumberFormat="1" applyFont="1" applyFill="1" applyBorder="1">
      <alignment/>
      <protection/>
    </xf>
    <xf numFmtId="4" fontId="7" fillId="0" borderId="20" xfId="52" applyNumberFormat="1" applyFont="1" applyFill="1" applyBorder="1">
      <alignment/>
      <protection/>
    </xf>
    <xf numFmtId="4" fontId="7" fillId="0" borderId="0" xfId="52" applyNumberFormat="1" applyFont="1" applyFill="1" applyBorder="1">
      <alignment/>
      <protection/>
    </xf>
    <xf numFmtId="0" fontId="2" fillId="0" borderId="61" xfId="52" applyFont="1" applyFill="1" applyBorder="1" applyAlignment="1">
      <alignment horizontal="center"/>
      <protection/>
    </xf>
    <xf numFmtId="49" fontId="2" fillId="0" borderId="54" xfId="52" applyNumberFormat="1" applyFont="1" applyFill="1" applyBorder="1" applyAlignment="1">
      <alignment horizontal="center"/>
      <protection/>
    </xf>
    <xf numFmtId="0" fontId="7" fillId="0" borderId="36" xfId="52" applyFont="1" applyFill="1" applyBorder="1" applyAlignment="1">
      <alignment horizontal="center"/>
      <protection/>
    </xf>
    <xf numFmtId="49" fontId="7" fillId="0" borderId="35" xfId="52" applyNumberFormat="1" applyFont="1" applyFill="1" applyBorder="1" applyAlignment="1">
      <alignment horizontal="center"/>
      <protection/>
    </xf>
    <xf numFmtId="0" fontId="7" fillId="0" borderId="36" xfId="52" applyFont="1" applyFill="1" applyBorder="1" applyAlignment="1">
      <alignment vertical="center" wrapText="1"/>
      <protection/>
    </xf>
    <xf numFmtId="4" fontId="7" fillId="0" borderId="29" xfId="52" applyNumberFormat="1" applyFont="1" applyFill="1" applyBorder="1">
      <alignment/>
      <protection/>
    </xf>
    <xf numFmtId="4" fontId="7" fillId="0" borderId="36" xfId="52" applyNumberFormat="1" applyFont="1" applyFill="1" applyBorder="1">
      <alignment/>
      <protection/>
    </xf>
    <xf numFmtId="0" fontId="2" fillId="0" borderId="13" xfId="0" applyFont="1" applyBorder="1" applyAlignment="1">
      <alignment horizontal="center"/>
    </xf>
    <xf numFmtId="0" fontId="2" fillId="0" borderId="15" xfId="49" applyFont="1" applyFill="1" applyBorder="1" applyAlignment="1">
      <alignment horizontal="center" vertical="center"/>
      <protection/>
    </xf>
    <xf numFmtId="0" fontId="2" fillId="0" borderId="21" xfId="49" applyFont="1" applyFill="1" applyBorder="1" applyAlignment="1">
      <alignment horizontal="center"/>
      <protection/>
    </xf>
    <xf numFmtId="0" fontId="9" fillId="0" borderId="17" xfId="49" applyFont="1" applyFill="1" applyBorder="1" applyAlignment="1">
      <alignment horizontal="center"/>
      <protection/>
    </xf>
    <xf numFmtId="0" fontId="4" fillId="0" borderId="17" xfId="49" applyFill="1" applyBorder="1">
      <alignment/>
      <protection/>
    </xf>
    <xf numFmtId="0" fontId="4" fillId="0" borderId="21" xfId="49" applyFill="1" applyBorder="1">
      <alignment/>
      <protection/>
    </xf>
    <xf numFmtId="0" fontId="10" fillId="0" borderId="21" xfId="49" applyFont="1" applyFill="1" applyBorder="1" applyAlignment="1">
      <alignment horizontal="center"/>
      <protection/>
    </xf>
    <xf numFmtId="0" fontId="2" fillId="0" borderId="62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Border="1" applyAlignment="1">
      <alignment/>
    </xf>
    <xf numFmtId="0" fontId="4" fillId="0" borderId="21" xfId="48" applyFont="1" applyBorder="1">
      <alignment/>
      <protection/>
    </xf>
    <xf numFmtId="0" fontId="0" fillId="0" borderId="30" xfId="0" applyBorder="1" applyAlignment="1">
      <alignment/>
    </xf>
    <xf numFmtId="0" fontId="8" fillId="0" borderId="21" xfId="50" applyFont="1" applyFill="1" applyBorder="1">
      <alignment/>
      <protection/>
    </xf>
    <xf numFmtId="0" fontId="9" fillId="0" borderId="21" xfId="49" applyFont="1" applyFill="1" applyBorder="1" applyAlignment="1">
      <alignment horizontal="center"/>
      <protection/>
    </xf>
    <xf numFmtId="0" fontId="4" fillId="0" borderId="23" xfId="49" applyFill="1" applyBorder="1">
      <alignment/>
      <protection/>
    </xf>
    <xf numFmtId="0" fontId="6" fillId="0" borderId="27" xfId="49" applyFont="1" applyFill="1" applyBorder="1">
      <alignment/>
      <protection/>
    </xf>
    <xf numFmtId="0" fontId="0" fillId="0" borderId="21" xfId="0" applyBorder="1" applyAlignment="1">
      <alignment vertical="center"/>
    </xf>
    <xf numFmtId="0" fontId="0" fillId="0" borderId="65" xfId="0" applyBorder="1" applyAlignment="1">
      <alignment/>
    </xf>
    <xf numFmtId="0" fontId="6" fillId="0" borderId="27" xfId="50" applyFont="1" applyFill="1" applyBorder="1">
      <alignment/>
      <protection/>
    </xf>
    <xf numFmtId="0" fontId="4" fillId="0" borderId="21" xfId="48" applyBorder="1">
      <alignment/>
      <protection/>
    </xf>
    <xf numFmtId="0" fontId="4" fillId="0" borderId="30" xfId="48" applyBorder="1">
      <alignment/>
      <protection/>
    </xf>
    <xf numFmtId="0" fontId="4" fillId="0" borderId="17" xfId="48" applyBorder="1">
      <alignment/>
      <protection/>
    </xf>
    <xf numFmtId="0" fontId="6" fillId="0" borderId="27" xfId="0" applyFont="1" applyBorder="1" applyAlignment="1">
      <alignment/>
    </xf>
    <xf numFmtId="0" fontId="0" fillId="0" borderId="35" xfId="0" applyBorder="1" applyAlignment="1">
      <alignment/>
    </xf>
    <xf numFmtId="4" fontId="5" fillId="0" borderId="0" xfId="50" applyNumberFormat="1" applyFont="1" applyFill="1" applyBorder="1">
      <alignment/>
      <protection/>
    </xf>
    <xf numFmtId="4" fontId="7" fillId="0" borderId="42" xfId="50" applyNumberFormat="1" applyFont="1" applyFill="1" applyBorder="1">
      <alignment/>
      <protection/>
    </xf>
    <xf numFmtId="4" fontId="7" fillId="0" borderId="44" xfId="50" applyNumberFormat="1" applyFont="1" applyFill="1" applyBorder="1">
      <alignment/>
      <protection/>
    </xf>
    <xf numFmtId="4" fontId="5" fillId="0" borderId="40" xfId="50" applyNumberFormat="1" applyFont="1" applyFill="1" applyBorder="1">
      <alignment/>
      <protection/>
    </xf>
    <xf numFmtId="4" fontId="2" fillId="0" borderId="42" xfId="50" applyNumberFormat="1" applyFont="1" applyFill="1" applyBorder="1">
      <alignment/>
      <protection/>
    </xf>
    <xf numFmtId="4" fontId="7" fillId="0" borderId="41" xfId="50" applyNumberFormat="1" applyFont="1" applyFill="1" applyBorder="1">
      <alignment/>
      <protection/>
    </xf>
    <xf numFmtId="0" fontId="11" fillId="0" borderId="21" xfId="0" applyFont="1" applyBorder="1" applyAlignment="1">
      <alignment/>
    </xf>
    <xf numFmtId="4" fontId="2" fillId="0" borderId="41" xfId="50" applyNumberFormat="1" applyFont="1" applyFill="1" applyBorder="1">
      <alignment/>
      <protection/>
    </xf>
    <xf numFmtId="0" fontId="4" fillId="0" borderId="21" xfId="50" applyFill="1" applyBorder="1">
      <alignment/>
      <protection/>
    </xf>
    <xf numFmtId="0" fontId="4" fillId="0" borderId="23" xfId="50" applyFill="1" applyBorder="1">
      <alignment/>
      <protection/>
    </xf>
    <xf numFmtId="0" fontId="4" fillId="0" borderId="30" xfId="50" applyFill="1" applyBorder="1">
      <alignment/>
      <protection/>
    </xf>
    <xf numFmtId="4" fontId="7" fillId="0" borderId="54" xfId="52" applyNumberFormat="1" applyFont="1" applyFill="1" applyBorder="1">
      <alignment/>
      <protection/>
    </xf>
    <xf numFmtId="4" fontId="2" fillId="0" borderId="2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2" fillId="0" borderId="20" xfId="51" applyNumberFormat="1" applyFont="1" applyFill="1" applyBorder="1">
      <alignment/>
      <protection/>
    </xf>
    <xf numFmtId="4" fontId="7" fillId="0" borderId="20" xfId="51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2" fillId="0" borderId="66" xfId="0" applyNumberFormat="1" applyFont="1" applyFill="1" applyBorder="1" applyAlignment="1">
      <alignment horizontal="center"/>
    </xf>
    <xf numFmtId="4" fontId="13" fillId="0" borderId="0" xfId="0" applyNumberFormat="1" applyFont="1" applyAlignment="1">
      <alignment/>
    </xf>
    <xf numFmtId="4" fontId="2" fillId="0" borderId="13" xfId="0" applyNumberFormat="1" applyFont="1" applyBorder="1" applyAlignment="1">
      <alignment horizontal="center"/>
    </xf>
    <xf numFmtId="4" fontId="2" fillId="0" borderId="27" xfId="49" applyNumberFormat="1" applyFont="1" applyFill="1" applyBorder="1" applyAlignment="1">
      <alignment horizontal="center"/>
      <protection/>
    </xf>
    <xf numFmtId="4" fontId="2" fillId="0" borderId="23" xfId="49" applyNumberFormat="1" applyFont="1" applyFill="1" applyBorder="1" applyAlignment="1">
      <alignment horizontal="center"/>
      <protection/>
    </xf>
    <xf numFmtId="4" fontId="2" fillId="0" borderId="21" xfId="49" applyNumberFormat="1" applyFont="1" applyFill="1" applyBorder="1" applyAlignment="1">
      <alignment horizontal="center"/>
      <protection/>
    </xf>
    <xf numFmtId="4" fontId="2" fillId="0" borderId="30" xfId="49" applyNumberFormat="1" applyFont="1" applyFill="1" applyBorder="1" applyAlignment="1">
      <alignment horizontal="center"/>
      <protection/>
    </xf>
    <xf numFmtId="4" fontId="10" fillId="0" borderId="17" xfId="49" applyNumberFormat="1" applyFont="1" applyFill="1" applyBorder="1" applyAlignment="1">
      <alignment horizontal="center"/>
      <protection/>
    </xf>
    <xf numFmtId="4" fontId="2" fillId="0" borderId="21" xfId="50" applyNumberFormat="1" applyFont="1" applyFill="1" applyBorder="1" applyAlignment="1">
      <alignment horizontal="center"/>
      <protection/>
    </xf>
    <xf numFmtId="4" fontId="7" fillId="0" borderId="21" xfId="50" applyNumberFormat="1" applyFont="1" applyFill="1" applyBorder="1" applyAlignment="1">
      <alignment horizontal="center"/>
      <protection/>
    </xf>
    <xf numFmtId="4" fontId="13" fillId="0" borderId="0" xfId="0" applyNumberFormat="1" applyFont="1" applyAlignment="1">
      <alignment horizontal="center"/>
    </xf>
    <xf numFmtId="4" fontId="7" fillId="0" borderId="17" xfId="49" applyNumberFormat="1" applyFont="1" applyFill="1" applyBorder="1" applyAlignment="1">
      <alignment horizontal="center"/>
      <protection/>
    </xf>
    <xf numFmtId="4" fontId="7" fillId="0" borderId="21" xfId="49" applyNumberFormat="1" applyFont="1" applyFill="1" applyBorder="1" applyAlignment="1">
      <alignment horizontal="center"/>
      <protection/>
    </xf>
    <xf numFmtId="4" fontId="13" fillId="0" borderId="21" xfId="0" applyNumberFormat="1" applyFont="1" applyFill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7" xfId="48" applyNumberFormat="1" applyFont="1" applyBorder="1" applyAlignment="1">
      <alignment horizontal="center"/>
      <protection/>
    </xf>
    <xf numFmtId="4" fontId="7" fillId="0" borderId="21" xfId="48" applyNumberFormat="1" applyFont="1" applyBorder="1" applyAlignment="1">
      <alignment horizontal="center"/>
      <protection/>
    </xf>
    <xf numFmtId="4" fontId="7" fillId="0" borderId="17" xfId="48" applyNumberFormat="1" applyFont="1" applyBorder="1" applyAlignment="1">
      <alignment horizontal="center"/>
      <protection/>
    </xf>
    <xf numFmtId="4" fontId="2" fillId="0" borderId="17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4" fontId="7" fillId="0" borderId="30" xfId="50" applyNumberFormat="1" applyFont="1" applyFill="1" applyBorder="1" applyAlignment="1">
      <alignment horizontal="center"/>
      <protection/>
    </xf>
    <xf numFmtId="4" fontId="2" fillId="0" borderId="20" xfId="50" applyNumberFormat="1" applyFont="1" applyFill="1" applyBorder="1" applyAlignment="1">
      <alignment horizontal="center"/>
      <protection/>
    </xf>
    <xf numFmtId="4" fontId="7" fillId="0" borderId="20" xfId="50" applyNumberFormat="1" applyFont="1" applyFill="1" applyBorder="1" applyAlignment="1">
      <alignment horizontal="center"/>
      <protection/>
    </xf>
    <xf numFmtId="0" fontId="4" fillId="0" borderId="20" xfId="50" applyFont="1" applyFill="1" applyBorder="1" applyAlignment="1">
      <alignment horizontal="center"/>
      <protection/>
    </xf>
    <xf numFmtId="0" fontId="7" fillId="0" borderId="20" xfId="50" applyFont="1" applyFill="1" applyBorder="1" applyAlignment="1">
      <alignment/>
      <protection/>
    </xf>
    <xf numFmtId="4" fontId="2" fillId="0" borderId="57" xfId="50" applyNumberFormat="1" applyFont="1" applyFill="1" applyBorder="1" applyAlignment="1">
      <alignment horizontal="right"/>
      <protection/>
    </xf>
    <xf numFmtId="4" fontId="7" fillId="0" borderId="57" xfId="35" applyNumberFormat="1" applyFont="1" applyFill="1" applyBorder="1" applyAlignment="1">
      <alignment horizontal="right"/>
    </xf>
    <xf numFmtId="4" fontId="7" fillId="0" borderId="57" xfId="50" applyNumberFormat="1" applyFont="1" applyFill="1" applyBorder="1" applyAlignment="1">
      <alignment horizontal="right"/>
      <protection/>
    </xf>
    <xf numFmtId="2" fontId="2" fillId="0" borderId="57" xfId="50" applyNumberFormat="1" applyFont="1" applyFill="1" applyBorder="1">
      <alignment/>
      <protection/>
    </xf>
    <xf numFmtId="4" fontId="7" fillId="0" borderId="25" xfId="50" applyNumberFormat="1" applyFont="1" applyFill="1" applyBorder="1" applyAlignment="1">
      <alignment horizontal="center"/>
      <protection/>
    </xf>
    <xf numFmtId="2" fontId="7" fillId="0" borderId="67" xfId="50" applyNumberFormat="1" applyFont="1" applyFill="1" applyBorder="1">
      <alignment/>
      <protection/>
    </xf>
    <xf numFmtId="4" fontId="7" fillId="0" borderId="25" xfId="0" applyNumberFormat="1" applyFont="1" applyFill="1" applyBorder="1" applyAlignment="1">
      <alignment/>
    </xf>
    <xf numFmtId="49" fontId="2" fillId="0" borderId="20" xfId="53" applyNumberFormat="1" applyFont="1" applyBorder="1" applyAlignment="1">
      <alignment horizontal="center"/>
      <protection/>
    </xf>
    <xf numFmtId="4" fontId="7" fillId="0" borderId="20" xfId="49" applyNumberFormat="1" applyFont="1" applyFill="1" applyBorder="1" applyAlignment="1">
      <alignment horizontal="center"/>
      <protection/>
    </xf>
    <xf numFmtId="49" fontId="7" fillId="0" borderId="20" xfId="53" applyNumberFormat="1" applyFont="1" applyBorder="1" applyAlignment="1">
      <alignment horizontal="center"/>
      <protection/>
    </xf>
    <xf numFmtId="4" fontId="10" fillId="0" borderId="20" xfId="49" applyNumberFormat="1" applyFont="1" applyFill="1" applyBorder="1" applyAlignment="1">
      <alignment horizontal="center"/>
      <protection/>
    </xf>
    <xf numFmtId="49" fontId="5" fillId="0" borderId="28" xfId="53" applyNumberFormat="1" applyFont="1" applyBorder="1" applyAlignment="1">
      <alignment horizontal="center"/>
      <protection/>
    </xf>
    <xf numFmtId="0" fontId="5" fillId="0" borderId="28" xfId="53" applyFont="1" applyBorder="1">
      <alignment/>
      <protection/>
    </xf>
    <xf numFmtId="4" fontId="5" fillId="0" borderId="28" xfId="53" applyNumberFormat="1" applyFont="1" applyFill="1" applyBorder="1">
      <alignment/>
      <protection/>
    </xf>
    <xf numFmtId="4" fontId="2" fillId="0" borderId="57" xfId="0" applyNumberFormat="1" applyFont="1" applyFill="1" applyBorder="1" applyAlignment="1">
      <alignment/>
    </xf>
    <xf numFmtId="4" fontId="7" fillId="0" borderId="57" xfId="0" applyNumberFormat="1" applyFont="1" applyFill="1" applyBorder="1" applyAlignment="1">
      <alignment/>
    </xf>
    <xf numFmtId="49" fontId="7" fillId="0" borderId="25" xfId="53" applyNumberFormat="1" applyFont="1" applyBorder="1" applyAlignment="1">
      <alignment horizontal="center"/>
      <protection/>
    </xf>
    <xf numFmtId="4" fontId="7" fillId="0" borderId="25" xfId="49" applyNumberFormat="1" applyFont="1" applyFill="1" applyBorder="1" applyAlignment="1">
      <alignment horizontal="center"/>
      <protection/>
    </xf>
    <xf numFmtId="4" fontId="7" fillId="0" borderId="67" xfId="0" applyNumberFormat="1" applyFont="1" applyFill="1" applyBorder="1" applyAlignment="1">
      <alignment/>
    </xf>
    <xf numFmtId="4" fontId="5" fillId="0" borderId="68" xfId="53" applyNumberFormat="1" applyFont="1" applyFill="1" applyBorder="1">
      <alignment/>
      <protection/>
    </xf>
    <xf numFmtId="4" fontId="2" fillId="0" borderId="57" xfId="51" applyNumberFormat="1" applyFont="1" applyFill="1" applyBorder="1">
      <alignment/>
      <protection/>
    </xf>
    <xf numFmtId="4" fontId="7" fillId="0" borderId="57" xfId="51" applyNumberFormat="1" applyFont="1" applyFill="1" applyBorder="1">
      <alignment/>
      <protection/>
    </xf>
    <xf numFmtId="0" fontId="5" fillId="0" borderId="26" xfId="53" applyFont="1" applyFill="1" applyBorder="1" applyAlignment="1">
      <alignment horizontal="center"/>
      <protection/>
    </xf>
    <xf numFmtId="0" fontId="2" fillId="0" borderId="22" xfId="53" applyFont="1" applyFill="1" applyBorder="1" applyAlignment="1">
      <alignment horizontal="center"/>
      <protection/>
    </xf>
    <xf numFmtId="0" fontId="7" fillId="0" borderId="19" xfId="53" applyFont="1" applyFill="1" applyBorder="1" applyAlignment="1">
      <alignment horizontal="center"/>
      <protection/>
    </xf>
    <xf numFmtId="0" fontId="2" fillId="0" borderId="19" xfId="53" applyFont="1" applyFill="1" applyBorder="1" applyAlignment="1">
      <alignment horizontal="center"/>
      <protection/>
    </xf>
    <xf numFmtId="0" fontId="7" fillId="0" borderId="29" xfId="53" applyFont="1" applyFill="1" applyBorder="1" applyAlignment="1">
      <alignment horizontal="center"/>
      <protection/>
    </xf>
    <xf numFmtId="0" fontId="2" fillId="0" borderId="19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29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0" fontId="2" fillId="0" borderId="19" xfId="50" applyFont="1" applyFill="1" applyBorder="1">
      <alignment/>
      <protection/>
    </xf>
    <xf numFmtId="0" fontId="7" fillId="0" borderId="19" xfId="50" applyFont="1" applyFill="1" applyBorder="1">
      <alignment/>
      <protection/>
    </xf>
    <xf numFmtId="0" fontId="7" fillId="0" borderId="29" xfId="50" applyFont="1" applyFill="1" applyBorder="1">
      <alignment/>
      <protection/>
    </xf>
    <xf numFmtId="4" fontId="5" fillId="0" borderId="6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48">
      <alignment/>
      <protection/>
    </xf>
    <xf numFmtId="0" fontId="4" fillId="0" borderId="0" xfId="48" applyFont="1">
      <alignment/>
      <protection/>
    </xf>
    <xf numFmtId="4" fontId="2" fillId="0" borderId="20" xfId="35" applyNumberFormat="1" applyFont="1" applyFill="1" applyBorder="1" applyAlignment="1">
      <alignment horizontal="right"/>
    </xf>
    <xf numFmtId="4" fontId="2" fillId="0" borderId="63" xfId="0" applyNumberFormat="1" applyFont="1" applyBorder="1" applyAlignment="1">
      <alignment/>
    </xf>
    <xf numFmtId="4" fontId="7" fillId="0" borderId="63" xfId="0" applyNumberFormat="1" applyFont="1" applyBorder="1" applyAlignment="1">
      <alignment/>
    </xf>
    <xf numFmtId="0" fontId="53" fillId="0" borderId="19" xfId="50" applyFont="1" applyFill="1" applyBorder="1">
      <alignment/>
      <protection/>
    </xf>
    <xf numFmtId="0" fontId="53" fillId="0" borderId="20" xfId="50" applyFont="1" applyFill="1" applyBorder="1" applyAlignment="1">
      <alignment horizontal="center"/>
      <protection/>
    </xf>
    <xf numFmtId="0" fontId="53" fillId="0" borderId="20" xfId="50" applyFont="1" applyFill="1" applyBorder="1">
      <alignment/>
      <protection/>
    </xf>
    <xf numFmtId="0" fontId="54" fillId="0" borderId="19" xfId="50" applyFont="1" applyFill="1" applyBorder="1">
      <alignment/>
      <protection/>
    </xf>
    <xf numFmtId="0" fontId="54" fillId="0" borderId="20" xfId="50" applyFont="1" applyFill="1" applyBorder="1" applyAlignment="1">
      <alignment horizontal="center"/>
      <protection/>
    </xf>
    <xf numFmtId="0" fontId="54" fillId="0" borderId="20" xfId="50" applyFont="1" applyFill="1" applyBorder="1">
      <alignment/>
      <protection/>
    </xf>
    <xf numFmtId="49" fontId="53" fillId="0" borderId="20" xfId="50" applyNumberFormat="1" applyFont="1" applyFill="1" applyBorder="1" applyAlignment="1">
      <alignment horizontal="center"/>
      <protection/>
    </xf>
    <xf numFmtId="4" fontId="53" fillId="0" borderId="20" xfId="50" applyNumberFormat="1" applyFont="1" applyFill="1" applyBorder="1" applyAlignment="1">
      <alignment horizontal="center"/>
      <protection/>
    </xf>
    <xf numFmtId="4" fontId="54" fillId="0" borderId="20" xfId="50" applyNumberFormat="1" applyFont="1" applyFill="1" applyBorder="1" applyAlignment="1">
      <alignment horizontal="center"/>
      <protection/>
    </xf>
    <xf numFmtId="4" fontId="2" fillId="0" borderId="57" xfId="0" applyNumberFormat="1" applyFont="1" applyBorder="1" applyAlignment="1">
      <alignment/>
    </xf>
    <xf numFmtId="4" fontId="7" fillId="0" borderId="57" xfId="0" applyNumberFormat="1" applyFont="1" applyBorder="1" applyAlignment="1">
      <alignment/>
    </xf>
    <xf numFmtId="49" fontId="4" fillId="0" borderId="20" xfId="50" applyNumberFormat="1" applyFont="1" applyFill="1" applyBorder="1" applyAlignment="1">
      <alignment horizontal="center"/>
      <protection/>
    </xf>
    <xf numFmtId="2" fontId="53" fillId="0" borderId="20" xfId="50" applyNumberFormat="1" applyFont="1" applyFill="1" applyBorder="1">
      <alignment/>
      <protection/>
    </xf>
    <xf numFmtId="2" fontId="53" fillId="0" borderId="57" xfId="50" applyNumberFormat="1" applyFont="1" applyFill="1" applyBorder="1">
      <alignment/>
      <protection/>
    </xf>
    <xf numFmtId="49" fontId="54" fillId="0" borderId="20" xfId="50" applyNumberFormat="1" applyFont="1" applyFill="1" applyBorder="1" applyAlignment="1">
      <alignment horizontal="center"/>
      <protection/>
    </xf>
    <xf numFmtId="2" fontId="54" fillId="0" borderId="20" xfId="50" applyNumberFormat="1" applyFont="1" applyFill="1" applyBorder="1">
      <alignment/>
      <protection/>
    </xf>
    <xf numFmtId="2" fontId="54" fillId="0" borderId="57" xfId="50" applyNumberFormat="1" applyFont="1" applyFill="1" applyBorder="1">
      <alignment/>
      <protection/>
    </xf>
    <xf numFmtId="0" fontId="54" fillId="0" borderId="20" xfId="0" applyFont="1" applyBorder="1" applyAlignment="1">
      <alignment vertical="center"/>
    </xf>
    <xf numFmtId="0" fontId="53" fillId="0" borderId="26" xfId="50" applyFont="1" applyFill="1" applyBorder="1" applyAlignment="1">
      <alignment horizontal="center"/>
      <protection/>
    </xf>
    <xf numFmtId="49" fontId="53" fillId="0" borderId="28" xfId="50" applyNumberFormat="1" applyFont="1" applyFill="1" applyBorder="1" applyAlignment="1">
      <alignment horizontal="center"/>
      <protection/>
    </xf>
    <xf numFmtId="0" fontId="53" fillId="0" borderId="28" xfId="50" applyFont="1" applyFill="1" applyBorder="1" applyAlignment="1">
      <alignment horizontal="center"/>
      <protection/>
    </xf>
    <xf numFmtId="0" fontId="53" fillId="0" borderId="28" xfId="50" applyFont="1" applyFill="1" applyBorder="1">
      <alignment/>
      <protection/>
    </xf>
    <xf numFmtId="4" fontId="53" fillId="0" borderId="28" xfId="50" applyNumberFormat="1" applyFont="1" applyFill="1" applyBorder="1" applyAlignment="1">
      <alignment horizontal="right"/>
      <protection/>
    </xf>
    <xf numFmtId="4" fontId="53" fillId="0" borderId="28" xfId="50" applyNumberFormat="1" applyFont="1" applyFill="1" applyBorder="1" applyAlignment="1">
      <alignment horizontal="center"/>
      <protection/>
    </xf>
    <xf numFmtId="4" fontId="53" fillId="0" borderId="68" xfId="0" applyNumberFormat="1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3" fillId="0" borderId="15" xfId="49" applyFont="1" applyFill="1" applyBorder="1" applyAlignment="1">
      <alignment horizontal="left"/>
      <protection/>
    </xf>
    <xf numFmtId="4" fontId="53" fillId="0" borderId="69" xfId="0" applyNumberFormat="1" applyFont="1" applyFill="1" applyBorder="1" applyAlignment="1">
      <alignment horizontal="right"/>
    </xf>
    <xf numFmtId="4" fontId="53" fillId="0" borderId="12" xfId="0" applyNumberFormat="1" applyFont="1" applyBorder="1" applyAlignment="1">
      <alignment/>
    </xf>
    <xf numFmtId="4" fontId="53" fillId="0" borderId="69" xfId="0" applyNumberFormat="1" applyFont="1" applyFill="1" applyBorder="1" applyAlignment="1">
      <alignment horizontal="center"/>
    </xf>
    <xf numFmtId="4" fontId="53" fillId="0" borderId="66" xfId="0" applyNumberFormat="1" applyFont="1" applyBorder="1" applyAlignment="1">
      <alignment/>
    </xf>
    <xf numFmtId="49" fontId="2" fillId="0" borderId="70" xfId="0" applyNumberFormat="1" applyFont="1" applyBorder="1" applyAlignment="1">
      <alignment horizontal="center" vertical="center" textRotation="90"/>
    </xf>
    <xf numFmtId="49" fontId="2" fillId="0" borderId="71" xfId="0" applyNumberFormat="1" applyFont="1" applyBorder="1" applyAlignment="1">
      <alignment horizontal="center" vertical="center" textRotation="90"/>
    </xf>
    <xf numFmtId="49" fontId="2" fillId="0" borderId="72" xfId="0" applyNumberFormat="1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49" applyFont="1" applyFill="1" applyBorder="1" applyAlignment="1">
      <alignment horizontal="center"/>
      <protection/>
    </xf>
    <xf numFmtId="0" fontId="2" fillId="0" borderId="14" xfId="49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4" fontId="2" fillId="0" borderId="15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9" fontId="7" fillId="0" borderId="41" xfId="50" applyNumberFormat="1" applyFont="1" applyFill="1" applyBorder="1" applyAlignment="1">
      <alignment horizontal="center"/>
      <protection/>
    </xf>
    <xf numFmtId="49" fontId="7" fillId="0" borderId="22" xfId="50" applyNumberFormat="1" applyFont="1" applyFill="1" applyBorder="1" applyAlignment="1">
      <alignment horizontal="center"/>
      <protection/>
    </xf>
    <xf numFmtId="0" fontId="55" fillId="0" borderId="15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49" fontId="2" fillId="0" borderId="73" xfId="52" applyNumberFormat="1" applyFont="1" applyFill="1" applyBorder="1" applyAlignment="1">
      <alignment horizontal="center" vertical="center" textRotation="90"/>
      <protection/>
    </xf>
    <xf numFmtId="49" fontId="2" fillId="0" borderId="37" xfId="52" applyNumberFormat="1" applyFont="1" applyFill="1" applyBorder="1" applyAlignment="1">
      <alignment horizontal="center" vertical="center" textRotation="90"/>
      <protection/>
    </xf>
    <xf numFmtId="49" fontId="2" fillId="0" borderId="74" xfId="52" applyNumberFormat="1" applyFont="1" applyFill="1" applyBorder="1" applyAlignment="1">
      <alignment horizontal="center" vertical="center" textRotation="90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03 Podrobny_rozpis_rozpoctu_2010_Klíma" xfId="48"/>
    <cellStyle name="normální_Rozpis výdajů 03 bez PO" xfId="49"/>
    <cellStyle name="normální_Rozpis výdajů 03 bez PO_03 Podrobny_rozpis_rozpoctu_2010_Klíma" xfId="50"/>
    <cellStyle name="normální_Rozpis výdajů 03 bez PO_03. Ekonomický" xfId="51"/>
    <cellStyle name="normální_Rozpis výdajů 03 bez PO_04 - OSMTVS" xfId="52"/>
    <cellStyle name="normální_Rozpis výdajů 03 bez PO_UR 2008 1-168 tisk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6"/>
  <sheetViews>
    <sheetView zoomScalePageLayoutView="0" workbookViewId="0" topLeftCell="A1">
      <selection activeCell="M102" sqref="M102"/>
    </sheetView>
  </sheetViews>
  <sheetFormatPr defaultColWidth="9.140625" defaultRowHeight="15"/>
  <cols>
    <col min="1" max="1" width="3.00390625" style="0" bestFit="1" customWidth="1"/>
    <col min="2" max="2" width="5.8515625" style="0" customWidth="1"/>
    <col min="3" max="3" width="6.140625" style="0" bestFit="1" customWidth="1"/>
    <col min="4" max="6" width="4.421875" style="0" bestFit="1" customWidth="1"/>
    <col min="7" max="7" width="55.00390625" style="0" bestFit="1" customWidth="1"/>
  </cols>
  <sheetData>
    <row r="2" spans="1:10" ht="15">
      <c r="A2" s="457" t="s">
        <v>188</v>
      </c>
      <c r="B2" s="457"/>
      <c r="C2" s="457"/>
      <c r="D2" s="457"/>
      <c r="E2" s="457"/>
      <c r="F2" s="457"/>
      <c r="G2" s="457"/>
      <c r="H2" s="457"/>
      <c r="I2" s="457"/>
      <c r="J2" s="457"/>
    </row>
    <row r="3" spans="1:10" ht="15">
      <c r="A3" s="457"/>
      <c r="B3" s="457"/>
      <c r="C3" s="457"/>
      <c r="D3" s="457"/>
      <c r="E3" s="457"/>
      <c r="F3" s="457"/>
      <c r="G3" s="457"/>
      <c r="H3" s="457"/>
      <c r="I3" s="457"/>
      <c r="J3" s="457"/>
    </row>
    <row r="4" spans="1:10" ht="15">
      <c r="A4" s="457"/>
      <c r="B4" s="457"/>
      <c r="C4" s="457"/>
      <c r="D4" s="457"/>
      <c r="E4" s="457"/>
      <c r="F4" s="457"/>
      <c r="G4" s="457"/>
      <c r="H4" s="457"/>
      <c r="I4" s="457"/>
      <c r="J4" s="457"/>
    </row>
    <row r="5" spans="1:10" ht="15">
      <c r="A5" s="457"/>
      <c r="B5" s="457"/>
      <c r="C5" s="457"/>
      <c r="D5" s="457"/>
      <c r="E5" s="457"/>
      <c r="F5" s="457"/>
      <c r="G5" s="457"/>
      <c r="H5" s="457"/>
      <c r="I5" s="457"/>
      <c r="J5" s="457"/>
    </row>
    <row r="6" spans="8:10" ht="15.75" thickBot="1">
      <c r="H6" s="1"/>
      <c r="J6" s="1" t="s">
        <v>0</v>
      </c>
    </row>
    <row r="7" spans="1:11" ht="15.75" thickBot="1">
      <c r="A7" s="449" t="s">
        <v>1</v>
      </c>
      <c r="B7" s="2" t="s">
        <v>2</v>
      </c>
      <c r="C7" s="452" t="s">
        <v>3</v>
      </c>
      <c r="D7" s="453"/>
      <c r="E7" s="4" t="s">
        <v>4</v>
      </c>
      <c r="F7" s="3" t="s">
        <v>5</v>
      </c>
      <c r="G7" s="5" t="s">
        <v>6</v>
      </c>
      <c r="H7" s="6" t="s">
        <v>7</v>
      </c>
      <c r="I7" s="7" t="s">
        <v>190</v>
      </c>
      <c r="J7" s="300" t="s">
        <v>191</v>
      </c>
      <c r="K7" s="307" t="s">
        <v>192</v>
      </c>
    </row>
    <row r="8" spans="1:11" ht="15.75" thickBot="1">
      <c r="A8" s="450"/>
      <c r="B8" s="8" t="s">
        <v>10</v>
      </c>
      <c r="C8" s="454" t="s">
        <v>11</v>
      </c>
      <c r="D8" s="455"/>
      <c r="E8" s="9" t="s">
        <v>11</v>
      </c>
      <c r="F8" s="10" t="s">
        <v>11</v>
      </c>
      <c r="G8" s="11" t="s">
        <v>12</v>
      </c>
      <c r="H8" s="12" t="e">
        <f>H9+H20+H60+H96+H106+H118+H130</f>
        <v>#VALUE!</v>
      </c>
      <c r="I8" s="13"/>
      <c r="J8" s="301"/>
      <c r="K8" s="308"/>
    </row>
    <row r="9" spans="1:11" ht="15">
      <c r="A9" s="450"/>
      <c r="B9" s="14" t="s">
        <v>13</v>
      </c>
      <c r="C9" s="15" t="s">
        <v>11</v>
      </c>
      <c r="D9" s="16" t="s">
        <v>11</v>
      </c>
      <c r="E9" s="14">
        <v>6113</v>
      </c>
      <c r="F9" s="17">
        <v>5167</v>
      </c>
      <c r="G9" s="18" t="s">
        <v>14</v>
      </c>
      <c r="H9" s="19">
        <f>SUM(H10:H19)</f>
        <v>400</v>
      </c>
      <c r="I9" s="20"/>
      <c r="J9" s="15"/>
      <c r="K9" s="308"/>
    </row>
    <row r="10" spans="1:11" ht="15">
      <c r="A10" s="450"/>
      <c r="B10" s="22" t="s">
        <v>15</v>
      </c>
      <c r="C10" s="23" t="s">
        <v>16</v>
      </c>
      <c r="D10" s="24" t="s">
        <v>17</v>
      </c>
      <c r="E10" s="22">
        <v>6113</v>
      </c>
      <c r="F10" s="25">
        <v>5167</v>
      </c>
      <c r="G10" s="26" t="s">
        <v>18</v>
      </c>
      <c r="H10" s="27">
        <v>70</v>
      </c>
      <c r="I10" s="28"/>
      <c r="J10" s="303"/>
      <c r="K10" s="308"/>
    </row>
    <row r="11" spans="1:11" ht="15">
      <c r="A11" s="450"/>
      <c r="B11" s="29" t="s">
        <v>15</v>
      </c>
      <c r="C11" s="30" t="s">
        <v>19</v>
      </c>
      <c r="D11" s="31" t="s">
        <v>17</v>
      </c>
      <c r="E11" s="29">
        <v>6113</v>
      </c>
      <c r="F11" s="32">
        <v>5167</v>
      </c>
      <c r="G11" s="33" t="s">
        <v>20</v>
      </c>
      <c r="H11" s="27">
        <v>30</v>
      </c>
      <c r="I11" s="34"/>
      <c r="J11" s="302"/>
      <c r="K11" s="308"/>
    </row>
    <row r="12" spans="1:11" ht="15">
      <c r="A12" s="450"/>
      <c r="B12" s="29" t="s">
        <v>15</v>
      </c>
      <c r="C12" s="30" t="s">
        <v>21</v>
      </c>
      <c r="D12" s="31" t="s">
        <v>17</v>
      </c>
      <c r="E12" s="29">
        <v>6113</v>
      </c>
      <c r="F12" s="32">
        <v>5167</v>
      </c>
      <c r="G12" s="33" t="s">
        <v>22</v>
      </c>
      <c r="H12" s="27">
        <v>30</v>
      </c>
      <c r="I12" s="34"/>
      <c r="J12" s="317"/>
      <c r="K12" s="308"/>
    </row>
    <row r="13" spans="1:11" ht="15">
      <c r="A13" s="450"/>
      <c r="B13" s="29" t="s">
        <v>15</v>
      </c>
      <c r="C13" s="30" t="s">
        <v>23</v>
      </c>
      <c r="D13" s="31" t="s">
        <v>17</v>
      </c>
      <c r="E13" s="29">
        <v>6113</v>
      </c>
      <c r="F13" s="32">
        <v>5167</v>
      </c>
      <c r="G13" s="33" t="s">
        <v>24</v>
      </c>
      <c r="H13" s="27">
        <v>30</v>
      </c>
      <c r="I13" s="34"/>
      <c r="J13" s="302"/>
      <c r="K13" s="308"/>
    </row>
    <row r="14" spans="1:11" ht="15">
      <c r="A14" s="450"/>
      <c r="B14" s="29" t="s">
        <v>15</v>
      </c>
      <c r="C14" s="35" t="s">
        <v>25</v>
      </c>
      <c r="D14" s="31" t="s">
        <v>17</v>
      </c>
      <c r="E14" s="29">
        <v>6113</v>
      </c>
      <c r="F14" s="32">
        <v>5167</v>
      </c>
      <c r="G14" s="36" t="s">
        <v>26</v>
      </c>
      <c r="H14" s="37">
        <v>30</v>
      </c>
      <c r="I14" s="28"/>
      <c r="J14" s="303"/>
      <c r="K14" s="308"/>
    </row>
    <row r="15" spans="1:11" ht="15">
      <c r="A15" s="450"/>
      <c r="B15" s="29" t="s">
        <v>15</v>
      </c>
      <c r="C15" s="35" t="s">
        <v>27</v>
      </c>
      <c r="D15" s="31" t="s">
        <v>17</v>
      </c>
      <c r="E15" s="29">
        <v>6113</v>
      </c>
      <c r="F15" s="32">
        <v>5167</v>
      </c>
      <c r="G15" s="36" t="s">
        <v>28</v>
      </c>
      <c r="H15" s="37">
        <v>30</v>
      </c>
      <c r="I15" s="34"/>
      <c r="J15" s="306"/>
      <c r="K15" s="308"/>
    </row>
    <row r="16" spans="1:11" ht="15">
      <c r="A16" s="450"/>
      <c r="B16" s="29" t="s">
        <v>15</v>
      </c>
      <c r="C16" s="35" t="s">
        <v>29</v>
      </c>
      <c r="D16" s="31" t="s">
        <v>17</v>
      </c>
      <c r="E16" s="29">
        <v>6113</v>
      </c>
      <c r="F16" s="32">
        <v>5167</v>
      </c>
      <c r="G16" s="36" t="s">
        <v>30</v>
      </c>
      <c r="H16" s="37">
        <v>30</v>
      </c>
      <c r="I16" s="34"/>
      <c r="J16" s="305"/>
      <c r="K16" s="308"/>
    </row>
    <row r="17" spans="1:11" ht="15">
      <c r="A17" s="450"/>
      <c r="B17" s="29" t="s">
        <v>15</v>
      </c>
      <c r="C17" s="35" t="s">
        <v>31</v>
      </c>
      <c r="D17" s="31" t="s">
        <v>17</v>
      </c>
      <c r="E17" s="29">
        <v>6113</v>
      </c>
      <c r="F17" s="32">
        <v>5167</v>
      </c>
      <c r="G17" s="38" t="s">
        <v>32</v>
      </c>
      <c r="H17" s="37">
        <v>30</v>
      </c>
      <c r="I17" s="39"/>
      <c r="J17" s="306"/>
      <c r="K17" s="308"/>
    </row>
    <row r="18" spans="1:11" ht="15">
      <c r="A18" s="450"/>
      <c r="B18" s="29" t="s">
        <v>15</v>
      </c>
      <c r="C18" s="35" t="s">
        <v>33</v>
      </c>
      <c r="D18" s="31" t="s">
        <v>17</v>
      </c>
      <c r="E18" s="29">
        <v>6113</v>
      </c>
      <c r="F18" s="32">
        <v>5167</v>
      </c>
      <c r="G18" s="36" t="s">
        <v>34</v>
      </c>
      <c r="H18" s="37">
        <v>30</v>
      </c>
      <c r="I18" s="39"/>
      <c r="J18" s="305"/>
      <c r="K18" s="308"/>
    </row>
    <row r="19" spans="1:11" ht="15.75" thickBot="1">
      <c r="A19" s="450"/>
      <c r="B19" s="40" t="s">
        <v>15</v>
      </c>
      <c r="C19" s="41" t="s">
        <v>35</v>
      </c>
      <c r="D19" s="42" t="s">
        <v>17</v>
      </c>
      <c r="E19" s="40">
        <v>6113</v>
      </c>
      <c r="F19" s="43">
        <v>5167</v>
      </c>
      <c r="G19" s="44" t="s">
        <v>36</v>
      </c>
      <c r="H19" s="45">
        <v>90</v>
      </c>
      <c r="I19" s="46"/>
      <c r="J19" s="318"/>
      <c r="K19" s="321"/>
    </row>
    <row r="20" spans="1:11" ht="15">
      <c r="A20" s="450"/>
      <c r="B20" s="47" t="s">
        <v>13</v>
      </c>
      <c r="C20" s="48" t="s">
        <v>11</v>
      </c>
      <c r="D20" s="49" t="s">
        <v>11</v>
      </c>
      <c r="E20" s="47">
        <v>6113</v>
      </c>
      <c r="F20" s="50">
        <v>5175</v>
      </c>
      <c r="G20" s="51" t="s">
        <v>37</v>
      </c>
      <c r="H20" s="52">
        <f>SUM(H21:H43)</f>
        <v>1600</v>
      </c>
      <c r="I20" s="53"/>
      <c r="J20" s="319"/>
      <c r="K20" s="310"/>
    </row>
    <row r="21" spans="1:11" ht="15">
      <c r="A21" s="450"/>
      <c r="B21" s="22" t="s">
        <v>15</v>
      </c>
      <c r="C21" s="23" t="s">
        <v>16</v>
      </c>
      <c r="D21" s="24" t="s">
        <v>17</v>
      </c>
      <c r="E21" s="22">
        <v>6113</v>
      </c>
      <c r="F21" s="25">
        <v>5175</v>
      </c>
      <c r="G21" s="26" t="s">
        <v>18</v>
      </c>
      <c r="H21" s="54">
        <v>110</v>
      </c>
      <c r="I21" s="55"/>
      <c r="J21" s="304"/>
      <c r="K21" s="308"/>
    </row>
    <row r="22" spans="1:11" ht="15">
      <c r="A22" s="450"/>
      <c r="B22" s="29" t="s">
        <v>15</v>
      </c>
      <c r="C22" s="30" t="s">
        <v>19</v>
      </c>
      <c r="D22" s="31" t="s">
        <v>17</v>
      </c>
      <c r="E22" s="29">
        <v>6113</v>
      </c>
      <c r="F22" s="32">
        <v>5175</v>
      </c>
      <c r="G22" s="33" t="s">
        <v>20</v>
      </c>
      <c r="H22" s="56">
        <v>40</v>
      </c>
      <c r="I22" s="39"/>
      <c r="J22" s="306"/>
      <c r="K22" s="308"/>
    </row>
    <row r="23" spans="1:11" ht="15">
      <c r="A23" s="450"/>
      <c r="B23" s="29" t="s">
        <v>15</v>
      </c>
      <c r="C23" s="30" t="s">
        <v>21</v>
      </c>
      <c r="D23" s="31" t="s">
        <v>17</v>
      </c>
      <c r="E23" s="29">
        <v>6113</v>
      </c>
      <c r="F23" s="32">
        <v>5175</v>
      </c>
      <c r="G23" s="33" t="s">
        <v>22</v>
      </c>
      <c r="H23" s="54">
        <v>40</v>
      </c>
      <c r="I23" s="39"/>
      <c r="J23" s="305"/>
      <c r="K23" s="308"/>
    </row>
    <row r="24" spans="1:11" ht="15">
      <c r="A24" s="450"/>
      <c r="B24" s="29" t="s">
        <v>15</v>
      </c>
      <c r="C24" s="30" t="s">
        <v>23</v>
      </c>
      <c r="D24" s="31" t="s">
        <v>17</v>
      </c>
      <c r="E24" s="29">
        <v>6113</v>
      </c>
      <c r="F24" s="32">
        <v>5175</v>
      </c>
      <c r="G24" s="33" t="s">
        <v>24</v>
      </c>
      <c r="H24" s="54">
        <v>25</v>
      </c>
      <c r="I24" s="39"/>
      <c r="J24" s="305"/>
      <c r="K24" s="308"/>
    </row>
    <row r="25" spans="1:11" ht="15">
      <c r="A25" s="450"/>
      <c r="B25" s="29" t="s">
        <v>15</v>
      </c>
      <c r="C25" s="35" t="s">
        <v>25</v>
      </c>
      <c r="D25" s="31" t="s">
        <v>17</v>
      </c>
      <c r="E25" s="29">
        <v>6113</v>
      </c>
      <c r="F25" s="32">
        <v>5175</v>
      </c>
      <c r="G25" s="36" t="s">
        <v>26</v>
      </c>
      <c r="H25" s="57">
        <v>25</v>
      </c>
      <c r="I25" s="34"/>
      <c r="J25" s="305"/>
      <c r="K25" s="308"/>
    </row>
    <row r="26" spans="1:11" ht="15">
      <c r="A26" s="450"/>
      <c r="B26" s="29" t="s">
        <v>15</v>
      </c>
      <c r="C26" s="35" t="s">
        <v>27</v>
      </c>
      <c r="D26" s="31" t="s">
        <v>17</v>
      </c>
      <c r="E26" s="29">
        <v>6113</v>
      </c>
      <c r="F26" s="32">
        <v>5175</v>
      </c>
      <c r="G26" s="36" t="s">
        <v>28</v>
      </c>
      <c r="H26" s="57">
        <v>25</v>
      </c>
      <c r="I26" s="39"/>
      <c r="J26" s="305"/>
      <c r="K26" s="308"/>
    </row>
    <row r="27" spans="1:11" ht="15">
      <c r="A27" s="450"/>
      <c r="B27" s="29" t="s">
        <v>15</v>
      </c>
      <c r="C27" s="35" t="s">
        <v>29</v>
      </c>
      <c r="D27" s="31" t="s">
        <v>17</v>
      </c>
      <c r="E27" s="29">
        <v>6113</v>
      </c>
      <c r="F27" s="32">
        <v>5175</v>
      </c>
      <c r="G27" s="36" t="s">
        <v>30</v>
      </c>
      <c r="H27" s="58">
        <v>25</v>
      </c>
      <c r="I27" s="39"/>
      <c r="J27" s="306"/>
      <c r="K27" s="308"/>
    </row>
    <row r="28" spans="1:11" ht="15">
      <c r="A28" s="450"/>
      <c r="B28" s="29" t="s">
        <v>15</v>
      </c>
      <c r="C28" s="35" t="s">
        <v>31</v>
      </c>
      <c r="D28" s="31" t="s">
        <v>17</v>
      </c>
      <c r="E28" s="29">
        <v>6113</v>
      </c>
      <c r="F28" s="32">
        <v>5175</v>
      </c>
      <c r="G28" s="38" t="s">
        <v>32</v>
      </c>
      <c r="H28" s="58">
        <v>25</v>
      </c>
      <c r="I28" s="39"/>
      <c r="J28" s="305"/>
      <c r="K28" s="308"/>
    </row>
    <row r="29" spans="1:11" ht="15">
      <c r="A29" s="450"/>
      <c r="B29" s="29" t="s">
        <v>15</v>
      </c>
      <c r="C29" s="35" t="s">
        <v>33</v>
      </c>
      <c r="D29" s="31" t="s">
        <v>17</v>
      </c>
      <c r="E29" s="29">
        <v>6113</v>
      </c>
      <c r="F29" s="32">
        <v>5175</v>
      </c>
      <c r="G29" s="36" t="s">
        <v>34</v>
      </c>
      <c r="H29" s="58">
        <v>25</v>
      </c>
      <c r="I29" s="39"/>
      <c r="J29" s="305"/>
      <c r="K29" s="308"/>
    </row>
    <row r="30" spans="1:11" ht="15">
      <c r="A30" s="450"/>
      <c r="B30" s="29" t="s">
        <v>15</v>
      </c>
      <c r="C30" s="35" t="s">
        <v>38</v>
      </c>
      <c r="D30" s="31" t="s">
        <v>17</v>
      </c>
      <c r="E30" s="29">
        <v>6113</v>
      </c>
      <c r="F30" s="32">
        <v>5175</v>
      </c>
      <c r="G30" s="36" t="s">
        <v>39</v>
      </c>
      <c r="H30" s="58">
        <v>90</v>
      </c>
      <c r="I30" s="39"/>
      <c r="J30" s="305"/>
      <c r="K30" s="308"/>
    </row>
    <row r="31" spans="1:11" ht="21.75" customHeight="1">
      <c r="A31" s="450"/>
      <c r="B31" s="29" t="s">
        <v>15</v>
      </c>
      <c r="C31" s="35" t="s">
        <v>40</v>
      </c>
      <c r="D31" s="31" t="s">
        <v>17</v>
      </c>
      <c r="E31" s="29">
        <v>6113</v>
      </c>
      <c r="F31" s="32">
        <v>5175</v>
      </c>
      <c r="G31" s="36" t="s">
        <v>41</v>
      </c>
      <c r="H31" s="58">
        <v>7</v>
      </c>
      <c r="I31" s="39"/>
      <c r="J31" s="311"/>
      <c r="K31" s="308"/>
    </row>
    <row r="32" spans="1:11" ht="15" hidden="1">
      <c r="A32" s="450"/>
      <c r="B32" s="29" t="s">
        <v>15</v>
      </c>
      <c r="C32" s="35" t="s">
        <v>42</v>
      </c>
      <c r="D32" s="31" t="s">
        <v>17</v>
      </c>
      <c r="E32" s="29">
        <v>6113</v>
      </c>
      <c r="F32" s="32">
        <v>5175</v>
      </c>
      <c r="G32" s="36" t="s">
        <v>43</v>
      </c>
      <c r="H32" s="58">
        <v>7</v>
      </c>
      <c r="I32" s="39"/>
      <c r="J32" s="312"/>
      <c r="K32" s="308"/>
    </row>
    <row r="33" spans="1:11" ht="15" hidden="1">
      <c r="A33" s="450"/>
      <c r="B33" s="29" t="s">
        <v>15</v>
      </c>
      <c r="C33" s="35" t="s">
        <v>44</v>
      </c>
      <c r="D33" s="31" t="s">
        <v>17</v>
      </c>
      <c r="E33" s="29">
        <v>6113</v>
      </c>
      <c r="F33" s="32">
        <v>5175</v>
      </c>
      <c r="G33" s="36" t="s">
        <v>45</v>
      </c>
      <c r="H33" s="58">
        <v>5</v>
      </c>
      <c r="I33" s="39"/>
      <c r="J33" s="312"/>
      <c r="K33" s="308"/>
    </row>
    <row r="34" spans="1:11" ht="15" hidden="1">
      <c r="A34" s="450"/>
      <c r="B34" s="29" t="s">
        <v>15</v>
      </c>
      <c r="C34" s="35" t="s">
        <v>46</v>
      </c>
      <c r="D34" s="31" t="s">
        <v>17</v>
      </c>
      <c r="E34" s="29">
        <v>6113</v>
      </c>
      <c r="F34" s="32">
        <v>5175</v>
      </c>
      <c r="G34" s="36" t="s">
        <v>47</v>
      </c>
      <c r="H34" s="58">
        <v>7</v>
      </c>
      <c r="I34" s="34"/>
      <c r="J34" s="313"/>
      <c r="K34" s="308"/>
    </row>
    <row r="35" spans="1:11" ht="15" hidden="1">
      <c r="A35" s="450"/>
      <c r="B35" s="29" t="s">
        <v>15</v>
      </c>
      <c r="C35" s="35" t="s">
        <v>48</v>
      </c>
      <c r="D35" s="31" t="s">
        <v>17</v>
      </c>
      <c r="E35" s="29">
        <v>6113</v>
      </c>
      <c r="F35" s="32">
        <v>5175</v>
      </c>
      <c r="G35" s="36" t="s">
        <v>49</v>
      </c>
      <c r="H35" s="58">
        <v>7</v>
      </c>
      <c r="I35" s="39"/>
      <c r="J35" s="312"/>
      <c r="K35" s="308"/>
    </row>
    <row r="36" spans="1:11" ht="22.5" hidden="1">
      <c r="A36" s="450"/>
      <c r="B36" s="59" t="s">
        <v>15</v>
      </c>
      <c r="C36" s="60" t="s">
        <v>50</v>
      </c>
      <c r="D36" s="61" t="s">
        <v>17</v>
      </c>
      <c r="E36" s="59">
        <v>6113</v>
      </c>
      <c r="F36" s="62">
        <v>5175</v>
      </c>
      <c r="G36" s="63" t="s">
        <v>51</v>
      </c>
      <c r="H36" s="56">
        <v>7</v>
      </c>
      <c r="I36" s="64"/>
      <c r="J36" s="320"/>
      <c r="K36" s="308"/>
    </row>
    <row r="37" spans="1:11" ht="15">
      <c r="A37" s="450"/>
      <c r="B37" s="29" t="s">
        <v>15</v>
      </c>
      <c r="C37" s="35" t="s">
        <v>52</v>
      </c>
      <c r="D37" s="31" t="s">
        <v>17</v>
      </c>
      <c r="E37" s="29">
        <v>6113</v>
      </c>
      <c r="F37" s="32">
        <v>5175</v>
      </c>
      <c r="G37" s="36" t="s">
        <v>53</v>
      </c>
      <c r="H37" s="58">
        <v>7</v>
      </c>
      <c r="I37" s="39"/>
      <c r="J37" s="312"/>
      <c r="K37" s="308"/>
    </row>
    <row r="38" spans="1:11" ht="15">
      <c r="A38" s="450"/>
      <c r="B38" s="29" t="s">
        <v>15</v>
      </c>
      <c r="C38" s="35" t="s">
        <v>54</v>
      </c>
      <c r="D38" s="31" t="s">
        <v>17</v>
      </c>
      <c r="E38" s="29">
        <v>6113</v>
      </c>
      <c r="F38" s="32">
        <v>5175</v>
      </c>
      <c r="G38" s="36" t="s">
        <v>55</v>
      </c>
      <c r="H38" s="58">
        <v>7</v>
      </c>
      <c r="I38" s="34"/>
      <c r="J38" s="313"/>
      <c r="K38" s="308"/>
    </row>
    <row r="39" spans="1:11" ht="15">
      <c r="A39" s="450"/>
      <c r="B39" s="29" t="s">
        <v>15</v>
      </c>
      <c r="C39" s="35" t="s">
        <v>56</v>
      </c>
      <c r="D39" s="31" t="s">
        <v>17</v>
      </c>
      <c r="E39" s="29">
        <v>6113</v>
      </c>
      <c r="F39" s="32">
        <v>5175</v>
      </c>
      <c r="G39" s="36" t="s">
        <v>57</v>
      </c>
      <c r="H39" s="58">
        <v>7</v>
      </c>
      <c r="I39" s="39"/>
      <c r="J39" s="312"/>
      <c r="K39" s="308"/>
    </row>
    <row r="40" spans="1:11" ht="15">
      <c r="A40" s="450"/>
      <c r="B40" s="29" t="s">
        <v>15</v>
      </c>
      <c r="C40" s="35" t="s">
        <v>58</v>
      </c>
      <c r="D40" s="31" t="s">
        <v>17</v>
      </c>
      <c r="E40" s="29">
        <v>6113</v>
      </c>
      <c r="F40" s="32">
        <v>5175</v>
      </c>
      <c r="G40" s="36" t="s">
        <v>59</v>
      </c>
      <c r="H40" s="58">
        <v>60</v>
      </c>
      <c r="I40" s="34"/>
      <c r="J40" s="313"/>
      <c r="K40" s="308"/>
    </row>
    <row r="41" spans="1:11" ht="15">
      <c r="A41" s="450"/>
      <c r="B41" s="29" t="s">
        <v>15</v>
      </c>
      <c r="C41" s="35" t="s">
        <v>60</v>
      </c>
      <c r="D41" s="31" t="s">
        <v>17</v>
      </c>
      <c r="E41" s="29">
        <v>6113</v>
      </c>
      <c r="F41" s="32">
        <v>5175</v>
      </c>
      <c r="G41" s="36" t="s">
        <v>61</v>
      </c>
      <c r="H41" s="58">
        <v>3</v>
      </c>
      <c r="I41" s="39"/>
      <c r="J41" s="312"/>
      <c r="K41" s="308"/>
    </row>
    <row r="42" spans="1:11" ht="15">
      <c r="A42" s="450"/>
      <c r="B42" s="29" t="s">
        <v>15</v>
      </c>
      <c r="C42" s="35" t="s">
        <v>62</v>
      </c>
      <c r="D42" s="31" t="s">
        <v>17</v>
      </c>
      <c r="E42" s="29">
        <v>6113</v>
      </c>
      <c r="F42" s="32">
        <v>5175</v>
      </c>
      <c r="G42" s="36" t="s">
        <v>63</v>
      </c>
      <c r="H42" s="58">
        <v>3</v>
      </c>
      <c r="I42" s="34"/>
      <c r="J42" s="313"/>
      <c r="K42" s="308"/>
    </row>
    <row r="43" spans="1:11" ht="15.75" thickBot="1">
      <c r="A43" s="451"/>
      <c r="B43" s="65" t="s">
        <v>15</v>
      </c>
      <c r="C43" s="66" t="s">
        <v>64</v>
      </c>
      <c r="D43" s="67" t="s">
        <v>17</v>
      </c>
      <c r="E43" s="65">
        <v>6113</v>
      </c>
      <c r="F43" s="68">
        <v>5175</v>
      </c>
      <c r="G43" s="69" t="s">
        <v>65</v>
      </c>
      <c r="H43" s="45">
        <v>1043</v>
      </c>
      <c r="I43" s="70"/>
      <c r="J43" s="315"/>
      <c r="K43" s="309"/>
    </row>
    <row r="44" ht="15.75" thickBot="1"/>
    <row r="45" spans="1:11" ht="15.75" thickBot="1">
      <c r="A45" s="449" t="s">
        <v>1</v>
      </c>
      <c r="B45" s="71" t="s">
        <v>2</v>
      </c>
      <c r="C45" s="456" t="s">
        <v>3</v>
      </c>
      <c r="D45" s="456"/>
      <c r="E45" s="72" t="s">
        <v>4</v>
      </c>
      <c r="F45" s="73" t="s">
        <v>5</v>
      </c>
      <c r="G45" s="74" t="s">
        <v>6</v>
      </c>
      <c r="H45" s="6" t="s">
        <v>7</v>
      </c>
      <c r="I45" s="7" t="s">
        <v>8</v>
      </c>
      <c r="J45" s="300" t="s">
        <v>9</v>
      </c>
      <c r="K45" s="310"/>
    </row>
    <row r="46" spans="1:11" ht="15.75" thickBot="1">
      <c r="A46" s="450"/>
      <c r="B46" s="8" t="s">
        <v>10</v>
      </c>
      <c r="C46" s="454" t="s">
        <v>11</v>
      </c>
      <c r="D46" s="455"/>
      <c r="E46" s="9" t="s">
        <v>11</v>
      </c>
      <c r="F46" s="10" t="s">
        <v>11</v>
      </c>
      <c r="G46" s="11" t="s">
        <v>12</v>
      </c>
      <c r="H46" s="458" t="s">
        <v>66</v>
      </c>
      <c r="I46" s="459"/>
      <c r="J46" s="459"/>
      <c r="K46" s="308"/>
    </row>
    <row r="47" spans="1:11" ht="15">
      <c r="A47" s="450"/>
      <c r="B47" s="75" t="s">
        <v>13</v>
      </c>
      <c r="C47" s="76" t="s">
        <v>11</v>
      </c>
      <c r="D47" s="49" t="s">
        <v>11</v>
      </c>
      <c r="E47" s="77">
        <v>6113</v>
      </c>
      <c r="F47" s="78" t="s">
        <v>11</v>
      </c>
      <c r="G47" s="79" t="s">
        <v>67</v>
      </c>
      <c r="H47" s="80">
        <f>H48+H55+H62+H76+H69</f>
        <v>1500</v>
      </c>
      <c r="I47" s="81"/>
      <c r="J47" s="322"/>
      <c r="K47" s="308"/>
    </row>
    <row r="48" spans="1:11" ht="15">
      <c r="A48" s="450"/>
      <c r="B48" s="82" t="s">
        <v>15</v>
      </c>
      <c r="C48" s="83" t="s">
        <v>68</v>
      </c>
      <c r="D48" s="84" t="s">
        <v>17</v>
      </c>
      <c r="E48" s="85">
        <v>6113</v>
      </c>
      <c r="F48" s="86" t="s">
        <v>11</v>
      </c>
      <c r="G48" s="87" t="s">
        <v>69</v>
      </c>
      <c r="H48" s="88">
        <f>SUM(H49:H54)</f>
        <v>233.10000000000002</v>
      </c>
      <c r="I48" s="89"/>
      <c r="J48" s="323"/>
      <c r="K48" s="308"/>
    </row>
    <row r="49" spans="1:11" ht="15">
      <c r="A49" s="450"/>
      <c r="B49" s="90"/>
      <c r="C49" s="91"/>
      <c r="D49" s="31"/>
      <c r="E49" s="92">
        <v>6113</v>
      </c>
      <c r="F49" s="93">
        <v>5139</v>
      </c>
      <c r="G49" s="94" t="s">
        <v>70</v>
      </c>
      <c r="H49" s="95">
        <v>3.5</v>
      </c>
      <c r="I49" s="96"/>
      <c r="J49" s="314"/>
      <c r="K49" s="308"/>
    </row>
    <row r="50" spans="1:11" ht="15">
      <c r="A50" s="450"/>
      <c r="B50" s="90"/>
      <c r="C50" s="97"/>
      <c r="D50" s="31"/>
      <c r="E50" s="92">
        <v>6113</v>
      </c>
      <c r="F50" s="93">
        <v>5175</v>
      </c>
      <c r="G50" s="98" t="s">
        <v>71</v>
      </c>
      <c r="H50" s="58">
        <v>3.5</v>
      </c>
      <c r="I50" s="89"/>
      <c r="J50" s="323"/>
      <c r="K50" s="308"/>
    </row>
    <row r="51" spans="1:11" ht="15">
      <c r="A51" s="450"/>
      <c r="B51" s="90"/>
      <c r="C51" s="97"/>
      <c r="D51" s="31"/>
      <c r="E51" s="92">
        <v>6113</v>
      </c>
      <c r="F51" s="93">
        <v>5162</v>
      </c>
      <c r="G51" s="98" t="s">
        <v>72</v>
      </c>
      <c r="H51" s="58">
        <v>2.8</v>
      </c>
      <c r="I51" s="89"/>
      <c r="J51" s="323"/>
      <c r="K51" s="308"/>
    </row>
    <row r="52" spans="1:11" ht="15">
      <c r="A52" s="450"/>
      <c r="B52" s="90"/>
      <c r="C52" s="97"/>
      <c r="D52" s="31"/>
      <c r="E52" s="92">
        <v>6113</v>
      </c>
      <c r="F52" s="93">
        <v>5169</v>
      </c>
      <c r="G52" s="98" t="s">
        <v>73</v>
      </c>
      <c r="H52" s="58">
        <v>7</v>
      </c>
      <c r="I52" s="89"/>
      <c r="J52" s="323"/>
      <c r="K52" s="308"/>
    </row>
    <row r="53" spans="1:11" ht="15">
      <c r="A53" s="450"/>
      <c r="B53" s="90"/>
      <c r="C53" s="97"/>
      <c r="D53" s="31"/>
      <c r="E53" s="92">
        <v>6113</v>
      </c>
      <c r="F53" s="93">
        <v>5166</v>
      </c>
      <c r="G53" s="98" t="s">
        <v>74</v>
      </c>
      <c r="H53" s="58">
        <v>168</v>
      </c>
      <c r="I53" s="89"/>
      <c r="J53" s="323"/>
      <c r="K53" s="308"/>
    </row>
    <row r="54" spans="1:11" ht="15">
      <c r="A54" s="450"/>
      <c r="B54" s="90"/>
      <c r="C54" s="97"/>
      <c r="D54" s="31"/>
      <c r="E54" s="92">
        <v>6113</v>
      </c>
      <c r="F54" s="93">
        <v>5901</v>
      </c>
      <c r="G54" s="98" t="s">
        <v>75</v>
      </c>
      <c r="H54" s="58">
        <v>48.3</v>
      </c>
      <c r="I54" s="89"/>
      <c r="J54" s="323"/>
      <c r="K54" s="308"/>
    </row>
    <row r="55" spans="1:11" ht="15">
      <c r="A55" s="450"/>
      <c r="B55" s="82" t="s">
        <v>15</v>
      </c>
      <c r="C55" s="83" t="s">
        <v>76</v>
      </c>
      <c r="D55" s="84" t="s">
        <v>17</v>
      </c>
      <c r="E55" s="85">
        <v>6113</v>
      </c>
      <c r="F55" s="86" t="s">
        <v>11</v>
      </c>
      <c r="G55" s="87" t="s">
        <v>77</v>
      </c>
      <c r="H55" s="88">
        <f>SUM(H56:H61)</f>
        <v>333</v>
      </c>
      <c r="I55" s="89"/>
      <c r="J55" s="323"/>
      <c r="K55" s="308"/>
    </row>
    <row r="56" spans="1:11" ht="15">
      <c r="A56" s="450"/>
      <c r="B56" s="90"/>
      <c r="C56" s="91"/>
      <c r="D56" s="31"/>
      <c r="E56" s="92">
        <v>6113</v>
      </c>
      <c r="F56" s="93">
        <v>5139</v>
      </c>
      <c r="G56" s="94" t="s">
        <v>70</v>
      </c>
      <c r="H56" s="95">
        <v>5</v>
      </c>
      <c r="I56" s="96"/>
      <c r="J56" s="314"/>
      <c r="K56" s="308"/>
    </row>
    <row r="57" spans="1:11" ht="15">
      <c r="A57" s="450"/>
      <c r="B57" s="82"/>
      <c r="C57" s="83"/>
      <c r="D57" s="84"/>
      <c r="E57" s="92">
        <v>6113</v>
      </c>
      <c r="F57" s="93">
        <v>5175</v>
      </c>
      <c r="G57" s="94" t="s">
        <v>71</v>
      </c>
      <c r="H57" s="58">
        <v>5</v>
      </c>
      <c r="I57" s="89"/>
      <c r="J57" s="323"/>
      <c r="K57" s="308"/>
    </row>
    <row r="58" spans="1:11" ht="15">
      <c r="A58" s="450"/>
      <c r="B58" s="82"/>
      <c r="C58" s="83"/>
      <c r="D58" s="84"/>
      <c r="E58" s="92">
        <v>6113</v>
      </c>
      <c r="F58" s="93">
        <v>5162</v>
      </c>
      <c r="G58" s="94" t="s">
        <v>72</v>
      </c>
      <c r="H58" s="58">
        <v>4</v>
      </c>
      <c r="I58" s="89"/>
      <c r="J58" s="323"/>
      <c r="K58" s="308"/>
    </row>
    <row r="59" spans="1:11" ht="15">
      <c r="A59" s="450"/>
      <c r="B59" s="82"/>
      <c r="C59" s="83"/>
      <c r="D59" s="84"/>
      <c r="E59" s="92">
        <v>6113</v>
      </c>
      <c r="F59" s="93">
        <v>5169</v>
      </c>
      <c r="G59" s="94" t="s">
        <v>73</v>
      </c>
      <c r="H59" s="58">
        <v>10</v>
      </c>
      <c r="I59" s="89"/>
      <c r="J59" s="323"/>
      <c r="K59" s="308"/>
    </row>
    <row r="60" spans="1:11" ht="15">
      <c r="A60" s="450"/>
      <c r="B60" s="82"/>
      <c r="C60" s="83"/>
      <c r="D60" s="84"/>
      <c r="E60" s="92">
        <v>6113</v>
      </c>
      <c r="F60" s="93">
        <v>5166</v>
      </c>
      <c r="G60" s="94" t="s">
        <v>74</v>
      </c>
      <c r="H60" s="58">
        <v>240</v>
      </c>
      <c r="I60" s="89"/>
      <c r="J60" s="323"/>
      <c r="K60" s="308"/>
    </row>
    <row r="61" spans="1:11" ht="15">
      <c r="A61" s="450"/>
      <c r="B61" s="90"/>
      <c r="C61" s="97"/>
      <c r="D61" s="31"/>
      <c r="E61" s="92">
        <v>6113</v>
      </c>
      <c r="F61" s="93">
        <v>5901</v>
      </c>
      <c r="G61" s="98" t="s">
        <v>75</v>
      </c>
      <c r="H61" s="58">
        <v>69</v>
      </c>
      <c r="I61" s="89"/>
      <c r="J61" s="323"/>
      <c r="K61" s="308"/>
    </row>
    <row r="62" spans="1:11" ht="15">
      <c r="A62" s="450"/>
      <c r="B62" s="82" t="s">
        <v>15</v>
      </c>
      <c r="C62" s="83" t="s">
        <v>78</v>
      </c>
      <c r="D62" s="84" t="s">
        <v>17</v>
      </c>
      <c r="E62" s="85">
        <v>6113</v>
      </c>
      <c r="F62" s="86" t="s">
        <v>11</v>
      </c>
      <c r="G62" s="87" t="s">
        <v>79</v>
      </c>
      <c r="H62" s="88">
        <f>SUM(H63:H68)</f>
        <v>166.5</v>
      </c>
      <c r="I62" s="89"/>
      <c r="J62" s="323"/>
      <c r="K62" s="308"/>
    </row>
    <row r="63" spans="1:11" ht="15">
      <c r="A63" s="450"/>
      <c r="B63" s="90"/>
      <c r="C63" s="91"/>
      <c r="D63" s="31"/>
      <c r="E63" s="92">
        <v>6113</v>
      </c>
      <c r="F63" s="93">
        <v>5139</v>
      </c>
      <c r="G63" s="94" t="s">
        <v>70</v>
      </c>
      <c r="H63" s="95">
        <v>2.5</v>
      </c>
      <c r="I63" s="96"/>
      <c r="J63" s="314"/>
      <c r="K63" s="308"/>
    </row>
    <row r="64" spans="1:11" ht="15">
      <c r="A64" s="450"/>
      <c r="B64" s="82"/>
      <c r="C64" s="83"/>
      <c r="D64" s="84"/>
      <c r="E64" s="92">
        <v>6113</v>
      </c>
      <c r="F64" s="93">
        <v>5175</v>
      </c>
      <c r="G64" s="94" t="s">
        <v>71</v>
      </c>
      <c r="H64" s="58">
        <v>2.5</v>
      </c>
      <c r="I64" s="89"/>
      <c r="J64" s="323"/>
      <c r="K64" s="308"/>
    </row>
    <row r="65" spans="1:11" ht="15">
      <c r="A65" s="450"/>
      <c r="B65" s="82"/>
      <c r="C65" s="83"/>
      <c r="D65" s="84"/>
      <c r="E65" s="92">
        <v>6113</v>
      </c>
      <c r="F65" s="93">
        <v>5162</v>
      </c>
      <c r="G65" s="94" t="s">
        <v>72</v>
      </c>
      <c r="H65" s="58">
        <v>2</v>
      </c>
      <c r="I65" s="89"/>
      <c r="J65" s="323"/>
      <c r="K65" s="308"/>
    </row>
    <row r="66" spans="1:11" ht="15">
      <c r="A66" s="450"/>
      <c r="B66" s="82"/>
      <c r="C66" s="83"/>
      <c r="D66" s="84"/>
      <c r="E66" s="92">
        <v>6113</v>
      </c>
      <c r="F66" s="93">
        <v>5169</v>
      </c>
      <c r="G66" s="94" t="s">
        <v>73</v>
      </c>
      <c r="H66" s="58">
        <v>5</v>
      </c>
      <c r="I66" s="89"/>
      <c r="J66" s="323"/>
      <c r="K66" s="308"/>
    </row>
    <row r="67" spans="1:11" ht="15">
      <c r="A67" s="450"/>
      <c r="B67" s="82"/>
      <c r="C67" s="83"/>
      <c r="D67" s="84"/>
      <c r="E67" s="92">
        <v>6113</v>
      </c>
      <c r="F67" s="93">
        <v>5166</v>
      </c>
      <c r="G67" s="94" t="s">
        <v>74</v>
      </c>
      <c r="H67" s="58">
        <v>120</v>
      </c>
      <c r="I67" s="89"/>
      <c r="J67" s="323"/>
      <c r="K67" s="308"/>
    </row>
    <row r="68" spans="1:11" ht="15">
      <c r="A68" s="450"/>
      <c r="B68" s="90"/>
      <c r="C68" s="97"/>
      <c r="D68" s="31"/>
      <c r="E68" s="92">
        <v>6113</v>
      </c>
      <c r="F68" s="93">
        <v>5901</v>
      </c>
      <c r="G68" s="98" t="s">
        <v>75</v>
      </c>
      <c r="H68" s="58">
        <v>34.5</v>
      </c>
      <c r="I68" s="89"/>
      <c r="J68" s="323"/>
      <c r="K68" s="308"/>
    </row>
    <row r="69" spans="1:11" ht="15">
      <c r="A69" s="450"/>
      <c r="B69" s="82" t="s">
        <v>15</v>
      </c>
      <c r="C69" s="83" t="s">
        <v>80</v>
      </c>
      <c r="D69" s="84" t="s">
        <v>17</v>
      </c>
      <c r="E69" s="85">
        <v>6113</v>
      </c>
      <c r="F69" s="86" t="s">
        <v>11</v>
      </c>
      <c r="G69" s="87" t="s">
        <v>81</v>
      </c>
      <c r="H69" s="88">
        <f>SUM(H70:H75)</f>
        <v>333</v>
      </c>
      <c r="I69" s="89"/>
      <c r="J69" s="323"/>
      <c r="K69" s="308"/>
    </row>
    <row r="70" spans="1:11" ht="15">
      <c r="A70" s="450"/>
      <c r="B70" s="90"/>
      <c r="C70" s="91"/>
      <c r="D70" s="31"/>
      <c r="E70" s="92">
        <v>6113</v>
      </c>
      <c r="F70" s="93">
        <v>5139</v>
      </c>
      <c r="G70" s="94" t="s">
        <v>70</v>
      </c>
      <c r="H70" s="95">
        <v>5</v>
      </c>
      <c r="I70" s="96"/>
      <c r="J70" s="314"/>
      <c r="K70" s="308"/>
    </row>
    <row r="71" spans="1:11" ht="15">
      <c r="A71" s="450"/>
      <c r="B71" s="82"/>
      <c r="C71" s="83"/>
      <c r="D71" s="84"/>
      <c r="E71" s="92">
        <v>6113</v>
      </c>
      <c r="F71" s="93">
        <v>5175</v>
      </c>
      <c r="G71" s="94" t="s">
        <v>71</v>
      </c>
      <c r="H71" s="58">
        <v>5</v>
      </c>
      <c r="I71" s="89"/>
      <c r="J71" s="323"/>
      <c r="K71" s="308"/>
    </row>
    <row r="72" spans="1:11" ht="15">
      <c r="A72" s="450"/>
      <c r="B72" s="82"/>
      <c r="C72" s="83"/>
      <c r="D72" s="84"/>
      <c r="E72" s="92">
        <v>6113</v>
      </c>
      <c r="F72" s="93">
        <v>5162</v>
      </c>
      <c r="G72" s="94" t="s">
        <v>72</v>
      </c>
      <c r="H72" s="58">
        <v>4</v>
      </c>
      <c r="I72" s="89"/>
      <c r="J72" s="323"/>
      <c r="K72" s="308"/>
    </row>
    <row r="73" spans="1:11" ht="15">
      <c r="A73" s="450"/>
      <c r="B73" s="82"/>
      <c r="C73" s="83"/>
      <c r="D73" s="84"/>
      <c r="E73" s="92">
        <v>6113</v>
      </c>
      <c r="F73" s="93">
        <v>5169</v>
      </c>
      <c r="G73" s="94" t="s">
        <v>73</v>
      </c>
      <c r="H73" s="58">
        <v>10</v>
      </c>
      <c r="I73" s="89"/>
      <c r="J73" s="323"/>
      <c r="K73" s="308"/>
    </row>
    <row r="74" spans="1:11" ht="15">
      <c r="A74" s="450"/>
      <c r="B74" s="82"/>
      <c r="C74" s="83"/>
      <c r="D74" s="84"/>
      <c r="E74" s="92">
        <v>6113</v>
      </c>
      <c r="F74" s="93">
        <v>5166</v>
      </c>
      <c r="G74" s="94" t="s">
        <v>74</v>
      </c>
      <c r="H74" s="58">
        <v>240</v>
      </c>
      <c r="I74" s="89"/>
      <c r="J74" s="323"/>
      <c r="K74" s="308"/>
    </row>
    <row r="75" spans="1:11" ht="15">
      <c r="A75" s="450"/>
      <c r="B75" s="90"/>
      <c r="C75" s="97"/>
      <c r="D75" s="31"/>
      <c r="E75" s="92">
        <v>6113</v>
      </c>
      <c r="F75" s="93">
        <v>5901</v>
      </c>
      <c r="G75" s="98" t="s">
        <v>75</v>
      </c>
      <c r="H75" s="58">
        <v>69</v>
      </c>
      <c r="I75" s="89"/>
      <c r="J75" s="323"/>
      <c r="K75" s="308"/>
    </row>
    <row r="76" spans="1:11" ht="15">
      <c r="A76" s="450"/>
      <c r="B76" s="82" t="s">
        <v>15</v>
      </c>
      <c r="C76" s="83" t="s">
        <v>82</v>
      </c>
      <c r="D76" s="84" t="s">
        <v>17</v>
      </c>
      <c r="E76" s="99">
        <v>6113</v>
      </c>
      <c r="F76" s="86" t="s">
        <v>11</v>
      </c>
      <c r="G76" s="87" t="s">
        <v>83</v>
      </c>
      <c r="H76" s="88">
        <f>SUM(H77:H82)</f>
        <v>434.4</v>
      </c>
      <c r="I76" s="89"/>
      <c r="J76" s="323"/>
      <c r="K76" s="308"/>
    </row>
    <row r="77" spans="1:11" ht="15">
      <c r="A77" s="450"/>
      <c r="B77" s="90"/>
      <c r="C77" s="91"/>
      <c r="D77" s="31"/>
      <c r="E77" s="92">
        <v>6113</v>
      </c>
      <c r="F77" s="93">
        <v>5139</v>
      </c>
      <c r="G77" s="94" t="s">
        <v>70</v>
      </c>
      <c r="H77" s="95">
        <v>6.5</v>
      </c>
      <c r="I77" s="96"/>
      <c r="J77" s="314"/>
      <c r="K77" s="308"/>
    </row>
    <row r="78" spans="1:11" ht="15">
      <c r="A78" s="450"/>
      <c r="B78" s="82"/>
      <c r="C78" s="83"/>
      <c r="D78" s="84"/>
      <c r="E78" s="100">
        <v>6113</v>
      </c>
      <c r="F78" s="93">
        <v>5175</v>
      </c>
      <c r="G78" s="94" t="s">
        <v>71</v>
      </c>
      <c r="H78" s="95">
        <v>6.5</v>
      </c>
      <c r="I78" s="89"/>
      <c r="J78" s="323"/>
      <c r="K78" s="308"/>
    </row>
    <row r="79" spans="1:11" ht="15">
      <c r="A79" s="450"/>
      <c r="B79" s="82"/>
      <c r="C79" s="83"/>
      <c r="D79" s="84"/>
      <c r="E79" s="100">
        <v>6113</v>
      </c>
      <c r="F79" s="93">
        <v>5162</v>
      </c>
      <c r="G79" s="94" t="s">
        <v>72</v>
      </c>
      <c r="H79" s="95">
        <v>5.2</v>
      </c>
      <c r="I79" s="89"/>
      <c r="J79" s="323"/>
      <c r="K79" s="308"/>
    </row>
    <row r="80" spans="1:11" ht="15">
      <c r="A80" s="450"/>
      <c r="B80" s="82"/>
      <c r="C80" s="83"/>
      <c r="D80" s="84"/>
      <c r="E80" s="100">
        <v>6113</v>
      </c>
      <c r="F80" s="93">
        <v>5169</v>
      </c>
      <c r="G80" s="94" t="s">
        <v>73</v>
      </c>
      <c r="H80" s="95">
        <v>13</v>
      </c>
      <c r="I80" s="89"/>
      <c r="J80" s="323"/>
      <c r="K80" s="308"/>
    </row>
    <row r="81" spans="1:11" ht="15">
      <c r="A81" s="450"/>
      <c r="B81" s="82"/>
      <c r="C81" s="83"/>
      <c r="D81" s="84"/>
      <c r="E81" s="100">
        <v>6113</v>
      </c>
      <c r="F81" s="93">
        <v>5166</v>
      </c>
      <c r="G81" s="94" t="s">
        <v>74</v>
      </c>
      <c r="H81" s="95">
        <v>312</v>
      </c>
      <c r="I81" s="89"/>
      <c r="J81" s="323"/>
      <c r="K81" s="308"/>
    </row>
    <row r="82" spans="1:11" ht="15.75" thickBot="1">
      <c r="A82" s="450"/>
      <c r="B82" s="101"/>
      <c r="C82" s="102"/>
      <c r="D82" s="67"/>
      <c r="E82" s="103">
        <v>6113</v>
      </c>
      <c r="F82" s="104">
        <v>5901</v>
      </c>
      <c r="G82" s="105" t="s">
        <v>75</v>
      </c>
      <c r="H82" s="45">
        <v>91.2</v>
      </c>
      <c r="I82" s="106"/>
      <c r="J82" s="324"/>
      <c r="K82" s="308"/>
    </row>
    <row r="83" spans="1:11" ht="15">
      <c r="A83" s="450"/>
      <c r="B83" s="14" t="s">
        <v>13</v>
      </c>
      <c r="C83" s="15" t="s">
        <v>11</v>
      </c>
      <c r="D83" s="16" t="s">
        <v>11</v>
      </c>
      <c r="E83" s="14">
        <v>6113</v>
      </c>
      <c r="F83" s="17">
        <v>5166</v>
      </c>
      <c r="G83" s="18" t="s">
        <v>84</v>
      </c>
      <c r="H83" s="19">
        <f>SUM(H84:H92)</f>
        <v>500</v>
      </c>
      <c r="I83" s="107"/>
      <c r="J83" s="325"/>
      <c r="K83" s="308"/>
    </row>
    <row r="84" spans="1:11" ht="15">
      <c r="A84" s="450"/>
      <c r="B84" s="22" t="s">
        <v>15</v>
      </c>
      <c r="C84" s="23" t="s">
        <v>16</v>
      </c>
      <c r="D84" s="24" t="s">
        <v>17</v>
      </c>
      <c r="E84" s="22">
        <v>6113</v>
      </c>
      <c r="F84" s="25">
        <v>5166</v>
      </c>
      <c r="G84" s="26" t="s">
        <v>18</v>
      </c>
      <c r="H84" s="108">
        <v>100</v>
      </c>
      <c r="I84" s="89"/>
      <c r="J84" s="323"/>
      <c r="K84" s="308"/>
    </row>
    <row r="85" spans="1:11" ht="15">
      <c r="A85" s="450"/>
      <c r="B85" s="29" t="s">
        <v>15</v>
      </c>
      <c r="C85" s="30" t="s">
        <v>19</v>
      </c>
      <c r="D85" s="31" t="s">
        <v>17</v>
      </c>
      <c r="E85" s="29">
        <v>6113</v>
      </c>
      <c r="F85" s="25">
        <v>5166</v>
      </c>
      <c r="G85" s="33" t="s">
        <v>20</v>
      </c>
      <c r="H85" s="108">
        <v>50</v>
      </c>
      <c r="I85" s="89"/>
      <c r="J85" s="323"/>
      <c r="K85" s="308"/>
    </row>
    <row r="86" spans="1:11" ht="15">
      <c r="A86" s="450"/>
      <c r="B86" s="29" t="s">
        <v>15</v>
      </c>
      <c r="C86" s="30" t="s">
        <v>21</v>
      </c>
      <c r="D86" s="31" t="s">
        <v>17</v>
      </c>
      <c r="E86" s="29">
        <v>6113</v>
      </c>
      <c r="F86" s="25">
        <v>5166</v>
      </c>
      <c r="G86" s="33" t="s">
        <v>22</v>
      </c>
      <c r="H86" s="108">
        <v>50</v>
      </c>
      <c r="I86" s="89"/>
      <c r="J86" s="323"/>
      <c r="K86" s="308"/>
    </row>
    <row r="87" spans="1:11" ht="15">
      <c r="A87" s="450"/>
      <c r="B87" s="29" t="s">
        <v>15</v>
      </c>
      <c r="C87" s="30" t="s">
        <v>23</v>
      </c>
      <c r="D87" s="31" t="s">
        <v>17</v>
      </c>
      <c r="E87" s="29">
        <v>6113</v>
      </c>
      <c r="F87" s="25">
        <v>5166</v>
      </c>
      <c r="G87" s="33" t="s">
        <v>24</v>
      </c>
      <c r="H87" s="108">
        <v>50</v>
      </c>
      <c r="I87" s="89"/>
      <c r="J87" s="323"/>
      <c r="K87" s="308"/>
    </row>
    <row r="88" spans="1:11" ht="15">
      <c r="A88" s="450"/>
      <c r="B88" s="29" t="s">
        <v>15</v>
      </c>
      <c r="C88" s="35" t="s">
        <v>25</v>
      </c>
      <c r="D88" s="31" t="s">
        <v>17</v>
      </c>
      <c r="E88" s="29">
        <v>6113</v>
      </c>
      <c r="F88" s="25">
        <v>5166</v>
      </c>
      <c r="G88" s="36" t="s">
        <v>26</v>
      </c>
      <c r="H88" s="108">
        <v>50</v>
      </c>
      <c r="I88" s="89"/>
      <c r="J88" s="323"/>
      <c r="K88" s="308"/>
    </row>
    <row r="89" spans="1:11" ht="15">
      <c r="A89" s="450"/>
      <c r="B89" s="29" t="s">
        <v>15</v>
      </c>
      <c r="C89" s="35" t="s">
        <v>27</v>
      </c>
      <c r="D89" s="31" t="s">
        <v>17</v>
      </c>
      <c r="E89" s="29">
        <v>6113</v>
      </c>
      <c r="F89" s="25">
        <v>5166</v>
      </c>
      <c r="G89" s="36" t="s">
        <v>28</v>
      </c>
      <c r="H89" s="108">
        <v>50</v>
      </c>
      <c r="I89" s="89"/>
      <c r="J89" s="323"/>
      <c r="K89" s="308"/>
    </row>
    <row r="90" spans="1:11" ht="15">
      <c r="A90" s="450"/>
      <c r="B90" s="29" t="s">
        <v>15</v>
      </c>
      <c r="C90" s="35" t="s">
        <v>29</v>
      </c>
      <c r="D90" s="31" t="s">
        <v>17</v>
      </c>
      <c r="E90" s="29">
        <v>6113</v>
      </c>
      <c r="F90" s="25">
        <v>5166</v>
      </c>
      <c r="G90" s="36" t="s">
        <v>30</v>
      </c>
      <c r="H90" s="108">
        <v>50</v>
      </c>
      <c r="I90" s="89"/>
      <c r="J90" s="323"/>
      <c r="K90" s="308"/>
    </row>
    <row r="91" spans="1:11" ht="15">
      <c r="A91" s="450"/>
      <c r="B91" s="29" t="s">
        <v>15</v>
      </c>
      <c r="C91" s="35" t="s">
        <v>31</v>
      </c>
      <c r="D91" s="31" t="s">
        <v>17</v>
      </c>
      <c r="E91" s="29">
        <v>6113</v>
      </c>
      <c r="F91" s="25">
        <v>5166</v>
      </c>
      <c r="G91" s="38" t="s">
        <v>32</v>
      </c>
      <c r="H91" s="108">
        <v>50</v>
      </c>
      <c r="I91" s="89"/>
      <c r="J91" s="323"/>
      <c r="K91" s="308"/>
    </row>
    <row r="92" spans="1:11" ht="15.75" thickBot="1">
      <c r="A92" s="450"/>
      <c r="B92" s="29" t="s">
        <v>15</v>
      </c>
      <c r="C92" s="35" t="s">
        <v>33</v>
      </c>
      <c r="D92" s="31" t="s">
        <v>17</v>
      </c>
      <c r="E92" s="29">
        <v>6113</v>
      </c>
      <c r="F92" s="25">
        <v>5166</v>
      </c>
      <c r="G92" s="36" t="s">
        <v>34</v>
      </c>
      <c r="H92" s="108">
        <v>50</v>
      </c>
      <c r="I92" s="89"/>
      <c r="J92" s="323"/>
      <c r="K92" s="308"/>
    </row>
    <row r="93" spans="1:11" ht="15">
      <c r="A93" s="450"/>
      <c r="B93" s="47" t="s">
        <v>13</v>
      </c>
      <c r="C93" s="109" t="s">
        <v>16</v>
      </c>
      <c r="D93" s="49" t="s">
        <v>17</v>
      </c>
      <c r="E93" s="47" t="s">
        <v>11</v>
      </c>
      <c r="F93" s="48" t="s">
        <v>11</v>
      </c>
      <c r="G93" s="110" t="s">
        <v>85</v>
      </c>
      <c r="H93" s="111">
        <f>H94</f>
        <v>1000</v>
      </c>
      <c r="I93" s="53"/>
      <c r="J93" s="326"/>
      <c r="K93" s="308"/>
    </row>
    <row r="94" spans="1:11" ht="15.75" thickBot="1">
      <c r="A94" s="451"/>
      <c r="B94" s="112"/>
      <c r="C94" s="113"/>
      <c r="D94" s="114"/>
      <c r="E94" s="112">
        <v>6113</v>
      </c>
      <c r="F94" s="115">
        <v>5499</v>
      </c>
      <c r="G94" s="116" t="s">
        <v>86</v>
      </c>
      <c r="H94" s="117">
        <v>1000</v>
      </c>
      <c r="I94" s="118"/>
      <c r="J94" s="327"/>
      <c r="K94" s="309"/>
    </row>
    <row r="95" ht="15.75" thickBot="1"/>
    <row r="96" spans="1:11" ht="15.75" thickBot="1">
      <c r="A96" s="449" t="s">
        <v>1</v>
      </c>
      <c r="B96" s="71" t="s">
        <v>2</v>
      </c>
      <c r="C96" s="456" t="s">
        <v>3</v>
      </c>
      <c r="D96" s="456"/>
      <c r="E96" s="72" t="s">
        <v>4</v>
      </c>
      <c r="F96" s="73" t="s">
        <v>5</v>
      </c>
      <c r="G96" s="74" t="s">
        <v>6</v>
      </c>
      <c r="H96" s="6" t="s">
        <v>7</v>
      </c>
      <c r="I96" s="7" t="s">
        <v>8</v>
      </c>
      <c r="J96" s="300" t="s">
        <v>9</v>
      </c>
      <c r="K96" s="310"/>
    </row>
    <row r="97" spans="1:11" ht="15.75" thickBot="1">
      <c r="A97" s="450"/>
      <c r="B97" s="8" t="s">
        <v>10</v>
      </c>
      <c r="C97" s="454" t="s">
        <v>11</v>
      </c>
      <c r="D97" s="455"/>
      <c r="E97" s="9" t="s">
        <v>11</v>
      </c>
      <c r="F97" s="10" t="s">
        <v>11</v>
      </c>
      <c r="G97" s="11" t="s">
        <v>12</v>
      </c>
      <c r="H97" s="458" t="s">
        <v>66</v>
      </c>
      <c r="I97" s="459"/>
      <c r="J97" s="459"/>
      <c r="K97" s="308"/>
    </row>
    <row r="98" spans="1:11" ht="15">
      <c r="A98" s="450"/>
      <c r="B98" s="119" t="s">
        <v>13</v>
      </c>
      <c r="C98" s="120" t="s">
        <v>11</v>
      </c>
      <c r="D98" s="121" t="s">
        <v>11</v>
      </c>
      <c r="E98" s="122">
        <v>6113</v>
      </c>
      <c r="F98" s="123">
        <v>5194</v>
      </c>
      <c r="G98" s="124" t="s">
        <v>87</v>
      </c>
      <c r="H98" s="125">
        <f>SUM(H99:H109)</f>
        <v>200</v>
      </c>
      <c r="I98" s="125"/>
      <c r="J98" s="328"/>
      <c r="K98" s="308"/>
    </row>
    <row r="99" spans="1:11" ht="15">
      <c r="A99" s="450"/>
      <c r="B99" s="126" t="s">
        <v>15</v>
      </c>
      <c r="C99" s="127" t="s">
        <v>16</v>
      </c>
      <c r="D99" s="128" t="s">
        <v>17</v>
      </c>
      <c r="E99" s="129" t="s">
        <v>88</v>
      </c>
      <c r="F99" s="130">
        <v>5194</v>
      </c>
      <c r="G99" s="26" t="s">
        <v>18</v>
      </c>
      <c r="H99" s="95">
        <v>30</v>
      </c>
      <c r="I99" s="108"/>
      <c r="J99" s="329"/>
      <c r="K99" s="308"/>
    </row>
    <row r="100" spans="1:11" ht="15">
      <c r="A100" s="450"/>
      <c r="B100" s="126" t="s">
        <v>15</v>
      </c>
      <c r="C100" s="131" t="s">
        <v>19</v>
      </c>
      <c r="D100" s="128" t="s">
        <v>17</v>
      </c>
      <c r="E100" s="132" t="s">
        <v>88</v>
      </c>
      <c r="F100" s="93">
        <v>5194</v>
      </c>
      <c r="G100" s="33" t="s">
        <v>20</v>
      </c>
      <c r="H100" s="95">
        <v>15</v>
      </c>
      <c r="I100" s="108"/>
      <c r="J100" s="329"/>
      <c r="K100" s="308"/>
    </row>
    <row r="101" spans="1:11" ht="15">
      <c r="A101" s="450"/>
      <c r="B101" s="126" t="s">
        <v>15</v>
      </c>
      <c r="C101" s="131" t="s">
        <v>21</v>
      </c>
      <c r="D101" s="128" t="s">
        <v>17</v>
      </c>
      <c r="E101" s="132" t="s">
        <v>88</v>
      </c>
      <c r="F101" s="93">
        <v>5194</v>
      </c>
      <c r="G101" s="33" t="s">
        <v>22</v>
      </c>
      <c r="H101" s="95">
        <v>15</v>
      </c>
      <c r="I101" s="108"/>
      <c r="J101" s="329"/>
      <c r="K101" s="308"/>
    </row>
    <row r="102" spans="1:11" ht="15">
      <c r="A102" s="450"/>
      <c r="B102" s="126" t="s">
        <v>15</v>
      </c>
      <c r="C102" s="131" t="s">
        <v>23</v>
      </c>
      <c r="D102" s="128" t="s">
        <v>17</v>
      </c>
      <c r="E102" s="132" t="s">
        <v>88</v>
      </c>
      <c r="F102" s="93">
        <v>5194</v>
      </c>
      <c r="G102" s="33" t="s">
        <v>24</v>
      </c>
      <c r="H102" s="95">
        <v>15</v>
      </c>
      <c r="I102" s="108"/>
      <c r="J102" s="329"/>
      <c r="K102" s="308"/>
    </row>
    <row r="103" spans="1:11" ht="15">
      <c r="A103" s="450"/>
      <c r="B103" s="126" t="s">
        <v>15</v>
      </c>
      <c r="C103" s="131" t="s">
        <v>25</v>
      </c>
      <c r="D103" s="128" t="s">
        <v>17</v>
      </c>
      <c r="E103" s="132" t="s">
        <v>88</v>
      </c>
      <c r="F103" s="93">
        <v>5194</v>
      </c>
      <c r="G103" s="36" t="s">
        <v>26</v>
      </c>
      <c r="H103" s="95">
        <v>15</v>
      </c>
      <c r="I103" s="108"/>
      <c r="J103" s="329"/>
      <c r="K103" s="308"/>
    </row>
    <row r="104" spans="1:11" ht="15">
      <c r="A104" s="450"/>
      <c r="B104" s="126" t="s">
        <v>15</v>
      </c>
      <c r="C104" s="131" t="s">
        <v>27</v>
      </c>
      <c r="D104" s="128" t="s">
        <v>17</v>
      </c>
      <c r="E104" s="132" t="s">
        <v>88</v>
      </c>
      <c r="F104" s="93">
        <v>5194</v>
      </c>
      <c r="G104" s="36" t="s">
        <v>28</v>
      </c>
      <c r="H104" s="95">
        <v>15</v>
      </c>
      <c r="I104" s="108"/>
      <c r="J104" s="329"/>
      <c r="K104" s="308"/>
    </row>
    <row r="105" spans="1:11" ht="15">
      <c r="A105" s="450"/>
      <c r="B105" s="126" t="s">
        <v>15</v>
      </c>
      <c r="C105" s="131" t="s">
        <v>29</v>
      </c>
      <c r="D105" s="128" t="s">
        <v>17</v>
      </c>
      <c r="E105" s="132" t="s">
        <v>88</v>
      </c>
      <c r="F105" s="93">
        <v>5194</v>
      </c>
      <c r="G105" s="36" t="s">
        <v>30</v>
      </c>
      <c r="H105" s="95">
        <v>15</v>
      </c>
      <c r="I105" s="108"/>
      <c r="J105" s="329"/>
      <c r="K105" s="308"/>
    </row>
    <row r="106" spans="1:11" ht="15">
      <c r="A106" s="450"/>
      <c r="B106" s="126" t="s">
        <v>15</v>
      </c>
      <c r="C106" s="131" t="s">
        <v>31</v>
      </c>
      <c r="D106" s="128" t="s">
        <v>17</v>
      </c>
      <c r="E106" s="132" t="s">
        <v>88</v>
      </c>
      <c r="F106" s="93">
        <v>5194</v>
      </c>
      <c r="G106" s="38" t="s">
        <v>32</v>
      </c>
      <c r="H106" s="95">
        <v>15</v>
      </c>
      <c r="I106" s="108"/>
      <c r="J106" s="329"/>
      <c r="K106" s="308"/>
    </row>
    <row r="107" spans="1:11" ht="15">
      <c r="A107" s="450"/>
      <c r="B107" s="126" t="s">
        <v>15</v>
      </c>
      <c r="C107" s="131" t="s">
        <v>33</v>
      </c>
      <c r="D107" s="128" t="s">
        <v>17</v>
      </c>
      <c r="E107" s="132" t="s">
        <v>88</v>
      </c>
      <c r="F107" s="93">
        <v>5194</v>
      </c>
      <c r="G107" s="36" t="s">
        <v>34</v>
      </c>
      <c r="H107" s="95">
        <v>15</v>
      </c>
      <c r="I107" s="108"/>
      <c r="J107" s="329"/>
      <c r="K107" s="308"/>
    </row>
    <row r="108" spans="1:11" ht="15">
      <c r="A108" s="450"/>
      <c r="B108" s="126" t="s">
        <v>15</v>
      </c>
      <c r="C108" s="131" t="s">
        <v>89</v>
      </c>
      <c r="D108" s="128" t="s">
        <v>17</v>
      </c>
      <c r="E108" s="132" t="s">
        <v>88</v>
      </c>
      <c r="F108" s="93">
        <v>5194</v>
      </c>
      <c r="G108" s="133" t="s">
        <v>90</v>
      </c>
      <c r="H108" s="95">
        <v>30</v>
      </c>
      <c r="I108" s="108"/>
      <c r="J108" s="329"/>
      <c r="K108" s="308"/>
    </row>
    <row r="109" spans="1:11" ht="15.75" thickBot="1">
      <c r="A109" s="450"/>
      <c r="B109" s="134" t="s">
        <v>15</v>
      </c>
      <c r="C109" s="135" t="s">
        <v>91</v>
      </c>
      <c r="D109" s="136" t="s">
        <v>17</v>
      </c>
      <c r="E109" s="137" t="s">
        <v>88</v>
      </c>
      <c r="F109" s="104">
        <v>5194</v>
      </c>
      <c r="G109" s="138" t="s">
        <v>92</v>
      </c>
      <c r="H109" s="139">
        <v>20</v>
      </c>
      <c r="I109" s="140"/>
      <c r="J109" s="330"/>
      <c r="K109" s="308"/>
    </row>
    <row r="110" spans="1:11" ht="15">
      <c r="A110" s="450"/>
      <c r="B110" s="141" t="s">
        <v>13</v>
      </c>
      <c r="C110" s="78" t="s">
        <v>11</v>
      </c>
      <c r="D110" s="142" t="s">
        <v>11</v>
      </c>
      <c r="E110" s="143" t="s">
        <v>11</v>
      </c>
      <c r="F110" s="144" t="s">
        <v>11</v>
      </c>
      <c r="G110" s="145" t="s">
        <v>93</v>
      </c>
      <c r="H110" s="146">
        <f>H111+H113+H118+H121+H123+H125</f>
        <v>1500</v>
      </c>
      <c r="I110" s="146"/>
      <c r="J110" s="331"/>
      <c r="K110" s="308"/>
    </row>
    <row r="111" spans="1:11" ht="15">
      <c r="A111" s="450"/>
      <c r="B111" s="85" t="s">
        <v>15</v>
      </c>
      <c r="C111" s="147" t="s">
        <v>94</v>
      </c>
      <c r="D111" s="148" t="s">
        <v>17</v>
      </c>
      <c r="E111" s="99" t="s">
        <v>11</v>
      </c>
      <c r="F111" s="86" t="s">
        <v>11</v>
      </c>
      <c r="G111" s="149" t="s">
        <v>95</v>
      </c>
      <c r="H111" s="150">
        <f>H112</f>
        <v>250</v>
      </c>
      <c r="I111" s="150"/>
      <c r="J111" s="332"/>
      <c r="K111" s="308"/>
    </row>
    <row r="112" spans="1:11" ht="15">
      <c r="A112" s="450"/>
      <c r="B112" s="460" t="s">
        <v>96</v>
      </c>
      <c r="C112" s="460"/>
      <c r="D112" s="461"/>
      <c r="E112" s="151" t="s">
        <v>88</v>
      </c>
      <c r="F112" s="152">
        <v>5173</v>
      </c>
      <c r="G112" s="153" t="s">
        <v>97</v>
      </c>
      <c r="H112" s="154">
        <v>250</v>
      </c>
      <c r="I112" s="154"/>
      <c r="J112" s="333"/>
      <c r="K112" s="308"/>
    </row>
    <row r="113" spans="1:11" ht="15">
      <c r="A113" s="450"/>
      <c r="B113" s="155" t="s">
        <v>15</v>
      </c>
      <c r="C113" s="156" t="s">
        <v>98</v>
      </c>
      <c r="D113" s="84" t="s">
        <v>17</v>
      </c>
      <c r="E113" s="157" t="s">
        <v>11</v>
      </c>
      <c r="F113" s="158" t="s">
        <v>11</v>
      </c>
      <c r="G113" s="159" t="s">
        <v>99</v>
      </c>
      <c r="H113" s="160">
        <f>SUM(H114:H117)</f>
        <v>600</v>
      </c>
      <c r="I113" s="34"/>
      <c r="J113" s="313"/>
      <c r="K113" s="308"/>
    </row>
    <row r="114" spans="1:11" ht="15">
      <c r="A114" s="450"/>
      <c r="B114" s="29"/>
      <c r="C114" s="161"/>
      <c r="D114" s="31"/>
      <c r="E114" s="29">
        <v>6113</v>
      </c>
      <c r="F114" s="162">
        <v>5021</v>
      </c>
      <c r="G114" s="163" t="s">
        <v>100</v>
      </c>
      <c r="H114" s="164">
        <v>70</v>
      </c>
      <c r="I114" s="165"/>
      <c r="J114" s="334"/>
      <c r="K114" s="308"/>
    </row>
    <row r="115" spans="1:11" ht="15">
      <c r="A115" s="450"/>
      <c r="B115" s="29"/>
      <c r="C115" s="161"/>
      <c r="D115" s="31"/>
      <c r="E115" s="29">
        <v>6113</v>
      </c>
      <c r="F115" s="32">
        <v>5164</v>
      </c>
      <c r="G115" s="166" t="s">
        <v>101</v>
      </c>
      <c r="H115" s="95">
        <v>30</v>
      </c>
      <c r="I115" s="39"/>
      <c r="J115" s="312"/>
      <c r="K115" s="308"/>
    </row>
    <row r="116" spans="1:11" ht="15">
      <c r="A116" s="450"/>
      <c r="B116" s="40"/>
      <c r="C116" s="167"/>
      <c r="D116" s="31"/>
      <c r="E116" s="29">
        <v>6113</v>
      </c>
      <c r="F116" s="32">
        <v>5166</v>
      </c>
      <c r="G116" s="166" t="s">
        <v>74</v>
      </c>
      <c r="H116" s="95">
        <v>400</v>
      </c>
      <c r="I116" s="39"/>
      <c r="J116" s="312"/>
      <c r="K116" s="308"/>
    </row>
    <row r="117" spans="1:11" ht="15">
      <c r="A117" s="450"/>
      <c r="B117" s="168"/>
      <c r="C117" s="169"/>
      <c r="D117" s="42"/>
      <c r="E117" s="170">
        <v>6113</v>
      </c>
      <c r="F117" s="171">
        <v>5169</v>
      </c>
      <c r="G117" s="172" t="s">
        <v>73</v>
      </c>
      <c r="H117" s="95">
        <v>100</v>
      </c>
      <c r="I117" s="46"/>
      <c r="J117" s="169"/>
      <c r="K117" s="308"/>
    </row>
    <row r="118" spans="1:11" ht="15">
      <c r="A118" s="450"/>
      <c r="B118" s="173" t="s">
        <v>15</v>
      </c>
      <c r="C118" s="174" t="s">
        <v>102</v>
      </c>
      <c r="D118" s="148" t="s">
        <v>17</v>
      </c>
      <c r="E118" s="175" t="s">
        <v>11</v>
      </c>
      <c r="F118" s="176" t="s">
        <v>11</v>
      </c>
      <c r="G118" s="177" t="s">
        <v>103</v>
      </c>
      <c r="H118" s="178">
        <f>H119+H120</f>
        <v>100</v>
      </c>
      <c r="I118" s="178"/>
      <c r="J118" s="335"/>
      <c r="K118" s="308"/>
    </row>
    <row r="119" spans="1:11" ht="15">
      <c r="A119" s="450"/>
      <c r="B119" s="179"/>
      <c r="C119" s="180"/>
      <c r="D119" s="181"/>
      <c r="E119" s="151" t="s">
        <v>88</v>
      </c>
      <c r="F119" s="152">
        <v>5173</v>
      </c>
      <c r="G119" s="153" t="s">
        <v>104</v>
      </c>
      <c r="H119" s="154">
        <v>50</v>
      </c>
      <c r="I119" s="154"/>
      <c r="J119" s="333"/>
      <c r="K119" s="308"/>
    </row>
    <row r="120" spans="1:11" ht="15">
      <c r="A120" s="450"/>
      <c r="B120" s="182"/>
      <c r="C120" s="183"/>
      <c r="D120" s="181"/>
      <c r="E120" s="100">
        <v>6113</v>
      </c>
      <c r="F120" s="93">
        <v>5169</v>
      </c>
      <c r="G120" s="133" t="s">
        <v>73</v>
      </c>
      <c r="H120" s="108">
        <v>50</v>
      </c>
      <c r="I120" s="184"/>
      <c r="J120" s="336"/>
      <c r="K120" s="308"/>
    </row>
    <row r="121" spans="1:11" ht="15">
      <c r="A121" s="450"/>
      <c r="B121" s="185" t="s">
        <v>15</v>
      </c>
      <c r="C121" s="147" t="s">
        <v>105</v>
      </c>
      <c r="D121" s="148" t="s">
        <v>17</v>
      </c>
      <c r="E121" s="99" t="s">
        <v>11</v>
      </c>
      <c r="F121" s="86" t="s">
        <v>11</v>
      </c>
      <c r="G121" s="149" t="s">
        <v>106</v>
      </c>
      <c r="H121" s="150">
        <f>H122</f>
        <v>200</v>
      </c>
      <c r="I121" s="186"/>
      <c r="J121" s="316"/>
      <c r="K121" s="308"/>
    </row>
    <row r="122" spans="1:11" ht="15">
      <c r="A122" s="450"/>
      <c r="B122" s="187"/>
      <c r="C122" s="188"/>
      <c r="D122" s="189"/>
      <c r="E122" s="190">
        <v>6113</v>
      </c>
      <c r="F122" s="152">
        <v>5169</v>
      </c>
      <c r="G122" s="153" t="s">
        <v>73</v>
      </c>
      <c r="H122" s="154">
        <v>200</v>
      </c>
      <c r="I122" s="191"/>
      <c r="J122" s="337"/>
      <c r="K122" s="308"/>
    </row>
    <row r="123" spans="1:11" ht="15">
      <c r="A123" s="450"/>
      <c r="B123" s="192" t="s">
        <v>15</v>
      </c>
      <c r="C123" s="147" t="s">
        <v>107</v>
      </c>
      <c r="D123" s="148" t="s">
        <v>17</v>
      </c>
      <c r="E123" s="99" t="s">
        <v>11</v>
      </c>
      <c r="F123" s="86" t="s">
        <v>11</v>
      </c>
      <c r="G123" s="149" t="s">
        <v>108</v>
      </c>
      <c r="H123" s="150">
        <f>H124</f>
        <v>250</v>
      </c>
      <c r="I123" s="186"/>
      <c r="J123" s="316"/>
      <c r="K123" s="308"/>
    </row>
    <row r="124" spans="1:11" ht="15">
      <c r="A124" s="450"/>
      <c r="B124" s="182"/>
      <c r="C124" s="131"/>
      <c r="D124" s="181"/>
      <c r="E124" s="100">
        <v>6113</v>
      </c>
      <c r="F124" s="93">
        <v>5139</v>
      </c>
      <c r="G124" s="133" t="s">
        <v>70</v>
      </c>
      <c r="H124" s="108">
        <v>250</v>
      </c>
      <c r="I124" s="184"/>
      <c r="J124" s="336"/>
      <c r="K124" s="308"/>
    </row>
    <row r="125" spans="1:11" ht="15">
      <c r="A125" s="450"/>
      <c r="B125" s="185" t="s">
        <v>15</v>
      </c>
      <c r="C125" s="147" t="s">
        <v>109</v>
      </c>
      <c r="D125" s="148" t="s">
        <v>17</v>
      </c>
      <c r="E125" s="99" t="s">
        <v>11</v>
      </c>
      <c r="F125" s="86" t="s">
        <v>11</v>
      </c>
      <c r="G125" s="149" t="s">
        <v>110</v>
      </c>
      <c r="H125" s="150">
        <f>H126</f>
        <v>100</v>
      </c>
      <c r="I125" s="186"/>
      <c r="J125" s="316"/>
      <c r="K125" s="308"/>
    </row>
    <row r="126" spans="1:11" ht="15.75" thickBot="1">
      <c r="A126" s="451"/>
      <c r="B126" s="193"/>
      <c r="C126" s="194"/>
      <c r="D126" s="195"/>
      <c r="E126" s="196">
        <v>6113</v>
      </c>
      <c r="F126" s="104">
        <v>5173</v>
      </c>
      <c r="G126" s="138" t="s">
        <v>104</v>
      </c>
      <c r="H126" s="140">
        <v>100</v>
      </c>
      <c r="I126" s="197"/>
      <c r="J126" s="338"/>
      <c r="K126" s="309"/>
    </row>
  </sheetData>
  <sheetProtection/>
  <mergeCells count="13">
    <mergeCell ref="A2:J5"/>
    <mergeCell ref="H46:J46"/>
    <mergeCell ref="A96:A126"/>
    <mergeCell ref="C96:D96"/>
    <mergeCell ref="C97:D97"/>
    <mergeCell ref="H97:J97"/>
    <mergeCell ref="B112:D112"/>
    <mergeCell ref="A7:A43"/>
    <mergeCell ref="C7:D7"/>
    <mergeCell ref="C8:D8"/>
    <mergeCell ref="A45:A94"/>
    <mergeCell ref="C45:D45"/>
    <mergeCell ref="C46:D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6.140625" style="0" bestFit="1" customWidth="1"/>
    <col min="4" max="6" width="4.421875" style="0" bestFit="1" customWidth="1"/>
    <col min="7" max="7" width="43.7109375" style="0" bestFit="1" customWidth="1"/>
    <col min="10" max="10" width="9.140625" style="355" customWidth="1"/>
    <col min="11" max="11" width="9.140625" style="346" customWidth="1"/>
  </cols>
  <sheetData>
    <row r="1" spans="1:10" ht="15">
      <c r="A1" s="457" t="s">
        <v>193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15">
      <c r="A2" s="457"/>
      <c r="B2" s="457"/>
      <c r="C2" s="457"/>
      <c r="D2" s="457"/>
      <c r="E2" s="457"/>
      <c r="F2" s="457"/>
      <c r="G2" s="457"/>
      <c r="H2" s="457"/>
      <c r="I2" s="457"/>
      <c r="J2" s="457"/>
    </row>
    <row r="3" spans="1:10" ht="15">
      <c r="A3" s="457"/>
      <c r="B3" s="457"/>
      <c r="C3" s="457"/>
      <c r="D3" s="457"/>
      <c r="E3" s="457"/>
      <c r="F3" s="457"/>
      <c r="G3" s="457"/>
      <c r="H3" s="457"/>
      <c r="I3" s="457"/>
      <c r="J3" s="457"/>
    </row>
    <row r="4" spans="1:10" ht="15">
      <c r="A4" s="457"/>
      <c r="B4" s="457"/>
      <c r="C4" s="457"/>
      <c r="D4" s="457"/>
      <c r="E4" s="457"/>
      <c r="F4" s="457"/>
      <c r="G4" s="457"/>
      <c r="H4" s="457"/>
      <c r="I4" s="457"/>
      <c r="J4" s="457"/>
    </row>
    <row r="5" ht="15.75" thickBot="1"/>
    <row r="6" spans="1:11" ht="15.75" thickBot="1">
      <c r="A6" s="449" t="s">
        <v>126</v>
      </c>
      <c r="B6" s="2" t="s">
        <v>2</v>
      </c>
      <c r="C6" s="452" t="s">
        <v>3</v>
      </c>
      <c r="D6" s="453"/>
      <c r="E6" s="4" t="s">
        <v>4</v>
      </c>
      <c r="F6" s="3" t="s">
        <v>5</v>
      </c>
      <c r="G6" s="5" t="s">
        <v>111</v>
      </c>
      <c r="H6" s="6" t="s">
        <v>7</v>
      </c>
      <c r="I6" s="7" t="s">
        <v>190</v>
      </c>
      <c r="J6" s="347" t="s">
        <v>198</v>
      </c>
      <c r="K6" s="345" t="s">
        <v>192</v>
      </c>
    </row>
    <row r="7" spans="1:11" ht="15.75" thickBot="1">
      <c r="A7" s="450"/>
      <c r="B7" s="441" t="s">
        <v>10</v>
      </c>
      <c r="C7" s="462" t="s">
        <v>11</v>
      </c>
      <c r="D7" s="463"/>
      <c r="E7" s="442" t="s">
        <v>11</v>
      </c>
      <c r="F7" s="443" t="s">
        <v>11</v>
      </c>
      <c r="G7" s="444" t="s">
        <v>12</v>
      </c>
      <c r="H7" s="445">
        <f>SUM(H8+H15+H49)</f>
        <v>14462</v>
      </c>
      <c r="I7" s="446">
        <f>SUM(I8+I15+I49)</f>
        <v>14462</v>
      </c>
      <c r="J7" s="447">
        <f>SUM(J8+J15+J49)</f>
        <v>176.7</v>
      </c>
      <c r="K7" s="448">
        <f>SUM(K8+K15+K49)</f>
        <v>14638.7</v>
      </c>
    </row>
    <row r="8" spans="1:11" ht="15">
      <c r="A8" s="450"/>
      <c r="B8" s="393" t="s">
        <v>13</v>
      </c>
      <c r="C8" s="198" t="s">
        <v>11</v>
      </c>
      <c r="D8" s="198" t="s">
        <v>11</v>
      </c>
      <c r="E8" s="199" t="s">
        <v>11</v>
      </c>
      <c r="F8" s="200" t="s">
        <v>11</v>
      </c>
      <c r="G8" s="201" t="s">
        <v>112</v>
      </c>
      <c r="H8" s="384">
        <f>H9+H11+H13</f>
        <v>1400</v>
      </c>
      <c r="I8" s="384">
        <f>I9+I11+I13</f>
        <v>1400</v>
      </c>
      <c r="J8" s="348">
        <v>0</v>
      </c>
      <c r="K8" s="390">
        <f>K9+K11+K13</f>
        <v>1400</v>
      </c>
    </row>
    <row r="9" spans="1:11" ht="15">
      <c r="A9" s="450"/>
      <c r="B9" s="394" t="s">
        <v>10</v>
      </c>
      <c r="C9" s="203" t="s">
        <v>113</v>
      </c>
      <c r="D9" s="203" t="s">
        <v>17</v>
      </c>
      <c r="E9" s="204" t="s">
        <v>11</v>
      </c>
      <c r="F9" s="205" t="s">
        <v>11</v>
      </c>
      <c r="G9" s="206" t="s">
        <v>114</v>
      </c>
      <c r="H9" s="340">
        <f>H10</f>
        <v>700</v>
      </c>
      <c r="I9" s="340">
        <f>I10</f>
        <v>700</v>
      </c>
      <c r="J9" s="349">
        <v>0</v>
      </c>
      <c r="K9" s="385">
        <f>K10</f>
        <v>700</v>
      </c>
    </row>
    <row r="10" spans="1:11" ht="15">
      <c r="A10" s="450"/>
      <c r="B10" s="395"/>
      <c r="C10" s="207"/>
      <c r="D10" s="207"/>
      <c r="E10" s="208">
        <v>6172</v>
      </c>
      <c r="F10" s="209">
        <v>5229</v>
      </c>
      <c r="G10" s="210" t="s">
        <v>115</v>
      </c>
      <c r="H10" s="341">
        <v>700</v>
      </c>
      <c r="I10" s="341">
        <v>700</v>
      </c>
      <c r="J10" s="350">
        <v>0</v>
      </c>
      <c r="K10" s="386">
        <v>700</v>
      </c>
    </row>
    <row r="11" spans="1:11" ht="15">
      <c r="A11" s="450"/>
      <c r="B11" s="396" t="s">
        <v>10</v>
      </c>
      <c r="C11" s="211" t="s">
        <v>116</v>
      </c>
      <c r="D11" s="211" t="s">
        <v>17</v>
      </c>
      <c r="E11" s="212" t="s">
        <v>11</v>
      </c>
      <c r="F11" s="213" t="s">
        <v>11</v>
      </c>
      <c r="G11" s="214" t="s">
        <v>117</v>
      </c>
      <c r="H11" s="340">
        <f>H12</f>
        <v>300</v>
      </c>
      <c r="I11" s="340">
        <f>I12</f>
        <v>300</v>
      </c>
      <c r="J11" s="350">
        <v>0</v>
      </c>
      <c r="K11" s="385">
        <f>K12</f>
        <v>300</v>
      </c>
    </row>
    <row r="12" spans="1:11" ht="15">
      <c r="A12" s="450"/>
      <c r="B12" s="395"/>
      <c r="C12" s="215"/>
      <c r="D12" s="215"/>
      <c r="E12" s="216">
        <v>6172</v>
      </c>
      <c r="F12" s="217">
        <v>5229</v>
      </c>
      <c r="G12" s="218" t="s">
        <v>115</v>
      </c>
      <c r="H12" s="341">
        <v>300</v>
      </c>
      <c r="I12" s="341">
        <v>300</v>
      </c>
      <c r="J12" s="350">
        <v>0</v>
      </c>
      <c r="K12" s="386">
        <v>300</v>
      </c>
    </row>
    <row r="13" spans="1:11" ht="15">
      <c r="A13" s="450"/>
      <c r="B13" s="396" t="s">
        <v>10</v>
      </c>
      <c r="C13" s="219" t="s">
        <v>118</v>
      </c>
      <c r="D13" s="219" t="s">
        <v>17</v>
      </c>
      <c r="E13" s="220" t="s">
        <v>11</v>
      </c>
      <c r="F13" s="221" t="s">
        <v>11</v>
      </c>
      <c r="G13" s="222" t="s">
        <v>119</v>
      </c>
      <c r="H13" s="340">
        <f>H14</f>
        <v>400</v>
      </c>
      <c r="I13" s="340">
        <f>I14</f>
        <v>400</v>
      </c>
      <c r="J13" s="350">
        <v>0</v>
      </c>
      <c r="K13" s="385">
        <f>K14</f>
        <v>400</v>
      </c>
    </row>
    <row r="14" spans="1:11" ht="15.75" thickBot="1">
      <c r="A14" s="450"/>
      <c r="B14" s="397"/>
      <c r="C14" s="223"/>
      <c r="D14" s="223"/>
      <c r="E14" s="224">
        <v>6172</v>
      </c>
      <c r="F14" s="225">
        <v>5229</v>
      </c>
      <c r="G14" s="226" t="s">
        <v>115</v>
      </c>
      <c r="H14" s="377">
        <v>400</v>
      </c>
      <c r="I14" s="377">
        <v>400</v>
      </c>
      <c r="J14" s="351">
        <v>0</v>
      </c>
      <c r="K14" s="389">
        <v>400</v>
      </c>
    </row>
    <row r="15" spans="1:13" ht="15">
      <c r="A15" s="450"/>
      <c r="B15" s="393" t="s">
        <v>13</v>
      </c>
      <c r="C15" s="382" t="s">
        <v>11</v>
      </c>
      <c r="D15" s="382" t="s">
        <v>11</v>
      </c>
      <c r="E15" s="199" t="s">
        <v>11</v>
      </c>
      <c r="F15" s="199" t="s">
        <v>11</v>
      </c>
      <c r="G15" s="383" t="s">
        <v>120</v>
      </c>
      <c r="H15" s="406">
        <f>SUM(H16+H22+H33+H38+H40+H45+H47)</f>
        <v>2204</v>
      </c>
      <c r="I15" s="384">
        <f>SUM(I16+I22+I33+I38+I40+I45+I47)</f>
        <v>2204</v>
      </c>
      <c r="J15" s="407">
        <f>SUM(J16+J22+J33+J38+J40+J45+J47)</f>
        <v>0</v>
      </c>
      <c r="K15" s="405">
        <f>SUM(K16+K22+K33+K38+K40+K45+K47)</f>
        <v>2204</v>
      </c>
      <c r="L15" s="344"/>
      <c r="M15" s="344"/>
    </row>
    <row r="16" spans="1:11" ht="15">
      <c r="A16" s="450"/>
      <c r="B16" s="398" t="s">
        <v>15</v>
      </c>
      <c r="C16" s="378" t="s">
        <v>121</v>
      </c>
      <c r="D16" s="378" t="s">
        <v>17</v>
      </c>
      <c r="E16" s="220" t="s">
        <v>11</v>
      </c>
      <c r="F16" s="220" t="s">
        <v>11</v>
      </c>
      <c r="G16" s="222" t="s">
        <v>122</v>
      </c>
      <c r="H16" s="340">
        <f>H17+H18+H19+H20+H21</f>
        <v>150</v>
      </c>
      <c r="I16" s="340">
        <f>I17+I18+I19+I20+I21</f>
        <v>150</v>
      </c>
      <c r="J16" s="379">
        <v>0</v>
      </c>
      <c r="K16" s="385">
        <f>K17+K18+K19+K20+K21</f>
        <v>150</v>
      </c>
    </row>
    <row r="17" spans="1:11" ht="15">
      <c r="A17" s="450"/>
      <c r="B17" s="399"/>
      <c r="C17" s="380"/>
      <c r="D17" s="380"/>
      <c r="E17" s="208">
        <v>5273</v>
      </c>
      <c r="F17" s="208">
        <v>5136</v>
      </c>
      <c r="G17" s="210" t="s">
        <v>123</v>
      </c>
      <c r="H17" s="341">
        <v>4</v>
      </c>
      <c r="I17" s="341">
        <v>4</v>
      </c>
      <c r="J17" s="379">
        <v>0</v>
      </c>
      <c r="K17" s="386">
        <v>4</v>
      </c>
    </row>
    <row r="18" spans="1:11" ht="15">
      <c r="A18" s="450"/>
      <c r="B18" s="399"/>
      <c r="C18" s="380"/>
      <c r="D18" s="380"/>
      <c r="E18" s="208">
        <v>5273</v>
      </c>
      <c r="F18" s="208">
        <v>5137</v>
      </c>
      <c r="G18" s="210" t="s">
        <v>124</v>
      </c>
      <c r="H18" s="341">
        <v>66</v>
      </c>
      <c r="I18" s="341">
        <v>66</v>
      </c>
      <c r="J18" s="379">
        <v>0</v>
      </c>
      <c r="K18" s="386">
        <v>66</v>
      </c>
    </row>
    <row r="19" spans="1:11" ht="15">
      <c r="A19" s="450"/>
      <c r="B19" s="399"/>
      <c r="C19" s="380"/>
      <c r="D19" s="380"/>
      <c r="E19" s="208">
        <v>5273</v>
      </c>
      <c r="F19" s="208">
        <v>5139</v>
      </c>
      <c r="G19" s="210" t="s">
        <v>70</v>
      </c>
      <c r="H19" s="341">
        <v>40</v>
      </c>
      <c r="I19" s="341">
        <v>40</v>
      </c>
      <c r="J19" s="381">
        <v>0</v>
      </c>
      <c r="K19" s="386">
        <v>40</v>
      </c>
    </row>
    <row r="20" spans="1:11" ht="15">
      <c r="A20" s="450"/>
      <c r="B20" s="399"/>
      <c r="C20" s="380"/>
      <c r="D20" s="380"/>
      <c r="E20" s="208">
        <v>5273</v>
      </c>
      <c r="F20" s="208">
        <v>5169</v>
      </c>
      <c r="G20" s="210" t="s">
        <v>73</v>
      </c>
      <c r="H20" s="341">
        <v>30</v>
      </c>
      <c r="I20" s="341">
        <v>30</v>
      </c>
      <c r="J20" s="379">
        <v>0</v>
      </c>
      <c r="K20" s="386">
        <v>30</v>
      </c>
    </row>
    <row r="21" spans="1:11" ht="15.75" thickBot="1">
      <c r="A21" s="450"/>
      <c r="B21" s="400"/>
      <c r="C21" s="387"/>
      <c r="D21" s="387"/>
      <c r="E21" s="224">
        <v>5273</v>
      </c>
      <c r="F21" s="224">
        <v>5171</v>
      </c>
      <c r="G21" s="226" t="s">
        <v>125</v>
      </c>
      <c r="H21" s="377">
        <v>10</v>
      </c>
      <c r="I21" s="377">
        <v>10</v>
      </c>
      <c r="J21" s="388">
        <v>0</v>
      </c>
      <c r="K21" s="389">
        <v>10</v>
      </c>
    </row>
    <row r="22" spans="1:11" ht="15">
      <c r="A22" s="450"/>
      <c r="B22" s="401" t="s">
        <v>15</v>
      </c>
      <c r="C22" s="240" t="s">
        <v>127</v>
      </c>
      <c r="D22" s="240" t="s">
        <v>17</v>
      </c>
      <c r="E22" s="228" t="s">
        <v>11</v>
      </c>
      <c r="F22" s="229" t="s">
        <v>11</v>
      </c>
      <c r="G22" s="230" t="s">
        <v>128</v>
      </c>
      <c r="H22" s="340">
        <f>SUM(H23:H32)</f>
        <v>120</v>
      </c>
      <c r="I22" s="340">
        <f>SUM(I23:I32)</f>
        <v>120</v>
      </c>
      <c r="J22" s="356">
        <v>0</v>
      </c>
      <c r="K22" s="385">
        <f>SUM(K23:K32)</f>
        <v>120</v>
      </c>
    </row>
    <row r="23" spans="1:11" ht="15">
      <c r="A23" s="450"/>
      <c r="B23" s="399"/>
      <c r="C23" s="207"/>
      <c r="D23" s="207"/>
      <c r="E23" s="208">
        <v>5273</v>
      </c>
      <c r="F23" s="231">
        <v>5021</v>
      </c>
      <c r="G23" s="234" t="s">
        <v>100</v>
      </c>
      <c r="H23" s="341">
        <v>50</v>
      </c>
      <c r="I23" s="341">
        <v>50</v>
      </c>
      <c r="J23" s="357">
        <v>0</v>
      </c>
      <c r="K23" s="386">
        <v>50</v>
      </c>
    </row>
    <row r="24" spans="1:11" ht="15">
      <c r="A24" s="450"/>
      <c r="B24" s="399"/>
      <c r="C24" s="235"/>
      <c r="D24" s="235"/>
      <c r="E24" s="208">
        <v>5273</v>
      </c>
      <c r="F24" s="236">
        <v>5031</v>
      </c>
      <c r="G24" s="234" t="s">
        <v>129</v>
      </c>
      <c r="H24" s="341">
        <v>12.5</v>
      </c>
      <c r="I24" s="341">
        <v>12.5</v>
      </c>
      <c r="J24" s="357">
        <v>0</v>
      </c>
      <c r="K24" s="386">
        <v>12.5</v>
      </c>
    </row>
    <row r="25" spans="1:11" ht="15">
      <c r="A25" s="450"/>
      <c r="B25" s="399"/>
      <c r="C25" s="207"/>
      <c r="D25" s="207"/>
      <c r="E25" s="208">
        <v>5273</v>
      </c>
      <c r="F25" s="209">
        <v>5032</v>
      </c>
      <c r="G25" s="234" t="s">
        <v>130</v>
      </c>
      <c r="H25" s="341">
        <v>4.5</v>
      </c>
      <c r="I25" s="341">
        <v>4.5</v>
      </c>
      <c r="J25" s="357">
        <v>0</v>
      </c>
      <c r="K25" s="386">
        <v>4.5</v>
      </c>
    </row>
    <row r="26" spans="1:11" ht="15">
      <c r="A26" s="450"/>
      <c r="B26" s="202"/>
      <c r="C26" s="233"/>
      <c r="D26" s="233"/>
      <c r="E26" s="241">
        <v>5273</v>
      </c>
      <c r="F26" s="242">
        <v>5137</v>
      </c>
      <c r="G26" s="232" t="s">
        <v>124</v>
      </c>
      <c r="H26" s="341">
        <v>5</v>
      </c>
      <c r="I26" s="341">
        <v>5</v>
      </c>
      <c r="J26" s="352">
        <v>0</v>
      </c>
      <c r="K26" s="386">
        <v>5</v>
      </c>
    </row>
    <row r="27" spans="1:11" ht="15">
      <c r="A27" s="450"/>
      <c r="B27" s="399"/>
      <c r="C27" s="207"/>
      <c r="D27" s="207"/>
      <c r="E27" s="208">
        <v>5273</v>
      </c>
      <c r="F27" s="231">
        <v>5139</v>
      </c>
      <c r="G27" s="232" t="s">
        <v>70</v>
      </c>
      <c r="H27" s="341">
        <v>5</v>
      </c>
      <c r="I27" s="341">
        <v>5</v>
      </c>
      <c r="J27" s="357">
        <v>0</v>
      </c>
      <c r="K27" s="386">
        <v>5</v>
      </c>
    </row>
    <row r="28" spans="1:11" ht="15">
      <c r="A28" s="450"/>
      <c r="B28" s="399"/>
      <c r="C28" s="233"/>
      <c r="D28" s="233"/>
      <c r="E28" s="208">
        <v>5273</v>
      </c>
      <c r="F28" s="231">
        <v>5169</v>
      </c>
      <c r="G28" s="232" t="s">
        <v>73</v>
      </c>
      <c r="H28" s="341">
        <v>5</v>
      </c>
      <c r="I28" s="341">
        <v>5</v>
      </c>
      <c r="J28" s="357">
        <v>0</v>
      </c>
      <c r="K28" s="386">
        <v>5</v>
      </c>
    </row>
    <row r="29" spans="1:11" ht="15">
      <c r="A29" s="450"/>
      <c r="B29" s="399"/>
      <c r="C29" s="207"/>
      <c r="D29" s="207"/>
      <c r="E29" s="208">
        <v>5273</v>
      </c>
      <c r="F29" s="231">
        <v>5154</v>
      </c>
      <c r="G29" s="234" t="s">
        <v>131</v>
      </c>
      <c r="H29" s="341">
        <v>10</v>
      </c>
      <c r="I29" s="341">
        <v>10</v>
      </c>
      <c r="J29" s="357">
        <v>0</v>
      </c>
      <c r="K29" s="386">
        <v>10</v>
      </c>
    </row>
    <row r="30" spans="1:11" ht="15">
      <c r="A30" s="450"/>
      <c r="B30" s="399"/>
      <c r="C30" s="233"/>
      <c r="D30" s="233"/>
      <c r="E30" s="208">
        <v>5273</v>
      </c>
      <c r="F30" s="231">
        <v>5151</v>
      </c>
      <c r="G30" s="234" t="s">
        <v>132</v>
      </c>
      <c r="H30" s="341">
        <v>1</v>
      </c>
      <c r="I30" s="341">
        <v>1</v>
      </c>
      <c r="J30" s="358">
        <v>0</v>
      </c>
      <c r="K30" s="386">
        <v>1</v>
      </c>
    </row>
    <row r="31" spans="1:11" ht="15">
      <c r="A31" s="450"/>
      <c r="B31" s="399"/>
      <c r="C31" s="207"/>
      <c r="D31" s="207"/>
      <c r="E31" s="208">
        <v>5273</v>
      </c>
      <c r="F31" s="231">
        <v>5156</v>
      </c>
      <c r="G31" s="234" t="s">
        <v>133</v>
      </c>
      <c r="H31" s="341">
        <v>4</v>
      </c>
      <c r="I31" s="341">
        <v>4</v>
      </c>
      <c r="J31" s="359">
        <v>0</v>
      </c>
      <c r="K31" s="386">
        <v>4</v>
      </c>
    </row>
    <row r="32" spans="1:11" ht="15">
      <c r="A32" s="450"/>
      <c r="B32" s="399"/>
      <c r="C32" s="233"/>
      <c r="D32" s="233"/>
      <c r="E32" s="208">
        <v>5273</v>
      </c>
      <c r="F32" s="231">
        <v>5171</v>
      </c>
      <c r="G32" s="234" t="s">
        <v>125</v>
      </c>
      <c r="H32" s="341">
        <v>23</v>
      </c>
      <c r="I32" s="341">
        <v>23</v>
      </c>
      <c r="J32" s="359">
        <v>0</v>
      </c>
      <c r="K32" s="386">
        <v>23</v>
      </c>
    </row>
    <row r="33" spans="1:11" ht="15">
      <c r="A33" s="450"/>
      <c r="B33" s="398" t="s">
        <v>15</v>
      </c>
      <c r="C33" s="219" t="s">
        <v>134</v>
      </c>
      <c r="D33" s="219" t="s">
        <v>17</v>
      </c>
      <c r="E33" s="220" t="s">
        <v>11</v>
      </c>
      <c r="F33" s="243" t="s">
        <v>11</v>
      </c>
      <c r="G33" s="244" t="s">
        <v>135</v>
      </c>
      <c r="H33" s="340">
        <f>SUM(H34:H37)</f>
        <v>120</v>
      </c>
      <c r="I33" s="340">
        <f>SUM(I34:I37)</f>
        <v>120</v>
      </c>
      <c r="J33" s="360">
        <v>0</v>
      </c>
      <c r="K33" s="385">
        <f>SUM(K34:K37)</f>
        <v>120</v>
      </c>
    </row>
    <row r="34" spans="1:11" ht="15">
      <c r="A34" s="450"/>
      <c r="B34" s="399"/>
      <c r="C34" s="245"/>
      <c r="D34" s="31"/>
      <c r="E34" s="208">
        <v>5273</v>
      </c>
      <c r="F34" s="242">
        <v>5169</v>
      </c>
      <c r="G34" s="232" t="s">
        <v>73</v>
      </c>
      <c r="H34" s="341">
        <v>25</v>
      </c>
      <c r="I34" s="341">
        <v>25</v>
      </c>
      <c r="J34" s="359">
        <v>0</v>
      </c>
      <c r="K34" s="386">
        <v>25</v>
      </c>
    </row>
    <row r="35" spans="1:11" ht="15">
      <c r="A35" s="450"/>
      <c r="B35" s="399"/>
      <c r="C35" s="233"/>
      <c r="D35" s="233"/>
      <c r="E35" s="208">
        <v>5273</v>
      </c>
      <c r="F35" s="242">
        <v>5167</v>
      </c>
      <c r="G35" s="232" t="s">
        <v>136</v>
      </c>
      <c r="H35" s="341">
        <v>30</v>
      </c>
      <c r="I35" s="341">
        <v>30</v>
      </c>
      <c r="J35" s="359">
        <v>0</v>
      </c>
      <c r="K35" s="386">
        <v>30</v>
      </c>
    </row>
    <row r="36" spans="1:11" ht="15">
      <c r="A36" s="450"/>
      <c r="B36" s="399"/>
      <c r="C36" s="207"/>
      <c r="D36" s="207"/>
      <c r="E36" s="208">
        <v>5273</v>
      </c>
      <c r="F36" s="242">
        <v>5175</v>
      </c>
      <c r="G36" s="232" t="s">
        <v>71</v>
      </c>
      <c r="H36" s="341">
        <v>55</v>
      </c>
      <c r="I36" s="341">
        <v>55</v>
      </c>
      <c r="J36" s="359">
        <v>0</v>
      </c>
      <c r="K36" s="386">
        <v>55</v>
      </c>
    </row>
    <row r="37" spans="1:11" ht="15">
      <c r="A37" s="450"/>
      <c r="B37" s="399"/>
      <c r="C37" s="235"/>
      <c r="D37" s="235"/>
      <c r="E37" s="208">
        <v>5273</v>
      </c>
      <c r="F37" s="236">
        <v>5164</v>
      </c>
      <c r="G37" s="246" t="s">
        <v>101</v>
      </c>
      <c r="H37" s="341">
        <v>10</v>
      </c>
      <c r="I37" s="341">
        <v>10</v>
      </c>
      <c r="J37" s="359">
        <v>0</v>
      </c>
      <c r="K37" s="386">
        <v>10</v>
      </c>
    </row>
    <row r="38" spans="1:11" ht="15">
      <c r="A38" s="450"/>
      <c r="B38" s="401" t="s">
        <v>15</v>
      </c>
      <c r="C38" s="247" t="s">
        <v>137</v>
      </c>
      <c r="D38" s="248" t="s">
        <v>17</v>
      </c>
      <c r="E38" s="228" t="s">
        <v>11</v>
      </c>
      <c r="F38" s="249" t="s">
        <v>11</v>
      </c>
      <c r="G38" s="250" t="s">
        <v>138</v>
      </c>
      <c r="H38" s="342">
        <f>H39</f>
        <v>500</v>
      </c>
      <c r="I38" s="342">
        <f>I39</f>
        <v>500</v>
      </c>
      <c r="J38" s="361">
        <v>0</v>
      </c>
      <c r="K38" s="391">
        <f>K39</f>
        <v>500</v>
      </c>
    </row>
    <row r="39" spans="1:11" ht="15">
      <c r="A39" s="450"/>
      <c r="B39" s="399"/>
      <c r="C39" s="207"/>
      <c r="D39" s="207"/>
      <c r="E39" s="208">
        <v>5512</v>
      </c>
      <c r="F39" s="209">
        <v>5222</v>
      </c>
      <c r="G39" s="251" t="s">
        <v>139</v>
      </c>
      <c r="H39" s="343">
        <v>500</v>
      </c>
      <c r="I39" s="343">
        <v>500</v>
      </c>
      <c r="J39" s="362">
        <v>0</v>
      </c>
      <c r="K39" s="392">
        <v>500</v>
      </c>
    </row>
    <row r="40" spans="1:11" ht="15">
      <c r="A40" s="450"/>
      <c r="B40" s="401" t="s">
        <v>15</v>
      </c>
      <c r="C40" s="247" t="s">
        <v>140</v>
      </c>
      <c r="D40" s="248" t="s">
        <v>17</v>
      </c>
      <c r="E40" s="228" t="s">
        <v>11</v>
      </c>
      <c r="F40" s="249" t="s">
        <v>11</v>
      </c>
      <c r="G40" s="250" t="s">
        <v>141</v>
      </c>
      <c r="H40" s="342">
        <f>SUM(H41:H44)</f>
        <v>110</v>
      </c>
      <c r="I40" s="342">
        <f>SUM(I41:I44)</f>
        <v>110</v>
      </c>
      <c r="J40" s="361">
        <v>0</v>
      </c>
      <c r="K40" s="391">
        <f>SUM(K41:K44)</f>
        <v>110</v>
      </c>
    </row>
    <row r="41" spans="1:11" ht="15">
      <c r="A41" s="450"/>
      <c r="B41" s="399"/>
      <c r="C41" s="207"/>
      <c r="D41" s="207"/>
      <c r="E41" s="208">
        <v>4349</v>
      </c>
      <c r="F41" s="231">
        <v>5136</v>
      </c>
      <c r="G41" s="232" t="s">
        <v>123</v>
      </c>
      <c r="H41" s="343">
        <v>10</v>
      </c>
      <c r="I41" s="343">
        <v>10</v>
      </c>
      <c r="J41" s="362">
        <v>0</v>
      </c>
      <c r="K41" s="392">
        <v>10</v>
      </c>
    </row>
    <row r="42" spans="1:11" ht="15">
      <c r="A42" s="450"/>
      <c r="B42" s="202"/>
      <c r="C42" s="235"/>
      <c r="D42" s="235"/>
      <c r="E42" s="208">
        <v>4349</v>
      </c>
      <c r="F42" s="231">
        <v>5139</v>
      </c>
      <c r="G42" s="232" t="s">
        <v>70</v>
      </c>
      <c r="H42" s="343">
        <v>30</v>
      </c>
      <c r="I42" s="343">
        <v>30</v>
      </c>
      <c r="J42" s="363">
        <v>0</v>
      </c>
      <c r="K42" s="392">
        <v>30</v>
      </c>
    </row>
    <row r="43" spans="1:11" ht="15">
      <c r="A43" s="450"/>
      <c r="B43" s="202"/>
      <c r="C43" s="235"/>
      <c r="D43" s="235"/>
      <c r="E43" s="241">
        <v>4349</v>
      </c>
      <c r="F43" s="242">
        <v>5169</v>
      </c>
      <c r="G43" s="232" t="s">
        <v>73</v>
      </c>
      <c r="H43" s="343">
        <v>50</v>
      </c>
      <c r="I43" s="343">
        <v>50</v>
      </c>
      <c r="J43" s="363">
        <v>0</v>
      </c>
      <c r="K43" s="392">
        <v>50</v>
      </c>
    </row>
    <row r="44" spans="1:11" ht="15">
      <c r="A44" s="450"/>
      <c r="B44" s="202"/>
      <c r="C44" s="235"/>
      <c r="D44" s="235"/>
      <c r="E44" s="241">
        <v>4349</v>
      </c>
      <c r="F44" s="242">
        <v>5175</v>
      </c>
      <c r="G44" s="232" t="s">
        <v>71</v>
      </c>
      <c r="H44" s="343">
        <v>20</v>
      </c>
      <c r="I44" s="343">
        <v>20</v>
      </c>
      <c r="J44" s="363">
        <v>0</v>
      </c>
      <c r="K44" s="392">
        <v>20</v>
      </c>
    </row>
    <row r="45" spans="1:11" ht="15">
      <c r="A45" s="450"/>
      <c r="B45" s="401" t="s">
        <v>15</v>
      </c>
      <c r="C45" s="227" t="s">
        <v>142</v>
      </c>
      <c r="D45" s="227" t="s">
        <v>17</v>
      </c>
      <c r="E45" s="228" t="s">
        <v>11</v>
      </c>
      <c r="F45" s="229" t="s">
        <v>11</v>
      </c>
      <c r="G45" s="230" t="s">
        <v>143</v>
      </c>
      <c r="H45" s="340">
        <f>H46</f>
        <v>450</v>
      </c>
      <c r="I45" s="340">
        <f>I46</f>
        <v>450</v>
      </c>
      <c r="J45" s="364">
        <v>0</v>
      </c>
      <c r="K45" s="385">
        <f>K46</f>
        <v>450</v>
      </c>
    </row>
    <row r="46" spans="1:11" ht="15">
      <c r="A46" s="450"/>
      <c r="B46" s="399"/>
      <c r="C46" s="233"/>
      <c r="D46" s="233"/>
      <c r="E46" s="208">
        <v>5273</v>
      </c>
      <c r="F46" s="231">
        <v>5169</v>
      </c>
      <c r="G46" s="232" t="s">
        <v>73</v>
      </c>
      <c r="H46" s="341">
        <v>450</v>
      </c>
      <c r="I46" s="341">
        <v>450</v>
      </c>
      <c r="J46" s="359">
        <v>0</v>
      </c>
      <c r="K46" s="386">
        <v>450</v>
      </c>
    </row>
    <row r="47" spans="1:11" ht="15">
      <c r="A47" s="450"/>
      <c r="B47" s="398" t="s">
        <v>15</v>
      </c>
      <c r="C47" s="219" t="s">
        <v>144</v>
      </c>
      <c r="D47" s="219" t="s">
        <v>17</v>
      </c>
      <c r="E47" s="220" t="s">
        <v>11</v>
      </c>
      <c r="F47" s="252" t="s">
        <v>11</v>
      </c>
      <c r="G47" s="253" t="s">
        <v>145</v>
      </c>
      <c r="H47" s="340">
        <f>H48</f>
        <v>754</v>
      </c>
      <c r="I47" s="340">
        <f>I48</f>
        <v>754</v>
      </c>
      <c r="J47" s="360">
        <v>0</v>
      </c>
      <c r="K47" s="385">
        <f>K48</f>
        <v>754</v>
      </c>
    </row>
    <row r="48" spans="1:11" ht="15.75" thickBot="1">
      <c r="A48" s="450"/>
      <c r="B48" s="400"/>
      <c r="C48" s="237"/>
      <c r="D48" s="237"/>
      <c r="E48" s="224">
        <v>5521</v>
      </c>
      <c r="F48" s="238">
        <v>5169</v>
      </c>
      <c r="G48" s="239" t="s">
        <v>73</v>
      </c>
      <c r="H48" s="377">
        <v>754</v>
      </c>
      <c r="I48" s="377">
        <v>754</v>
      </c>
      <c r="J48" s="365">
        <v>0</v>
      </c>
      <c r="K48" s="389">
        <v>754</v>
      </c>
    </row>
    <row r="49" spans="1:13" ht="15">
      <c r="A49" s="450"/>
      <c r="B49" s="434" t="s">
        <v>13</v>
      </c>
      <c r="C49" s="435" t="s">
        <v>11</v>
      </c>
      <c r="D49" s="435" t="s">
        <v>11</v>
      </c>
      <c r="E49" s="435" t="s">
        <v>11</v>
      </c>
      <c r="F49" s="436" t="s">
        <v>11</v>
      </c>
      <c r="G49" s="437" t="s">
        <v>146</v>
      </c>
      <c r="H49" s="438">
        <f>SUM(H50+H52+H55+H57+H59+H61+H63+H66+H72+H74+H76+H78+H80+H82)</f>
        <v>10858</v>
      </c>
      <c r="I49" s="438">
        <f>SUM(I50+I52+I55+I57+I59+I61+I63+I66+I72+I74+I76+I78+I80+I82)</f>
        <v>10858</v>
      </c>
      <c r="J49" s="439">
        <f>SUM(J50+J52+J55+J57+J59+J61+J63+J66+J72+J74+J76+J78+J80+J82)</f>
        <v>176.7</v>
      </c>
      <c r="K49" s="440">
        <f>SUM(K50+K52+K55+K57+K59+K61+K63+K66+K72+K74+K76+K78+K80+K82)</f>
        <v>11034.7</v>
      </c>
      <c r="L49" s="344"/>
      <c r="M49" s="344"/>
    </row>
    <row r="50" spans="1:11" ht="15">
      <c r="A50" s="450"/>
      <c r="B50" s="85" t="s">
        <v>15</v>
      </c>
      <c r="C50" s="255" t="s">
        <v>147</v>
      </c>
      <c r="D50" s="255" t="s">
        <v>17</v>
      </c>
      <c r="E50" s="255" t="s">
        <v>11</v>
      </c>
      <c r="F50" s="99" t="s">
        <v>11</v>
      </c>
      <c r="G50" s="149" t="s">
        <v>148</v>
      </c>
      <c r="H50" s="264">
        <f>H51</f>
        <v>1440</v>
      </c>
      <c r="I50" s="264">
        <f>I51</f>
        <v>1440</v>
      </c>
      <c r="J50" s="367">
        <v>0</v>
      </c>
      <c r="K50" s="371">
        <f>K51</f>
        <v>1440</v>
      </c>
    </row>
    <row r="51" spans="1:11" ht="15">
      <c r="A51" s="450"/>
      <c r="B51" s="92"/>
      <c r="C51" s="132"/>
      <c r="D51" s="132"/>
      <c r="E51" s="100">
        <v>6172</v>
      </c>
      <c r="F51" s="100">
        <v>5139</v>
      </c>
      <c r="G51" s="133" t="s">
        <v>70</v>
      </c>
      <c r="H51" s="262">
        <v>1440</v>
      </c>
      <c r="I51" s="262">
        <v>1440</v>
      </c>
      <c r="J51" s="368">
        <v>0</v>
      </c>
      <c r="K51" s="372">
        <v>1440</v>
      </c>
    </row>
    <row r="52" spans="1:11" ht="15">
      <c r="A52" s="450"/>
      <c r="B52" s="85" t="s">
        <v>15</v>
      </c>
      <c r="C52" s="255" t="s">
        <v>149</v>
      </c>
      <c r="D52" s="255" t="s">
        <v>17</v>
      </c>
      <c r="E52" s="255" t="s">
        <v>11</v>
      </c>
      <c r="F52" s="99" t="s">
        <v>11</v>
      </c>
      <c r="G52" s="149" t="s">
        <v>150</v>
      </c>
      <c r="H52" s="264">
        <f>H53+H54</f>
        <v>420</v>
      </c>
      <c r="I52" s="264">
        <f>I53+I54</f>
        <v>420</v>
      </c>
      <c r="J52" s="367">
        <v>0</v>
      </c>
      <c r="K52" s="371">
        <f>K53+K54</f>
        <v>420</v>
      </c>
    </row>
    <row r="53" spans="1:11" ht="15">
      <c r="A53" s="450"/>
      <c r="B53" s="92"/>
      <c r="C53" s="132"/>
      <c r="D53" s="132"/>
      <c r="E53" s="132" t="s">
        <v>151</v>
      </c>
      <c r="F53" s="100">
        <v>5139</v>
      </c>
      <c r="G53" s="133" t="s">
        <v>70</v>
      </c>
      <c r="H53" s="57">
        <v>20</v>
      </c>
      <c r="I53" s="57">
        <v>20</v>
      </c>
      <c r="J53" s="368">
        <v>0</v>
      </c>
      <c r="K53" s="373">
        <v>20</v>
      </c>
    </row>
    <row r="54" spans="1:11" ht="15">
      <c r="A54" s="450"/>
      <c r="B54" s="92"/>
      <c r="C54" s="132"/>
      <c r="D54" s="132"/>
      <c r="E54" s="132" t="s">
        <v>151</v>
      </c>
      <c r="F54" s="100">
        <v>5169</v>
      </c>
      <c r="G54" s="133" t="s">
        <v>73</v>
      </c>
      <c r="H54" s="57">
        <v>400</v>
      </c>
      <c r="I54" s="57">
        <v>400</v>
      </c>
      <c r="J54" s="368">
        <v>0</v>
      </c>
      <c r="K54" s="373">
        <v>400</v>
      </c>
    </row>
    <row r="55" spans="1:11" ht="15">
      <c r="A55" s="450"/>
      <c r="B55" s="85" t="s">
        <v>15</v>
      </c>
      <c r="C55" s="255" t="s">
        <v>152</v>
      </c>
      <c r="D55" s="255" t="s">
        <v>17</v>
      </c>
      <c r="E55" s="99" t="s">
        <v>11</v>
      </c>
      <c r="F55" s="99" t="s">
        <v>11</v>
      </c>
      <c r="G55" s="149" t="s">
        <v>153</v>
      </c>
      <c r="H55" s="88">
        <f>H56</f>
        <v>450</v>
      </c>
      <c r="I55" s="88">
        <f>I56</f>
        <v>450</v>
      </c>
      <c r="J55" s="367">
        <v>0</v>
      </c>
      <c r="K55" s="256">
        <f>K56</f>
        <v>450</v>
      </c>
    </row>
    <row r="56" spans="1:11" ht="15">
      <c r="A56" s="450"/>
      <c r="B56" s="21"/>
      <c r="C56" s="369"/>
      <c r="D56" s="369"/>
      <c r="E56" s="100">
        <v>6172</v>
      </c>
      <c r="F56" s="100">
        <v>5169</v>
      </c>
      <c r="G56" s="370" t="s">
        <v>73</v>
      </c>
      <c r="H56" s="95">
        <v>450</v>
      </c>
      <c r="I56" s="95">
        <v>450</v>
      </c>
      <c r="J56" s="367">
        <v>0</v>
      </c>
      <c r="K56" s="258">
        <v>450</v>
      </c>
    </row>
    <row r="57" spans="1:11" ht="15">
      <c r="A57" s="450"/>
      <c r="B57" s="85" t="s">
        <v>15</v>
      </c>
      <c r="C57" s="255" t="s">
        <v>154</v>
      </c>
      <c r="D57" s="255" t="s">
        <v>17</v>
      </c>
      <c r="E57" s="99" t="s">
        <v>11</v>
      </c>
      <c r="F57" s="99" t="s">
        <v>11</v>
      </c>
      <c r="G57" s="149" t="s">
        <v>155</v>
      </c>
      <c r="H57" s="88">
        <f>H58</f>
        <v>100</v>
      </c>
      <c r="I57" s="425">
        <v>250</v>
      </c>
      <c r="J57" s="368">
        <v>0</v>
      </c>
      <c r="K57" s="425">
        <v>250</v>
      </c>
    </row>
    <row r="58" spans="1:11" ht="15">
      <c r="A58" s="450"/>
      <c r="B58" s="21"/>
      <c r="C58" s="369"/>
      <c r="D58" s="369"/>
      <c r="E58" s="100">
        <v>6172</v>
      </c>
      <c r="F58" s="100">
        <v>5169</v>
      </c>
      <c r="G58" s="133" t="s">
        <v>73</v>
      </c>
      <c r="H58" s="95">
        <v>100</v>
      </c>
      <c r="I58" s="426">
        <v>250</v>
      </c>
      <c r="J58" s="368">
        <v>0</v>
      </c>
      <c r="K58" s="426">
        <v>250</v>
      </c>
    </row>
    <row r="59" spans="1:11" ht="15">
      <c r="A59" s="450"/>
      <c r="B59" s="85" t="s">
        <v>15</v>
      </c>
      <c r="C59" s="255" t="s">
        <v>156</v>
      </c>
      <c r="D59" s="255" t="s">
        <v>17</v>
      </c>
      <c r="E59" s="99" t="s">
        <v>11</v>
      </c>
      <c r="F59" s="99" t="s">
        <v>11</v>
      </c>
      <c r="G59" s="149" t="s">
        <v>157</v>
      </c>
      <c r="H59" s="88">
        <f>H60</f>
        <v>200</v>
      </c>
      <c r="I59" s="88">
        <f>I60</f>
        <v>200</v>
      </c>
      <c r="J59" s="367">
        <v>0</v>
      </c>
      <c r="K59" s="256">
        <f>K60</f>
        <v>200</v>
      </c>
    </row>
    <row r="60" spans="1:11" ht="15">
      <c r="A60" s="450"/>
      <c r="B60" s="21"/>
      <c r="C60" s="369"/>
      <c r="D60" s="369"/>
      <c r="E60" s="100">
        <v>6172</v>
      </c>
      <c r="F60" s="100">
        <v>5169</v>
      </c>
      <c r="G60" s="133" t="s">
        <v>73</v>
      </c>
      <c r="H60" s="95">
        <v>200</v>
      </c>
      <c r="I60" s="95">
        <v>200</v>
      </c>
      <c r="J60" s="367">
        <v>0</v>
      </c>
      <c r="K60" s="258">
        <v>200</v>
      </c>
    </row>
    <row r="61" spans="1:11" ht="15">
      <c r="A61" s="450"/>
      <c r="B61" s="402" t="s">
        <v>15</v>
      </c>
      <c r="C61" s="255" t="s">
        <v>158</v>
      </c>
      <c r="D61" s="255" t="s">
        <v>17</v>
      </c>
      <c r="E61" s="99" t="s">
        <v>11</v>
      </c>
      <c r="F61" s="99" t="s">
        <v>11</v>
      </c>
      <c r="G61" s="149" t="s">
        <v>159</v>
      </c>
      <c r="H61" s="88">
        <f>H62</f>
        <v>300</v>
      </c>
      <c r="I61" s="88">
        <v>260</v>
      </c>
      <c r="J61" s="367">
        <v>0</v>
      </c>
      <c r="K61" s="256">
        <v>260</v>
      </c>
    </row>
    <row r="62" spans="1:11" ht="15">
      <c r="A62" s="450"/>
      <c r="B62" s="21"/>
      <c r="C62" s="427"/>
      <c r="D62" s="427"/>
      <c r="E62" s="100">
        <v>6172</v>
      </c>
      <c r="F62" s="100">
        <v>5139</v>
      </c>
      <c r="G62" s="133" t="s">
        <v>70</v>
      </c>
      <c r="H62" s="95">
        <v>300</v>
      </c>
      <c r="I62" s="95">
        <v>260</v>
      </c>
      <c r="J62" s="368">
        <v>0</v>
      </c>
      <c r="K62" s="258">
        <v>260</v>
      </c>
    </row>
    <row r="63" spans="1:11" ht="15">
      <c r="A63" s="450"/>
      <c r="B63" s="85" t="s">
        <v>15</v>
      </c>
      <c r="C63" s="255" t="s">
        <v>160</v>
      </c>
      <c r="D63" s="255" t="s">
        <v>17</v>
      </c>
      <c r="E63" s="255" t="s">
        <v>11</v>
      </c>
      <c r="F63" s="99" t="s">
        <v>11</v>
      </c>
      <c r="G63" s="149" t="s">
        <v>161</v>
      </c>
      <c r="H63" s="264">
        <f>H64+H65</f>
        <v>4200</v>
      </c>
      <c r="I63" s="264">
        <f>I64+I65</f>
        <v>4200</v>
      </c>
      <c r="J63" s="367">
        <v>0</v>
      </c>
      <c r="K63" s="371">
        <f>K64+K65</f>
        <v>4200</v>
      </c>
    </row>
    <row r="64" spans="1:11" ht="15">
      <c r="A64" s="450"/>
      <c r="B64" s="92"/>
      <c r="C64" s="132"/>
      <c r="D64" s="132"/>
      <c r="E64" s="132" t="s">
        <v>151</v>
      </c>
      <c r="F64" s="100">
        <v>5136</v>
      </c>
      <c r="G64" s="133" t="s">
        <v>123</v>
      </c>
      <c r="H64" s="57">
        <v>3480</v>
      </c>
      <c r="I64" s="57">
        <v>3480</v>
      </c>
      <c r="J64" s="368">
        <v>0</v>
      </c>
      <c r="K64" s="373">
        <v>3480</v>
      </c>
    </row>
    <row r="65" spans="1:11" ht="15">
      <c r="A65" s="450"/>
      <c r="B65" s="92"/>
      <c r="C65" s="132"/>
      <c r="D65" s="132"/>
      <c r="E65" s="100">
        <v>6172</v>
      </c>
      <c r="F65" s="100">
        <v>5169</v>
      </c>
      <c r="G65" s="133" t="s">
        <v>73</v>
      </c>
      <c r="H65" s="262">
        <v>720</v>
      </c>
      <c r="I65" s="262">
        <v>720</v>
      </c>
      <c r="J65" s="368">
        <v>0</v>
      </c>
      <c r="K65" s="372">
        <v>720</v>
      </c>
    </row>
    <row r="66" spans="1:11" ht="15">
      <c r="A66" s="450"/>
      <c r="B66" s="416" t="s">
        <v>15</v>
      </c>
      <c r="C66" s="422" t="s">
        <v>162</v>
      </c>
      <c r="D66" s="422" t="s">
        <v>17</v>
      </c>
      <c r="E66" s="417" t="s">
        <v>11</v>
      </c>
      <c r="F66" s="417" t="s">
        <v>11</v>
      </c>
      <c r="G66" s="418" t="s">
        <v>163</v>
      </c>
      <c r="H66" s="428">
        <f>H67</f>
        <v>200</v>
      </c>
      <c r="I66" s="428">
        <f>I67</f>
        <v>200</v>
      </c>
      <c r="J66" s="423">
        <v>176.7</v>
      </c>
      <c r="K66" s="429">
        <f>SUM(I66:J66)</f>
        <v>376.7</v>
      </c>
    </row>
    <row r="67" spans="1:11" ht="15">
      <c r="A67" s="450"/>
      <c r="B67" s="419"/>
      <c r="C67" s="430"/>
      <c r="D67" s="430"/>
      <c r="E67" s="420">
        <v>6172</v>
      </c>
      <c r="F67" s="420">
        <v>5169</v>
      </c>
      <c r="G67" s="421" t="s">
        <v>73</v>
      </c>
      <c r="H67" s="431">
        <v>200</v>
      </c>
      <c r="I67" s="431">
        <v>200</v>
      </c>
      <c r="J67" s="424">
        <v>0</v>
      </c>
      <c r="K67" s="432">
        <v>200</v>
      </c>
    </row>
    <row r="68" spans="1:11" ht="15">
      <c r="A68" s="450"/>
      <c r="B68" s="419"/>
      <c r="C68" s="430"/>
      <c r="D68" s="430"/>
      <c r="E68" s="420">
        <v>4356</v>
      </c>
      <c r="F68" s="420">
        <v>5229</v>
      </c>
      <c r="G68" s="433" t="s">
        <v>197</v>
      </c>
      <c r="H68" s="431">
        <v>0</v>
      </c>
      <c r="I68" s="431">
        <v>0</v>
      </c>
      <c r="J68" s="424">
        <v>50</v>
      </c>
      <c r="K68" s="432">
        <v>50</v>
      </c>
    </row>
    <row r="69" spans="1:11" ht="15">
      <c r="A69" s="450"/>
      <c r="B69" s="419"/>
      <c r="C69" s="430"/>
      <c r="D69" s="430"/>
      <c r="E69" s="420">
        <v>4351</v>
      </c>
      <c r="F69" s="420">
        <v>5221</v>
      </c>
      <c r="G69" s="433" t="s">
        <v>194</v>
      </c>
      <c r="H69" s="431">
        <v>0</v>
      </c>
      <c r="I69" s="431">
        <v>0</v>
      </c>
      <c r="J69" s="424">
        <v>50</v>
      </c>
      <c r="K69" s="432">
        <v>50</v>
      </c>
    </row>
    <row r="70" spans="1:11" ht="15">
      <c r="A70" s="450"/>
      <c r="B70" s="419"/>
      <c r="C70" s="430"/>
      <c r="D70" s="430"/>
      <c r="E70" s="420">
        <v>4371</v>
      </c>
      <c r="F70" s="420">
        <v>5221</v>
      </c>
      <c r="G70" s="433" t="s">
        <v>195</v>
      </c>
      <c r="H70" s="431">
        <v>0</v>
      </c>
      <c r="I70" s="431">
        <v>0</v>
      </c>
      <c r="J70" s="424">
        <v>50</v>
      </c>
      <c r="K70" s="432">
        <v>50</v>
      </c>
    </row>
    <row r="71" spans="1:11" ht="15">
      <c r="A71" s="450"/>
      <c r="B71" s="419"/>
      <c r="C71" s="430"/>
      <c r="D71" s="430"/>
      <c r="E71" s="420">
        <v>4344</v>
      </c>
      <c r="F71" s="420">
        <v>5221</v>
      </c>
      <c r="G71" s="433" t="s">
        <v>196</v>
      </c>
      <c r="H71" s="431">
        <v>0</v>
      </c>
      <c r="I71" s="431">
        <v>0</v>
      </c>
      <c r="J71" s="424">
        <v>26.7</v>
      </c>
      <c r="K71" s="432">
        <v>26.7</v>
      </c>
    </row>
    <row r="72" spans="1:11" ht="15">
      <c r="A72" s="450"/>
      <c r="B72" s="402" t="s">
        <v>15</v>
      </c>
      <c r="C72" s="255" t="s">
        <v>164</v>
      </c>
      <c r="D72" s="255" t="s">
        <v>17</v>
      </c>
      <c r="E72" s="99" t="s">
        <v>11</v>
      </c>
      <c r="F72" s="99" t="s">
        <v>11</v>
      </c>
      <c r="G72" s="149" t="s">
        <v>165</v>
      </c>
      <c r="H72" s="259">
        <f>H73</f>
        <v>400</v>
      </c>
      <c r="I72" s="259">
        <f>I73</f>
        <v>400</v>
      </c>
      <c r="J72" s="367">
        <v>0</v>
      </c>
      <c r="K72" s="374">
        <f>K73</f>
        <v>400</v>
      </c>
    </row>
    <row r="73" spans="1:11" ht="15.75" thickBot="1">
      <c r="A73" s="450"/>
      <c r="B73" s="404"/>
      <c r="C73" s="137"/>
      <c r="D73" s="137"/>
      <c r="E73" s="196">
        <v>6172</v>
      </c>
      <c r="F73" s="196">
        <v>5169</v>
      </c>
      <c r="G73" s="138" t="s">
        <v>73</v>
      </c>
      <c r="H73" s="261">
        <v>400</v>
      </c>
      <c r="I73" s="261">
        <v>400</v>
      </c>
      <c r="J73" s="375">
        <v>0</v>
      </c>
      <c r="K73" s="376">
        <v>400</v>
      </c>
    </row>
    <row r="74" spans="1:11" ht="15">
      <c r="A74" s="450"/>
      <c r="B74" s="85" t="s">
        <v>15</v>
      </c>
      <c r="C74" s="147" t="s">
        <v>166</v>
      </c>
      <c r="D74" s="254" t="s">
        <v>17</v>
      </c>
      <c r="E74" s="99" t="s">
        <v>11</v>
      </c>
      <c r="F74" s="99" t="s">
        <v>11</v>
      </c>
      <c r="G74" s="149" t="s">
        <v>167</v>
      </c>
      <c r="H74" s="413">
        <f>SUM(H75:H75)</f>
        <v>2808</v>
      </c>
      <c r="I74" s="413">
        <f>SUM(I75:I75)</f>
        <v>2808</v>
      </c>
      <c r="J74" s="353">
        <v>0</v>
      </c>
      <c r="K74" s="414">
        <f>SUM(I74:J74)</f>
        <v>2808</v>
      </c>
    </row>
    <row r="75" spans="1:11" ht="15">
      <c r="A75" s="450"/>
      <c r="B75" s="92"/>
      <c r="C75" s="180"/>
      <c r="D75" s="257"/>
      <c r="E75" s="100">
        <v>6172</v>
      </c>
      <c r="F75" s="100">
        <v>5169</v>
      </c>
      <c r="G75" s="133" t="s">
        <v>73</v>
      </c>
      <c r="H75" s="262">
        <v>2808</v>
      </c>
      <c r="I75" s="262">
        <v>2808</v>
      </c>
      <c r="J75" s="354">
        <v>0</v>
      </c>
      <c r="K75" s="415">
        <f>SUM(I75:J75)</f>
        <v>2808</v>
      </c>
    </row>
    <row r="76" spans="1:11" ht="15">
      <c r="A76" s="450"/>
      <c r="B76" s="402" t="s">
        <v>15</v>
      </c>
      <c r="C76" s="147" t="s">
        <v>168</v>
      </c>
      <c r="D76" s="254" t="s">
        <v>17</v>
      </c>
      <c r="E76" s="99" t="s">
        <v>11</v>
      </c>
      <c r="F76" s="99" t="s">
        <v>11</v>
      </c>
      <c r="G76" s="149" t="s">
        <v>169</v>
      </c>
      <c r="H76" s="88">
        <f>H77</f>
        <v>50</v>
      </c>
      <c r="I76" s="88">
        <f>I77</f>
        <v>50</v>
      </c>
      <c r="J76" s="353">
        <v>0</v>
      </c>
      <c r="K76" s="88">
        <f>K77</f>
        <v>50</v>
      </c>
    </row>
    <row r="77" spans="1:11" ht="15">
      <c r="A77" s="450"/>
      <c r="B77" s="403"/>
      <c r="C77" s="263"/>
      <c r="D77" s="92"/>
      <c r="E77" s="100">
        <v>6172</v>
      </c>
      <c r="F77" s="100">
        <v>5169</v>
      </c>
      <c r="G77" s="133" t="s">
        <v>73</v>
      </c>
      <c r="H77" s="95">
        <v>50</v>
      </c>
      <c r="I77" s="95">
        <v>50</v>
      </c>
      <c r="J77" s="354">
        <v>0</v>
      </c>
      <c r="K77" s="95">
        <v>50</v>
      </c>
    </row>
    <row r="78" spans="1:11" ht="15">
      <c r="A78" s="450"/>
      <c r="B78" s="402" t="s">
        <v>15</v>
      </c>
      <c r="C78" s="147" t="s">
        <v>170</v>
      </c>
      <c r="D78" s="254" t="s">
        <v>17</v>
      </c>
      <c r="E78" s="99" t="s">
        <v>11</v>
      </c>
      <c r="F78" s="99" t="s">
        <v>11</v>
      </c>
      <c r="G78" s="149" t="s">
        <v>171</v>
      </c>
      <c r="H78" s="264">
        <f>H79</f>
        <v>50</v>
      </c>
      <c r="I78" s="264">
        <f>I79</f>
        <v>50</v>
      </c>
      <c r="J78" s="353">
        <v>0</v>
      </c>
      <c r="K78" s="264">
        <f>K79</f>
        <v>50</v>
      </c>
    </row>
    <row r="79" spans="1:11" ht="15">
      <c r="A79" s="450"/>
      <c r="B79" s="403"/>
      <c r="C79" s="131"/>
      <c r="D79" s="257"/>
      <c r="E79" s="100">
        <v>6172</v>
      </c>
      <c r="F79" s="100">
        <v>5169</v>
      </c>
      <c r="G79" s="133" t="s">
        <v>73</v>
      </c>
      <c r="H79" s="57">
        <v>50</v>
      </c>
      <c r="I79" s="57">
        <v>50</v>
      </c>
      <c r="J79" s="354">
        <v>0</v>
      </c>
      <c r="K79" s="57">
        <v>50</v>
      </c>
    </row>
    <row r="80" spans="1:11" ht="15">
      <c r="A80" s="450"/>
      <c r="B80" s="402" t="s">
        <v>15</v>
      </c>
      <c r="C80" s="147" t="s">
        <v>172</v>
      </c>
      <c r="D80" s="254" t="s">
        <v>17</v>
      </c>
      <c r="E80" s="99" t="s">
        <v>11</v>
      </c>
      <c r="F80" s="99" t="s">
        <v>11</v>
      </c>
      <c r="G80" s="149" t="s">
        <v>173</v>
      </c>
      <c r="H80" s="88">
        <f>H81</f>
        <v>180</v>
      </c>
      <c r="I80" s="88">
        <v>70</v>
      </c>
      <c r="J80" s="353">
        <v>0</v>
      </c>
      <c r="K80" s="88">
        <v>70</v>
      </c>
    </row>
    <row r="81" spans="1:11" ht="15">
      <c r="A81" s="450"/>
      <c r="B81" s="403"/>
      <c r="C81" s="131"/>
      <c r="D81" s="257"/>
      <c r="E81" s="100">
        <v>6172</v>
      </c>
      <c r="F81" s="100">
        <v>5139</v>
      </c>
      <c r="G81" s="133" t="s">
        <v>70</v>
      </c>
      <c r="H81" s="95">
        <v>180</v>
      </c>
      <c r="I81" s="95">
        <v>70</v>
      </c>
      <c r="J81" s="354">
        <v>0</v>
      </c>
      <c r="K81" s="95">
        <v>70</v>
      </c>
    </row>
    <row r="82" spans="1:11" ht="15">
      <c r="A82" s="450"/>
      <c r="B82" s="402" t="s">
        <v>15</v>
      </c>
      <c r="C82" s="147" t="s">
        <v>174</v>
      </c>
      <c r="D82" s="254" t="s">
        <v>17</v>
      </c>
      <c r="E82" s="99" t="s">
        <v>11</v>
      </c>
      <c r="F82" s="99" t="s">
        <v>11</v>
      </c>
      <c r="G82" s="149" t="s">
        <v>175</v>
      </c>
      <c r="H82" s="88">
        <f>H83</f>
        <v>60</v>
      </c>
      <c r="I82" s="88">
        <f>I83</f>
        <v>60</v>
      </c>
      <c r="J82" s="353">
        <v>0</v>
      </c>
      <c r="K82" s="88">
        <f>K83</f>
        <v>60</v>
      </c>
    </row>
    <row r="83" spans="1:11" ht="15.75" thickBot="1">
      <c r="A83" s="451"/>
      <c r="B83" s="404"/>
      <c r="C83" s="135"/>
      <c r="D83" s="260"/>
      <c r="E83" s="196">
        <v>6172</v>
      </c>
      <c r="F83" s="196">
        <v>5169</v>
      </c>
      <c r="G83" s="138" t="s">
        <v>73</v>
      </c>
      <c r="H83" s="139">
        <v>60</v>
      </c>
      <c r="I83" s="139">
        <v>60</v>
      </c>
      <c r="J83" s="366">
        <v>0</v>
      </c>
      <c r="K83" s="139">
        <v>60</v>
      </c>
    </row>
    <row r="86" ht="15">
      <c r="G86" s="408"/>
    </row>
    <row r="87" ht="15">
      <c r="G87" s="408"/>
    </row>
    <row r="88" spans="4:8" ht="15">
      <c r="D88" s="409"/>
      <c r="E88" s="409"/>
      <c r="F88" s="410"/>
      <c r="G88" s="410"/>
      <c r="H88" s="409"/>
    </row>
    <row r="89" spans="2:8" ht="15">
      <c r="B89" s="411"/>
      <c r="C89" s="411"/>
      <c r="D89" s="411"/>
      <c r="E89" s="411"/>
      <c r="F89" s="411"/>
      <c r="G89" s="411"/>
      <c r="H89" s="411"/>
    </row>
    <row r="90" spans="2:8" ht="15">
      <c r="B90" s="412"/>
      <c r="C90" s="411"/>
      <c r="D90" s="411"/>
      <c r="E90" s="411"/>
      <c r="F90" s="411"/>
      <c r="G90" s="411"/>
      <c r="H90" s="412"/>
    </row>
    <row r="91" spans="2:8" ht="15">
      <c r="B91" s="411"/>
      <c r="C91" s="411"/>
      <c r="D91" s="411"/>
      <c r="E91" s="411"/>
      <c r="F91" s="411"/>
      <c r="G91" s="411"/>
      <c r="H91" s="411"/>
    </row>
    <row r="92" spans="2:8" ht="15">
      <c r="B92" s="411"/>
      <c r="C92" s="411"/>
      <c r="D92" s="411"/>
      <c r="E92" s="411"/>
      <c r="F92" s="411"/>
      <c r="G92" s="411"/>
      <c r="H92" s="412"/>
    </row>
    <row r="93" spans="2:8" ht="15">
      <c r="B93" s="411"/>
      <c r="C93" s="411"/>
      <c r="D93" s="411"/>
      <c r="E93" s="411"/>
      <c r="F93" s="411"/>
      <c r="G93" s="411"/>
      <c r="H93" s="412"/>
    </row>
    <row r="94" spans="2:8" ht="15">
      <c r="B94" s="411"/>
      <c r="C94" s="411"/>
      <c r="D94" s="411"/>
      <c r="E94" s="411"/>
      <c r="F94" s="411"/>
      <c r="G94" s="411"/>
      <c r="H94" s="411"/>
    </row>
    <row r="95" spans="2:8" ht="15">
      <c r="B95" s="412"/>
      <c r="C95" s="411"/>
      <c r="D95" s="411"/>
      <c r="E95" s="411"/>
      <c r="F95" s="411"/>
      <c r="G95" s="411"/>
      <c r="H95" s="412"/>
    </row>
    <row r="96" spans="2:8" ht="15">
      <c r="B96" s="411"/>
      <c r="C96" s="411"/>
      <c r="D96" s="411"/>
      <c r="E96" s="411"/>
      <c r="F96" s="411"/>
      <c r="G96" s="411"/>
      <c r="H96" s="411"/>
    </row>
    <row r="97" spans="2:8" ht="15">
      <c r="B97" s="411"/>
      <c r="C97" s="411"/>
      <c r="D97" s="411"/>
      <c r="E97" s="411"/>
      <c r="F97" s="411"/>
      <c r="G97" s="411"/>
      <c r="H97" s="412"/>
    </row>
    <row r="98" spans="2:8" ht="15">
      <c r="B98" s="411"/>
      <c r="C98" s="411"/>
      <c r="D98" s="411"/>
      <c r="E98" s="411"/>
      <c r="F98" s="411"/>
      <c r="G98" s="411"/>
      <c r="H98" s="412"/>
    </row>
    <row r="99" spans="2:8" ht="15">
      <c r="B99" s="411"/>
      <c r="C99" s="411"/>
      <c r="D99" s="411"/>
      <c r="E99" s="411"/>
      <c r="F99" s="411"/>
      <c r="G99" s="411"/>
      <c r="H99" s="411"/>
    </row>
    <row r="100" spans="2:8" ht="15">
      <c r="B100" s="412"/>
      <c r="C100" s="411"/>
      <c r="D100" s="411"/>
      <c r="E100" s="411"/>
      <c r="F100" s="411"/>
      <c r="G100" s="411"/>
      <c r="H100" s="412"/>
    </row>
    <row r="101" spans="2:8" ht="15">
      <c r="B101" s="411"/>
      <c r="C101" s="411"/>
      <c r="D101" s="411"/>
      <c r="E101" s="411"/>
      <c r="F101" s="411"/>
      <c r="G101" s="411"/>
      <c r="H101" s="411"/>
    </row>
    <row r="102" spans="2:8" ht="15">
      <c r="B102" s="411"/>
      <c r="C102" s="411"/>
      <c r="D102" s="411"/>
      <c r="E102" s="411"/>
      <c r="F102" s="411"/>
      <c r="G102" s="411"/>
      <c r="H102" s="412"/>
    </row>
    <row r="103" spans="2:8" ht="15">
      <c r="B103" s="411"/>
      <c r="C103" s="411"/>
      <c r="D103" s="411"/>
      <c r="E103" s="411"/>
      <c r="F103" s="411"/>
      <c r="G103" s="411"/>
      <c r="H103" s="412"/>
    </row>
    <row r="104" spans="2:8" ht="15">
      <c r="B104" s="411"/>
      <c r="C104" s="411"/>
      <c r="D104" s="411"/>
      <c r="E104" s="411"/>
      <c r="F104" s="411"/>
      <c r="G104" s="411"/>
      <c r="H104" s="411"/>
    </row>
    <row r="105" spans="2:8" ht="15">
      <c r="B105" s="412"/>
      <c r="C105" s="411"/>
      <c r="D105" s="411"/>
      <c r="E105" s="411"/>
      <c r="F105" s="411"/>
      <c r="G105" s="411"/>
      <c r="H105" s="412"/>
    </row>
    <row r="106" spans="2:8" ht="15">
      <c r="B106" s="411"/>
      <c r="C106" s="411"/>
      <c r="D106" s="411"/>
      <c r="E106" s="411"/>
      <c r="F106" s="411"/>
      <c r="G106" s="411"/>
      <c r="H106" s="411"/>
    </row>
    <row r="107" spans="2:8" ht="15">
      <c r="B107" s="411"/>
      <c r="C107" s="411"/>
      <c r="D107" s="411"/>
      <c r="E107" s="411"/>
      <c r="F107" s="411"/>
      <c r="G107" s="411"/>
      <c r="H107" s="412"/>
    </row>
  </sheetData>
  <sheetProtection/>
  <mergeCells count="6">
    <mergeCell ref="A74:A83"/>
    <mergeCell ref="A1:J4"/>
    <mergeCell ref="A6:A21"/>
    <mergeCell ref="C6:D6"/>
    <mergeCell ref="C7:D7"/>
    <mergeCell ref="A22:A73"/>
  </mergeCells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.57421875" style="0" customWidth="1"/>
    <col min="2" max="2" width="3.421875" style="0" bestFit="1" customWidth="1"/>
    <col min="3" max="3" width="9.57421875" style="0" bestFit="1" customWidth="1"/>
    <col min="7" max="7" width="34.57421875" style="0" bestFit="1" customWidth="1"/>
  </cols>
  <sheetData>
    <row r="1" spans="1:10" ht="15">
      <c r="A1" s="457" t="s">
        <v>189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15">
      <c r="A2" s="457"/>
      <c r="B2" s="457"/>
      <c r="C2" s="457"/>
      <c r="D2" s="457"/>
      <c r="E2" s="457"/>
      <c r="F2" s="457"/>
      <c r="G2" s="457"/>
      <c r="H2" s="457"/>
      <c r="I2" s="457"/>
      <c r="J2" s="457"/>
    </row>
    <row r="3" spans="1:10" ht="15">
      <c r="A3" s="457"/>
      <c r="B3" s="457"/>
      <c r="C3" s="457"/>
      <c r="D3" s="457"/>
      <c r="E3" s="457"/>
      <c r="F3" s="457"/>
      <c r="G3" s="457"/>
      <c r="H3" s="457"/>
      <c r="I3" s="457"/>
      <c r="J3" s="457"/>
    </row>
    <row r="4" spans="1:10" ht="15.75" thickBot="1">
      <c r="A4" s="457"/>
      <c r="B4" s="457"/>
      <c r="C4" s="457"/>
      <c r="D4" s="457"/>
      <c r="E4" s="457"/>
      <c r="F4" s="457"/>
      <c r="G4" s="457"/>
      <c r="H4" s="457"/>
      <c r="I4" s="457"/>
      <c r="J4" s="457"/>
    </row>
    <row r="5" spans="1:11" ht="15.75" thickBot="1">
      <c r="A5" s="464" t="s">
        <v>176</v>
      </c>
      <c r="B5" s="265" t="s">
        <v>2</v>
      </c>
      <c r="C5" s="266" t="s">
        <v>3</v>
      </c>
      <c r="D5" s="267" t="s">
        <v>4</v>
      </c>
      <c r="E5" s="268" t="s">
        <v>5</v>
      </c>
      <c r="F5" s="269" t="s">
        <v>177</v>
      </c>
      <c r="G5" s="267" t="s">
        <v>178</v>
      </c>
      <c r="H5" s="6" t="s">
        <v>7</v>
      </c>
      <c r="I5" s="7" t="s">
        <v>190</v>
      </c>
      <c r="J5" s="300" t="s">
        <v>191</v>
      </c>
      <c r="K5" s="307" t="s">
        <v>192</v>
      </c>
    </row>
    <row r="6" spans="1:11" ht="15.75" thickBot="1">
      <c r="A6" s="465"/>
      <c r="B6" s="270" t="s">
        <v>10</v>
      </c>
      <c r="C6" s="271" t="s">
        <v>11</v>
      </c>
      <c r="D6" s="272" t="s">
        <v>11</v>
      </c>
      <c r="E6" s="271" t="s">
        <v>11</v>
      </c>
      <c r="F6" s="271" t="s">
        <v>11</v>
      </c>
      <c r="G6" s="273" t="s">
        <v>179</v>
      </c>
      <c r="H6" s="274">
        <f>H7</f>
        <v>1500</v>
      </c>
      <c r="I6" s="275"/>
      <c r="J6" s="274"/>
      <c r="K6" s="308"/>
    </row>
    <row r="7" spans="1:11" ht="15.75" thickBot="1">
      <c r="A7" s="465"/>
      <c r="B7" s="270" t="s">
        <v>11</v>
      </c>
      <c r="C7" s="276" t="s">
        <v>11</v>
      </c>
      <c r="D7" s="272" t="s">
        <v>11</v>
      </c>
      <c r="E7" s="272" t="s">
        <v>11</v>
      </c>
      <c r="F7" s="271" t="s">
        <v>11</v>
      </c>
      <c r="G7" s="273" t="s">
        <v>180</v>
      </c>
      <c r="H7" s="274">
        <f>+H8</f>
        <v>1500</v>
      </c>
      <c r="I7" s="275"/>
      <c r="J7" s="274"/>
      <c r="K7" s="308"/>
    </row>
    <row r="8" spans="1:11" ht="22.5">
      <c r="A8" s="465"/>
      <c r="B8" s="277" t="s">
        <v>10</v>
      </c>
      <c r="C8" s="278" t="s">
        <v>181</v>
      </c>
      <c r="D8" s="279" t="s">
        <v>11</v>
      </c>
      <c r="E8" s="279" t="s">
        <v>11</v>
      </c>
      <c r="F8" s="280" t="s">
        <v>11</v>
      </c>
      <c r="G8" s="281" t="s">
        <v>182</v>
      </c>
      <c r="H8" s="282">
        <v>1500</v>
      </c>
      <c r="I8" s="283"/>
      <c r="J8" s="282"/>
      <c r="K8" s="308"/>
    </row>
    <row r="9" spans="1:11" ht="15">
      <c r="A9" s="465"/>
      <c r="B9" s="284"/>
      <c r="C9" s="285"/>
      <c r="D9" s="286">
        <v>5279</v>
      </c>
      <c r="E9" s="286">
        <v>5901</v>
      </c>
      <c r="F9" s="287" t="s">
        <v>183</v>
      </c>
      <c r="G9" s="288" t="s">
        <v>184</v>
      </c>
      <c r="H9" s="289">
        <v>1300</v>
      </c>
      <c r="I9" s="290"/>
      <c r="J9" s="289"/>
      <c r="K9" s="308"/>
    </row>
    <row r="10" spans="1:11" ht="15">
      <c r="A10" s="465"/>
      <c r="B10" s="284"/>
      <c r="C10" s="285"/>
      <c r="D10" s="286">
        <v>5279</v>
      </c>
      <c r="E10" s="286">
        <v>5139</v>
      </c>
      <c r="F10" s="287" t="s">
        <v>183</v>
      </c>
      <c r="G10" s="288" t="s">
        <v>185</v>
      </c>
      <c r="H10" s="291">
        <v>50</v>
      </c>
      <c r="I10" s="290"/>
      <c r="J10" s="289"/>
      <c r="K10" s="308"/>
    </row>
    <row r="11" spans="1:11" ht="15">
      <c r="A11" s="465"/>
      <c r="B11" s="284"/>
      <c r="C11" s="285"/>
      <c r="D11" s="286">
        <v>5279</v>
      </c>
      <c r="E11" s="286">
        <v>5169</v>
      </c>
      <c r="F11" s="287" t="s">
        <v>183</v>
      </c>
      <c r="G11" s="288" t="s">
        <v>186</v>
      </c>
      <c r="H11" s="292">
        <v>50</v>
      </c>
      <c r="I11" s="290"/>
      <c r="J11" s="289"/>
      <c r="K11" s="308"/>
    </row>
    <row r="12" spans="1:11" ht="15.75" thickBot="1">
      <c r="A12" s="466"/>
      <c r="B12" s="293"/>
      <c r="C12" s="294"/>
      <c r="D12" s="295">
        <v>5279</v>
      </c>
      <c r="E12" s="295">
        <v>5175</v>
      </c>
      <c r="F12" s="296" t="s">
        <v>183</v>
      </c>
      <c r="G12" s="297" t="s">
        <v>187</v>
      </c>
      <c r="H12" s="298">
        <v>100</v>
      </c>
      <c r="I12" s="299"/>
      <c r="J12" s="339"/>
      <c r="K12" s="309"/>
    </row>
  </sheetData>
  <sheetProtection/>
  <mergeCells count="2">
    <mergeCell ref="A5:A12"/>
    <mergeCell ref="A1:J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Vejvodova Katerina</dc:creator>
  <cp:keywords/>
  <dc:description/>
  <cp:lastModifiedBy>Kubickova Michaela</cp:lastModifiedBy>
  <cp:lastPrinted>2013-02-12T07:25:27Z</cp:lastPrinted>
  <dcterms:created xsi:type="dcterms:W3CDTF">2013-02-11T16:01:46Z</dcterms:created>
  <dcterms:modified xsi:type="dcterms:W3CDTF">2013-02-27T08:48:24Z</dcterms:modified>
  <cp:category/>
  <cp:version/>
  <cp:contentType/>
  <cp:contentStatus/>
</cp:coreProperties>
</file>