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2"/>
  </bookViews>
  <sheets>
    <sheet name="Bilance PaV" sheetId="1" r:id="rId1"/>
    <sheet name="92303" sheetId="2" r:id="rId2"/>
    <sheet name="92314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<sst xmlns="http://schemas.openxmlformats.org/spreadsheetml/2006/main" count="147" uniqueCount="97">
  <si>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</si>
  <si>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</si>
  <si>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</si>
  <si>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</si>
  <si>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</si>
  <si>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</si>
  <si>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</si>
  <si>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</si>
  <si>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</si>
  <si>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</si>
  <si>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</si>
  <si>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</si>
  <si>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</si>
  <si>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</si>
  <si>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</si>
  <si>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</si>
  <si>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</si>
  <si>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</si>
  <si>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</si>
  <si>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</si>
  <si>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</si>
  <si>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</si>
  <si>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</si>
  <si>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</si>
  <si>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</si>
  <si>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</si>
  <si>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</si>
  <si>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</si>
  <si>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</si>
  <si>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</si>
  <si>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</si>
  <si>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</si>
  <si>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</si>
  <si>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</si>
  <si>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</si>
  <si>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</si>
  <si>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</si>
  <si>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</si>
  <si>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</si>
  <si>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</si>
  <si>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</si>
  <si>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</si>
  <si>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</si>
  <si>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</si>
  <si>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</si>
  <si>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</si>
  <si>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</si>
  <si>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</si>
  <si>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</si>
  <si>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</si>
  <si>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</si>
  <si>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</si>
  <si>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</si>
  <si>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</si>
  <si>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</si>
  <si>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</si>
  <si>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</si>
  <si>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</si>
  <si>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</si>
  <si>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</si>
  <si>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</si>
  <si>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</si>
  <si>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</si>
  <si>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</si>
  <si>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</si>
  <si>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Ekonomický odbor</t>
  </si>
  <si>
    <t>92303 - Spolufinancování EU</t>
  </si>
  <si>
    <t>tis.Kč</t>
  </si>
  <si>
    <t>uk.</t>
  </si>
  <si>
    <t>č.a. (ORG)</t>
  </si>
  <si>
    <t>§</t>
  </si>
  <si>
    <t>S P O L U F I N A N C O V Á N Í   E U</t>
  </si>
  <si>
    <t>SR 2013</t>
  </si>
  <si>
    <t>x</t>
  </si>
  <si>
    <t>Běžné a kapitálové výdaje odboru - celkem</t>
  </si>
  <si>
    <t>SU</t>
  </si>
  <si>
    <t>0000</t>
  </si>
  <si>
    <t>Kofinancování ROP a TOP</t>
  </si>
  <si>
    <t>Nespecifikované rezervy</t>
  </si>
  <si>
    <t>Kurzové rodíly a transakční náklady projektů EU</t>
  </si>
  <si>
    <t>Realizované kurzové zprávy</t>
  </si>
  <si>
    <t>Služby peněžních ústavů</t>
  </si>
  <si>
    <t>Vratky z předfin. projektů EU resortu dopravy</t>
  </si>
  <si>
    <t>92303</t>
  </si>
  <si>
    <t>Odbor investic a správy nemovitého majetků</t>
  </si>
  <si>
    <t>92314 - Spolufinancování EU</t>
  </si>
  <si>
    <t>92314</t>
  </si>
  <si>
    <t>č.a.</t>
  </si>
  <si>
    <t>UZ</t>
  </si>
  <si>
    <t>Běžné a kapitálové výdaje resortu celkem</t>
  </si>
  <si>
    <t>budovy, haly a stavby</t>
  </si>
  <si>
    <t>UR I 2013</t>
  </si>
  <si>
    <t>UR II 2013</t>
  </si>
  <si>
    <t>ZR-RO č. 54/13</t>
  </si>
  <si>
    <t>příloha č. 1 k ZR-RO č. 54/13</t>
  </si>
  <si>
    <t>Změna rozpočtu - rozpočtové opatření č. 54/13</t>
  </si>
  <si>
    <t>OP ŽP Zlepšení TTV obv.konstruk.budov SŠSSD Liberec, Truhlářská objekt B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</si>
</sst>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\2\5\6\1\2\1\50\1"/>
    <numFmt numFmtId="166" formatCode="00000000"/>
    <numFmt numFmtId="167" formatCode="0\2\5\6\1\3\1\70\2"/>
    <numFmt numFmtId="168" formatCode="0\2\5\6\1\4\1\60\2"/>
    <numFmt numFmtId="169" formatCode="0\2\5\6\1\5\1\4\4\2"/>
    <numFmt numFmtId="170" formatCode="0\2\5\6\3\9\1\4\4\2"/>
    <numFmt numFmtId="171" formatCode="0\2\5\6\3\9\1\4\3\3"/>
    <numFmt numFmtId="172" formatCode="0\2\5\6\40\1\4\3\3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color indexed="21"/>
      <name val="Arial"/>
      <family val="2"/>
    </font>
    <font>
      <b/>
      <sz val="7"/>
      <color indexed="8"/>
      <name val="Tahoma"/>
      <family val="2"/>
    </font>
    <font>
      <b/>
      <sz val="10"/>
      <color indexed="21"/>
      <name val="Arial"/>
      <family val="2"/>
    </font>
    <font>
      <b/>
      <sz val="8"/>
      <name val="Arial CE"/>
      <family val="0"/>
    </font>
    <font>
      <b/>
      <sz val="8"/>
      <color indexed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7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8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1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3" fillId="41" borderId="0">
      <alignment horizontal="left" vertical="center"/>
      <protection/>
    </xf>
    <xf numFmtId="0" fontId="48" fillId="4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43" borderId="15" applyNumberFormat="0" applyAlignment="0" applyProtection="0"/>
    <xf numFmtId="0" fontId="21" fillId="13" borderId="16" applyNumberFormat="0" applyAlignment="0" applyProtection="0"/>
    <xf numFmtId="0" fontId="21" fillId="13" borderId="16" applyNumberFormat="0" applyAlignment="0" applyProtection="0"/>
    <xf numFmtId="0" fontId="51" fillId="44" borderId="15" applyNumberFormat="0" applyAlignment="0" applyProtection="0"/>
    <xf numFmtId="0" fontId="22" fillId="45" borderId="16" applyNumberFormat="0" applyAlignment="0" applyProtection="0"/>
    <xf numFmtId="0" fontId="22" fillId="45" borderId="16" applyNumberFormat="0" applyAlignment="0" applyProtection="0"/>
    <xf numFmtId="0" fontId="52" fillId="44" borderId="17" applyNumberFormat="0" applyAlignment="0" applyProtection="0"/>
    <xf numFmtId="0" fontId="23" fillId="45" borderId="18" applyNumberFormat="0" applyAlignment="0" applyProtection="0"/>
    <xf numFmtId="0" fontId="23" fillId="45" borderId="18" applyNumberFormat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8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8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8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8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</cellStyleXfs>
  <cellXfs count="1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5" fillId="45" borderId="28" xfId="0" applyFont="1" applyFill="1" applyBorder="1" applyAlignment="1">
      <alignment horizontal="center" vertical="center" wrapText="1"/>
    </xf>
    <xf numFmtId="0" fontId="5" fillId="45" borderId="29" xfId="0" applyFont="1" applyFill="1" applyBorder="1" applyAlignment="1">
      <alignment horizontal="center" vertical="center" wrapText="1"/>
    </xf>
    <xf numFmtId="0" fontId="5" fillId="45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33" xfId="0" applyNumberFormat="1" applyFont="1" applyFill="1" applyBorder="1" applyAlignment="1">
      <alignment horizontal="right"/>
    </xf>
    <xf numFmtId="0" fontId="30" fillId="0" borderId="29" xfId="129" applyFont="1" applyBorder="1" applyAlignment="1">
      <alignment horizontal="center" vertical="center" wrapText="1"/>
      <protection/>
    </xf>
    <xf numFmtId="4" fontId="30" fillId="0" borderId="29" xfId="0" applyNumberFormat="1" applyFont="1" applyBorder="1" applyAlignment="1">
      <alignment/>
    </xf>
    <xf numFmtId="4" fontId="30" fillId="56" borderId="21" xfId="129" applyNumberFormat="1" applyFont="1" applyFill="1" applyBorder="1" applyAlignment="1">
      <alignment vertical="center"/>
      <protection/>
    </xf>
    <xf numFmtId="4" fontId="30" fillId="56" borderId="34" xfId="129" applyNumberFormat="1" applyFont="1" applyFill="1" applyBorder="1" applyAlignment="1">
      <alignment vertical="center"/>
      <protection/>
    </xf>
    <xf numFmtId="4" fontId="30" fillId="56" borderId="20" xfId="129" applyNumberFormat="1" applyFont="1" applyFill="1" applyBorder="1" applyAlignment="1">
      <alignment vertical="center"/>
      <protection/>
    </xf>
    <xf numFmtId="0" fontId="30" fillId="56" borderId="20" xfId="129" applyFont="1" applyFill="1" applyBorder="1" applyAlignment="1">
      <alignment horizontal="left" vertical="center" wrapText="1"/>
      <protection/>
    </xf>
    <xf numFmtId="0" fontId="30" fillId="56" borderId="20" xfId="129" applyFont="1" applyFill="1" applyBorder="1" applyAlignment="1">
      <alignment horizontal="center" vertical="center"/>
      <protection/>
    </xf>
    <xf numFmtId="0" fontId="30" fillId="56" borderId="19" xfId="129" applyFont="1" applyFill="1" applyBorder="1" applyAlignment="1">
      <alignment horizontal="center" vertical="center"/>
      <protection/>
    </xf>
    <xf numFmtId="0" fontId="30" fillId="0" borderId="30" xfId="126" applyFont="1" applyBorder="1" applyAlignment="1">
      <alignment horizontal="center" vertical="center" wrapText="1"/>
      <protection/>
    </xf>
    <xf numFmtId="4" fontId="26" fillId="41" borderId="35" xfId="129" applyNumberFormat="1" applyFont="1" applyFill="1" applyBorder="1" applyAlignment="1">
      <alignment vertical="center"/>
      <protection/>
    </xf>
    <xf numFmtId="4" fontId="26" fillId="41" borderId="36" xfId="129" applyNumberFormat="1" applyFont="1" applyFill="1" applyBorder="1" applyAlignment="1">
      <alignment vertical="center"/>
      <protection/>
    </xf>
    <xf numFmtId="4" fontId="31" fillId="41" borderId="36" xfId="129" applyNumberFormat="1" applyFont="1" applyFill="1" applyBorder="1" applyAlignment="1">
      <alignment vertical="center"/>
      <protection/>
    </xf>
    <xf numFmtId="4" fontId="30" fillId="0" borderId="37" xfId="129" applyNumberFormat="1" applyFont="1" applyBorder="1" applyAlignment="1">
      <alignment horizontal="center" vertical="center" wrapText="1"/>
      <protection/>
    </xf>
    <xf numFmtId="4" fontId="26" fillId="0" borderId="38" xfId="0" applyNumberFormat="1" applyFont="1" applyBorder="1" applyAlignment="1">
      <alignment/>
    </xf>
    <xf numFmtId="4" fontId="26" fillId="0" borderId="39" xfId="0" applyNumberFormat="1" applyFont="1" applyBorder="1" applyAlignment="1">
      <alignment/>
    </xf>
    <xf numFmtId="0" fontId="26" fillId="0" borderId="40" xfId="0" applyFont="1" applyBorder="1" applyAlignment="1">
      <alignment/>
    </xf>
    <xf numFmtId="166" fontId="26" fillId="0" borderId="41" xfId="0" applyNumberFormat="1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/>
    </xf>
    <xf numFmtId="0" fontId="27" fillId="0" borderId="0" xfId="130" applyFont="1" applyAlignment="1">
      <alignment vertical="center"/>
      <protection/>
    </xf>
    <xf numFmtId="4" fontId="31" fillId="0" borderId="44" xfId="0" applyNumberFormat="1" applyFont="1" applyBorder="1" applyAlignment="1">
      <alignment/>
    </xf>
    <xf numFmtId="4" fontId="31" fillId="0" borderId="45" xfId="0" applyNumberFormat="1" applyFont="1" applyBorder="1" applyAlignment="1">
      <alignment/>
    </xf>
    <xf numFmtId="0" fontId="36" fillId="0" borderId="46" xfId="127" applyFont="1" applyFill="1" applyBorder="1" applyAlignment="1">
      <alignment vertical="center" wrapText="1"/>
      <protection/>
    </xf>
    <xf numFmtId="0" fontId="31" fillId="0" borderId="37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0" fillId="0" borderId="0" xfId="130" applyAlignment="1">
      <alignment vertical="center"/>
      <protection/>
    </xf>
    <xf numFmtId="4" fontId="30" fillId="0" borderId="44" xfId="0" applyNumberFormat="1" applyFont="1" applyBorder="1" applyAlignment="1">
      <alignment/>
    </xf>
    <xf numFmtId="4" fontId="30" fillId="0" borderId="45" xfId="131" applyNumberFormat="1" applyFont="1" applyFill="1" applyBorder="1" applyAlignment="1">
      <alignment/>
      <protection/>
    </xf>
    <xf numFmtId="0" fontId="30" fillId="0" borderId="47" xfId="0" applyFont="1" applyBorder="1" applyAlignment="1">
      <alignment horizontal="center"/>
    </xf>
    <xf numFmtId="0" fontId="0" fillId="0" borderId="0" xfId="130" applyAlignment="1">
      <alignment vertical="center" wrapText="1"/>
      <protection/>
    </xf>
    <xf numFmtId="0" fontId="30" fillId="0" borderId="0" xfId="130" applyFont="1" applyAlignment="1">
      <alignment horizontal="center"/>
      <protection/>
    </xf>
    <xf numFmtId="4" fontId="0" fillId="0" borderId="0" xfId="130" applyNumberFormat="1">
      <alignment/>
      <protection/>
    </xf>
    <xf numFmtId="0" fontId="0" fillId="0" borderId="0" xfId="130">
      <alignment/>
      <protection/>
    </xf>
    <xf numFmtId="0" fontId="0" fillId="0" borderId="0" xfId="111" applyAlignment="1">
      <alignment/>
      <protection/>
    </xf>
    <xf numFmtId="0" fontId="29" fillId="0" borderId="0" xfId="111" applyFont="1" applyFill="1" applyAlignment="1">
      <alignment horizontal="center"/>
      <protection/>
    </xf>
    <xf numFmtId="0" fontId="0" fillId="0" borderId="0" xfId="111">
      <alignment/>
      <protection/>
    </xf>
    <xf numFmtId="0" fontId="25" fillId="0" borderId="0" xfId="128">
      <alignment/>
      <protection/>
    </xf>
    <xf numFmtId="49" fontId="30" fillId="0" borderId="0" xfId="131" applyNumberFormat="1" applyFont="1" applyBorder="1" applyAlignment="1">
      <alignment vertical="center" textRotation="90"/>
      <protection/>
    </xf>
    <xf numFmtId="0" fontId="30" fillId="0" borderId="37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46" xfId="0" applyFont="1" applyBorder="1" applyAlignment="1">
      <alignment/>
    </xf>
    <xf numFmtId="0" fontId="0" fillId="0" borderId="0" xfId="108">
      <alignment/>
      <protection/>
    </xf>
    <xf numFmtId="4" fontId="26" fillId="41" borderId="23" xfId="129" applyNumberFormat="1" applyFont="1" applyFill="1" applyBorder="1" applyAlignment="1">
      <alignment vertical="center"/>
      <protection/>
    </xf>
    <xf numFmtId="49" fontId="31" fillId="41" borderId="23" xfId="129" applyNumberFormat="1" applyFont="1" applyFill="1" applyBorder="1" applyAlignment="1">
      <alignment horizontal="center" vertical="center" wrapText="1"/>
      <protection/>
    </xf>
    <xf numFmtId="4" fontId="31" fillId="41" borderId="23" xfId="129" applyNumberFormat="1" applyFont="1" applyFill="1" applyBorder="1" applyAlignment="1">
      <alignment vertical="center"/>
      <protection/>
    </xf>
    <xf numFmtId="0" fontId="26" fillId="0" borderId="0" xfId="128" applyFont="1" applyAlignment="1">
      <alignment vertical="center"/>
      <protection/>
    </xf>
    <xf numFmtId="0" fontId="26" fillId="0" borderId="0" xfId="128" applyFont="1" applyAlignment="1">
      <alignment horizontal="left" vertical="center"/>
      <protection/>
    </xf>
    <xf numFmtId="0" fontId="26" fillId="41" borderId="23" xfId="129" applyFont="1" applyFill="1" applyBorder="1" applyAlignment="1">
      <alignment horizontal="center" vertical="center" wrapText="1"/>
      <protection/>
    </xf>
    <xf numFmtId="0" fontId="26" fillId="41" borderId="22" xfId="129" applyFont="1" applyFill="1" applyBorder="1" applyAlignment="1">
      <alignment horizontal="center" vertical="center" wrapText="1"/>
      <protection/>
    </xf>
    <xf numFmtId="0" fontId="31" fillId="41" borderId="22" xfId="129" applyFont="1" applyFill="1" applyBorder="1" applyAlignment="1">
      <alignment horizontal="center" vertical="center" wrapText="1"/>
      <protection/>
    </xf>
    <xf numFmtId="0" fontId="32" fillId="0" borderId="0" xfId="128" applyFont="1" applyAlignment="1">
      <alignment vertical="center"/>
      <protection/>
    </xf>
    <xf numFmtId="0" fontId="29" fillId="0" borderId="0" xfId="128" applyFont="1" applyAlignment="1">
      <alignment/>
      <protection/>
    </xf>
    <xf numFmtId="0" fontId="27" fillId="0" borderId="0" xfId="129" applyFont="1" applyAlignment="1">
      <alignment horizontal="center"/>
      <protection/>
    </xf>
    <xf numFmtId="49" fontId="34" fillId="0" borderId="0" xfId="129" applyNumberFormat="1" applyFont="1" applyAlignment="1">
      <alignment horizontal="center"/>
      <protection/>
    </xf>
    <xf numFmtId="3" fontId="30" fillId="0" borderId="0" xfId="129" applyNumberFormat="1" applyFont="1" applyAlignment="1">
      <alignment horizontal="center" vertical="center"/>
      <protection/>
    </xf>
    <xf numFmtId="0" fontId="31" fillId="0" borderId="23" xfId="129" applyFont="1" applyFill="1" applyBorder="1" applyAlignment="1">
      <alignment horizontal="left" vertical="center" wrapText="1"/>
      <protection/>
    </xf>
    <xf numFmtId="0" fontId="31" fillId="41" borderId="23" xfId="129" applyFont="1" applyFill="1" applyBorder="1" applyAlignment="1">
      <alignment horizontal="left" vertical="center" wrapText="1"/>
      <protection/>
    </xf>
    <xf numFmtId="0" fontId="26" fillId="41" borderId="23" xfId="129" applyFont="1" applyFill="1" applyBorder="1" applyAlignment="1">
      <alignment horizontal="left" vertical="center" wrapText="1"/>
      <protection/>
    </xf>
    <xf numFmtId="0" fontId="30" fillId="0" borderId="28" xfId="129" applyFont="1" applyBorder="1" applyAlignment="1">
      <alignment vertical="center" wrapText="1"/>
      <protection/>
    </xf>
    <xf numFmtId="4" fontId="26" fillId="41" borderId="48" xfId="129" applyNumberFormat="1" applyFont="1" applyFill="1" applyBorder="1" applyAlignment="1">
      <alignment vertical="center"/>
      <protection/>
    </xf>
    <xf numFmtId="4" fontId="26" fillId="0" borderId="0" xfId="128" applyNumberFormat="1" applyFont="1" applyAlignment="1">
      <alignment vertical="center"/>
      <protection/>
    </xf>
    <xf numFmtId="4" fontId="26" fillId="0" borderId="0" xfId="124" applyNumberFormat="1" applyFont="1" applyAlignment="1">
      <alignment horizontal="right" vertical="center"/>
      <protection/>
    </xf>
    <xf numFmtId="4" fontId="29" fillId="0" borderId="0" xfId="128" applyNumberFormat="1" applyFont="1" applyAlignment="1">
      <alignment/>
      <protection/>
    </xf>
    <xf numFmtId="4" fontId="27" fillId="0" borderId="0" xfId="129" applyNumberFormat="1" applyFont="1" applyAlignment="1">
      <alignment horizontal="center"/>
      <protection/>
    </xf>
    <xf numFmtId="4" fontId="30" fillId="0" borderId="29" xfId="129" applyNumberFormat="1" applyFont="1" applyFill="1" applyBorder="1" applyAlignment="1">
      <alignment horizontal="center" vertical="center" wrapText="1"/>
      <protection/>
    </xf>
    <xf numFmtId="0" fontId="26" fillId="41" borderId="49" xfId="129" applyFont="1" applyFill="1" applyBorder="1" applyAlignment="1">
      <alignment horizontal="center" vertical="center" wrapText="1"/>
      <protection/>
    </xf>
    <xf numFmtId="49" fontId="31" fillId="41" borderId="49" xfId="129" applyNumberFormat="1" applyFont="1" applyFill="1" applyBorder="1" applyAlignment="1">
      <alignment horizontal="center" vertical="center" wrapText="1"/>
      <protection/>
    </xf>
    <xf numFmtId="0" fontId="31" fillId="41" borderId="36" xfId="129" applyFont="1" applyFill="1" applyBorder="1" applyAlignment="1">
      <alignment horizontal="center" vertical="center" wrapText="1"/>
      <protection/>
    </xf>
    <xf numFmtId="0" fontId="26" fillId="41" borderId="36" xfId="129" applyFont="1" applyFill="1" applyBorder="1" applyAlignment="1">
      <alignment horizontal="center" vertical="center" wrapText="1"/>
      <protection/>
    </xf>
    <xf numFmtId="4" fontId="31" fillId="41" borderId="24" xfId="129" applyNumberFormat="1" applyFont="1" applyFill="1" applyBorder="1" applyAlignment="1">
      <alignment vertical="center"/>
      <protection/>
    </xf>
    <xf numFmtId="4" fontId="26" fillId="41" borderId="24" xfId="129" applyNumberFormat="1" applyFont="1" applyFill="1" applyBorder="1" applyAlignment="1">
      <alignment vertical="center"/>
      <protection/>
    </xf>
    <xf numFmtId="0" fontId="26" fillId="41" borderId="48" xfId="129" applyFont="1" applyFill="1" applyBorder="1" applyAlignment="1">
      <alignment horizontal="left" vertical="center" wrapText="1"/>
      <protection/>
    </xf>
    <xf numFmtId="0" fontId="30" fillId="0" borderId="29" xfId="126" applyFont="1" applyBorder="1" applyAlignment="1">
      <alignment horizontal="center" vertical="center" wrapText="1"/>
      <protection/>
    </xf>
    <xf numFmtId="0" fontId="26" fillId="41" borderId="50" xfId="129" applyFont="1" applyFill="1" applyBorder="1" applyAlignment="1">
      <alignment horizontal="center" vertical="center" wrapText="1"/>
      <protection/>
    </xf>
    <xf numFmtId="0" fontId="26" fillId="41" borderId="35" xfId="129" applyFont="1" applyFill="1" applyBorder="1" applyAlignment="1">
      <alignment horizontal="center" vertical="center" wrapText="1"/>
      <protection/>
    </xf>
    <xf numFmtId="0" fontId="26" fillId="41" borderId="51" xfId="129" applyFont="1" applyFill="1" applyBorder="1" applyAlignment="1">
      <alignment horizontal="center" vertical="center" wrapText="1"/>
      <protection/>
    </xf>
    <xf numFmtId="0" fontId="26" fillId="41" borderId="48" xfId="129" applyFont="1" applyFill="1" applyBorder="1" applyAlignment="1">
      <alignment horizontal="center" vertical="center" wrapText="1"/>
      <protection/>
    </xf>
    <xf numFmtId="4" fontId="26" fillId="41" borderId="52" xfId="129" applyNumberFormat="1" applyFont="1" applyFill="1" applyBorder="1" applyAlignment="1">
      <alignment vertical="center"/>
      <protection/>
    </xf>
    <xf numFmtId="0" fontId="30" fillId="56" borderId="53" xfId="0" applyFont="1" applyFill="1" applyBorder="1" applyAlignment="1">
      <alignment horizontal="center"/>
    </xf>
    <xf numFmtId="0" fontId="30" fillId="56" borderId="54" xfId="0" applyFont="1" applyFill="1" applyBorder="1" applyAlignment="1">
      <alignment horizontal="center"/>
    </xf>
    <xf numFmtId="0" fontId="30" fillId="56" borderId="55" xfId="0" applyFont="1" applyFill="1" applyBorder="1" applyAlignment="1">
      <alignment horizontal="center"/>
    </xf>
    <xf numFmtId="0" fontId="30" fillId="56" borderId="56" xfId="0" applyFont="1" applyFill="1" applyBorder="1" applyAlignment="1">
      <alignment horizontal="center"/>
    </xf>
    <xf numFmtId="0" fontId="30" fillId="56" borderId="57" xfId="0" applyFont="1" applyFill="1" applyBorder="1" applyAlignment="1">
      <alignment horizontal="center"/>
    </xf>
    <xf numFmtId="0" fontId="30" fillId="56" borderId="58" xfId="0" applyFont="1" applyFill="1" applyBorder="1" applyAlignment="1">
      <alignment horizontal="center"/>
    </xf>
    <xf numFmtId="0" fontId="30" fillId="56" borderId="30" xfId="0" applyFont="1" applyFill="1" applyBorder="1" applyAlignment="1">
      <alignment horizontal="center"/>
    </xf>
    <xf numFmtId="172" fontId="31" fillId="0" borderId="29" xfId="0" applyNumberFormat="1" applyFont="1" applyBorder="1" applyAlignment="1">
      <alignment horizontal="center"/>
    </xf>
    <xf numFmtId="0" fontId="6" fillId="45" borderId="33" xfId="0" applyFont="1" applyFill="1" applyBorder="1" applyAlignment="1">
      <alignment horizontal="center"/>
    </xf>
    <xf numFmtId="49" fontId="30" fillId="0" borderId="56" xfId="131" applyNumberFormat="1" applyFont="1" applyBorder="1" applyAlignment="1">
      <alignment horizontal="center" vertical="center" textRotation="90"/>
      <protection/>
    </xf>
    <xf numFmtId="49" fontId="30" fillId="0" borderId="59" xfId="131" applyNumberFormat="1" applyFont="1" applyBorder="1" applyAlignment="1">
      <alignment horizontal="center" vertical="center" textRotation="90"/>
      <protection/>
    </xf>
    <xf numFmtId="49" fontId="30" fillId="0" borderId="40" xfId="131" applyNumberFormat="1" applyFont="1" applyBorder="1" applyAlignment="1">
      <alignment horizontal="center" vertical="center" textRotation="90"/>
      <protection/>
    </xf>
    <xf numFmtId="0" fontId="35" fillId="0" borderId="0" xfId="132" applyFont="1" applyAlignment="1">
      <alignment horizontal="left"/>
      <protection/>
    </xf>
    <xf numFmtId="0" fontId="28" fillId="0" borderId="0" xfId="128" applyFont="1" applyAlignment="1">
      <alignment horizontal="center"/>
      <protection/>
    </xf>
    <xf numFmtId="0" fontId="29" fillId="0" borderId="0" xfId="128" applyFont="1" applyAlignment="1">
      <alignment horizontal="center"/>
      <protection/>
    </xf>
    <xf numFmtId="0" fontId="29" fillId="0" borderId="0" xfId="125" applyFont="1" applyFill="1" applyAlignment="1">
      <alignment horizontal="center"/>
      <protection/>
    </xf>
    <xf numFmtId="0" fontId="30" fillId="0" borderId="29" xfId="129" applyFont="1" applyBorder="1" applyAlignment="1">
      <alignment horizontal="center" vertical="center" wrapText="1"/>
      <protection/>
    </xf>
    <xf numFmtId="0" fontId="30" fillId="56" borderId="20" xfId="129" applyFont="1" applyFill="1" applyBorder="1" applyAlignment="1">
      <alignment horizontal="center" vertical="center"/>
      <protection/>
    </xf>
    <xf numFmtId="0" fontId="35" fillId="0" borderId="0" xfId="132" applyFont="1" applyAlignment="1">
      <alignment horizontal="center"/>
      <protection/>
    </xf>
    <xf numFmtId="0" fontId="29" fillId="0" borderId="0" xfId="111" applyFont="1" applyFill="1" applyAlignment="1">
      <alignment horizontal="center"/>
      <protection/>
    </xf>
    <xf numFmtId="0" fontId="0" fillId="0" borderId="0" xfId="111" applyAlignment="1">
      <alignment/>
      <protection/>
    </xf>
    <xf numFmtId="0" fontId="29" fillId="0" borderId="0" xfId="131" applyFont="1" applyAlignment="1">
      <alignment horizontal="center" vertical="center"/>
      <protection/>
    </xf>
  </cellXfs>
  <cellStyles count="164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Comma [0]" xfId="78"/>
    <cellStyle name="Hyperlink" xfId="79"/>
    <cellStyle name="Chybně" xfId="80"/>
    <cellStyle name="Chybně 2" xfId="81"/>
    <cellStyle name="Chybně 3" xfId="82"/>
    <cellStyle name="Kontrolní buňka" xfId="83"/>
    <cellStyle name="Kontrolní buňka 2" xfId="84"/>
    <cellStyle name="Kontrolní buňka 3" xfId="85"/>
    <cellStyle name="Currency" xfId="86"/>
    <cellStyle name="Currency [0]" xfId="87"/>
    <cellStyle name="Nadpis 1" xfId="88"/>
    <cellStyle name="Nadpis 1 2" xfId="89"/>
    <cellStyle name="Nadpis 1 3" xfId="90"/>
    <cellStyle name="Nadpis 2" xfId="91"/>
    <cellStyle name="Nadpis 2 2" xfId="92"/>
    <cellStyle name="Nadpis 2 3" xfId="93"/>
    <cellStyle name="Nadpis 3" xfId="94"/>
    <cellStyle name="Nadpis 3 2" xfId="95"/>
    <cellStyle name="Nadpis 3 3" xfId="96"/>
    <cellStyle name="Nadpis 4" xfId="97"/>
    <cellStyle name="Nadpis 4 2" xfId="98"/>
    <cellStyle name="Nadpis 4 3" xfId="99"/>
    <cellStyle name="Název" xfId="100"/>
    <cellStyle name="Název 2" xfId="101"/>
    <cellStyle name="Název 3" xfId="102"/>
    <cellStyle name="Neutrální" xfId="103"/>
    <cellStyle name="Neutrální 2" xfId="104"/>
    <cellStyle name="Neutrální 3" xfId="105"/>
    <cellStyle name="Normální 10" xfId="106"/>
    <cellStyle name="Normální 10 2" xfId="107"/>
    <cellStyle name="Normální 11" xfId="108"/>
    <cellStyle name="Normální 11 2" xfId="109"/>
    <cellStyle name="Normální 12" xfId="110"/>
    <cellStyle name="normální 2" xfId="111"/>
    <cellStyle name="normální 2 2" xfId="112"/>
    <cellStyle name="Normální 3" xfId="113"/>
    <cellStyle name="Normální 3 2" xfId="114"/>
    <cellStyle name="Normální 4" xfId="115"/>
    <cellStyle name="Normální 4 2" xfId="116"/>
    <cellStyle name="Normální 4 2 2" xfId="117"/>
    <cellStyle name="Normální 5" xfId="118"/>
    <cellStyle name="Normální 6" xfId="119"/>
    <cellStyle name="Normální 7" xfId="120"/>
    <cellStyle name="Normální 8" xfId="121"/>
    <cellStyle name="Normální 9" xfId="122"/>
    <cellStyle name="Normální 9 2" xfId="123"/>
    <cellStyle name="normální_02 Stav kapitoly 919 k 07-09-2009" xfId="124"/>
    <cellStyle name="normální_02_P02_ZR_RO_136_09" xfId="125"/>
    <cellStyle name="normální_04 - OSMTVS 2" xfId="126"/>
    <cellStyle name="normální_2. čtení rozpočtu 2006 - příjmy 2" xfId="127"/>
    <cellStyle name="normální_2. Rozpočet 2007 - tabulky" xfId="128"/>
    <cellStyle name="normální_Rozpis výdajů 03 bez PO" xfId="129"/>
    <cellStyle name="normální_Rozpis výdajů 03 bez PO 2" xfId="130"/>
    <cellStyle name="normální_Rozpis výdajů 03 bez PO 3" xfId="131"/>
    <cellStyle name="normální_Rozpočet 2004 (ZK)" xfId="132"/>
    <cellStyle name="Followed Hyperlink" xfId="133"/>
    <cellStyle name="Poznámka" xfId="134"/>
    <cellStyle name="Poznámka 2" xfId="135"/>
    <cellStyle name="Poznámka 3" xfId="136"/>
    <cellStyle name="Percent" xfId="137"/>
    <cellStyle name="Propojená buňka" xfId="138"/>
    <cellStyle name="Propojená buňka 2" xfId="139"/>
    <cellStyle name="Propojená buňka 3" xfId="140"/>
    <cellStyle name="S8M1" xfId="141"/>
    <cellStyle name="Správně" xfId="142"/>
    <cellStyle name="Správně 2" xfId="143"/>
    <cellStyle name="Správně 3" xfId="144"/>
    <cellStyle name="Text upozornění" xfId="145"/>
    <cellStyle name="Text upozornění 2" xfId="146"/>
    <cellStyle name="Text upozornění 3" xfId="147"/>
    <cellStyle name="Vstup" xfId="148"/>
    <cellStyle name="Vstup 2" xfId="149"/>
    <cellStyle name="Vstup 3" xfId="150"/>
    <cellStyle name="Výpočet" xfId="151"/>
    <cellStyle name="Výpočet 2" xfId="152"/>
    <cellStyle name="Výpočet 3" xfId="153"/>
    <cellStyle name="Výstup" xfId="154"/>
    <cellStyle name="Výstup 2" xfId="155"/>
    <cellStyle name="Výstup 3" xfId="156"/>
    <cellStyle name="Vysvětlující text" xfId="157"/>
    <cellStyle name="Vysvětlující text 2" xfId="158"/>
    <cellStyle name="Vysvětlující text 3" xfId="159"/>
    <cellStyle name="Zvýraznění 1" xfId="160"/>
    <cellStyle name="Zvýraznění 1 2" xfId="161"/>
    <cellStyle name="Zvýraznění 1 3" xfId="162"/>
    <cellStyle name="Zvýraznění 2" xfId="163"/>
    <cellStyle name="Zvýraznění 2 2" xfId="164"/>
    <cellStyle name="Zvýraznění 2 3" xfId="165"/>
    <cellStyle name="Zvýraznění 3" xfId="166"/>
    <cellStyle name="Zvýraznění 3 2" xfId="167"/>
    <cellStyle name="Zvýraznění 3 3" xfId="168"/>
    <cellStyle name="Zvýraznění 4" xfId="169"/>
    <cellStyle name="Zvýraznění 4 2" xfId="170"/>
    <cellStyle name="Zvýraznění 4 3" xfId="171"/>
    <cellStyle name="Zvýraznění 5" xfId="172"/>
    <cellStyle name="Zvýraznění 5 2" xfId="173"/>
    <cellStyle name="Zvýraznění 5 3" xfId="174"/>
    <cellStyle name="Zvýraznění 6" xfId="175"/>
    <cellStyle name="Zvýraznění 6 2" xfId="176"/>
    <cellStyle name="Zvýraznění 6 3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ERI&#193;LY%20RK%20a%20ZK\Materi&#225;ly%202013\RK\05_RK_5_3_2013\122_ZR_RO_54_13_Zatepleni_Truhlarska_B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TERI&#193;LY%20RK%20a%20ZK\Materi&#225;ly%202013\RK\05_RK_5_3_2013\122_ZR_RO_54_13_Zatepleni_Truhlarska_B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TERI&#193;LY%20RK%20a%20ZK\Materi&#225;ly%202013\RK\05_RK_5_3_2013\122_ZR_RO_54_13_Zatepleni_Truhlarska_B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8">
          <cell r="C38">
            <v>2101000</v>
          </cell>
          <cell r="D38">
            <v>200275</v>
          </cell>
          <cell r="E38">
            <v>0</v>
          </cell>
          <cell r="F38">
            <v>24000</v>
          </cell>
          <cell r="H38">
            <v>3355528.15</v>
          </cell>
          <cell r="I38">
            <v>178.18</v>
          </cell>
          <cell r="Q38">
            <v>23979.023999999998</v>
          </cell>
          <cell r="S38">
            <v>231195.91</v>
          </cell>
        </row>
      </sheetData>
      <sheetData sheetId="2">
        <row r="38">
          <cell r="B38">
            <v>31605.08</v>
          </cell>
          <cell r="C38">
            <v>211458.01</v>
          </cell>
          <cell r="D38">
            <v>825854</v>
          </cell>
          <cell r="E38">
            <v>868653.44</v>
          </cell>
          <cell r="F38">
            <v>141400</v>
          </cell>
          <cell r="G38">
            <v>3341175.3</v>
          </cell>
          <cell r="H38">
            <v>164944.02</v>
          </cell>
          <cell r="I38">
            <v>26681.394</v>
          </cell>
          <cell r="K38">
            <v>39106.11</v>
          </cell>
          <cell r="L38">
            <v>277790.91000000003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J19" sqref="J1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27" t="s">
        <v>58</v>
      </c>
      <c r="B1" s="127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93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2301275</v>
      </c>
      <c r="D3" s="26">
        <f>D4+D5+D6</f>
        <v>0</v>
      </c>
      <c r="E3" s="27">
        <f aca="true" t="shared" si="0" ref="E3:E24">C3+D3</f>
        <v>2301275</v>
      </c>
    </row>
    <row r="4" spans="1:10" ht="15" customHeight="1">
      <c r="A4" s="6" t="s">
        <v>4</v>
      </c>
      <c r="B4" s="7" t="s">
        <v>5</v>
      </c>
      <c r="C4" s="8">
        <f>'[3]příjmy'!$C$38</f>
        <v>2101000</v>
      </c>
      <c r="D4" s="9">
        <f>'[1]příjmy'!$C$31</f>
        <v>0</v>
      </c>
      <c r="E4" s="10">
        <f t="shared" si="0"/>
        <v>2101000</v>
      </c>
      <c r="J4" s="1"/>
    </row>
    <row r="5" spans="1:5" ht="15" customHeight="1">
      <c r="A5" s="6" t="s">
        <v>6</v>
      </c>
      <c r="B5" s="7" t="s">
        <v>7</v>
      </c>
      <c r="C5" s="8">
        <f>'[3]příjmy'!$D$38</f>
        <v>200275</v>
      </c>
      <c r="D5" s="4">
        <v>0</v>
      </c>
      <c r="E5" s="10">
        <f t="shared" si="0"/>
        <v>200275</v>
      </c>
    </row>
    <row r="6" spans="1:5" ht="15" customHeight="1">
      <c r="A6" s="6" t="s">
        <v>8</v>
      </c>
      <c r="B6" s="7" t="s">
        <v>9</v>
      </c>
      <c r="C6" s="8">
        <f>'[3]příjmy'!$E$38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44</v>
      </c>
      <c r="B7" s="7" t="s">
        <v>10</v>
      </c>
      <c r="C7" s="13">
        <f>C8+C13</f>
        <v>3440593.33</v>
      </c>
      <c r="D7" s="13">
        <f>D8+D13</f>
        <v>0</v>
      </c>
      <c r="E7" s="14">
        <f t="shared" si="0"/>
        <v>3440593.33</v>
      </c>
    </row>
    <row r="8" spans="1:5" ht="15" customHeight="1">
      <c r="A8" s="6" t="s">
        <v>50</v>
      </c>
      <c r="B8" s="7" t="s">
        <v>11</v>
      </c>
      <c r="C8" s="8">
        <f>C9+C10+C11+C12</f>
        <v>3440593.33</v>
      </c>
      <c r="D8" s="8">
        <f>D9+D10+D11+D12</f>
        <v>0</v>
      </c>
      <c r="E8" s="11">
        <f t="shared" si="0"/>
        <v>3440593.33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'[3]příjmy'!$H$38</f>
        <v>3355528.15</v>
      </c>
      <c r="D10" s="8">
        <v>0</v>
      </c>
      <c r="E10" s="11">
        <f t="shared" si="0"/>
        <v>3355528.15</v>
      </c>
    </row>
    <row r="11" spans="1:5" ht="15" customHeight="1">
      <c r="A11" s="6" t="s">
        <v>46</v>
      </c>
      <c r="B11" s="7" t="s">
        <v>49</v>
      </c>
      <c r="C11" s="8">
        <f>'[3]příjmy'!$I$38</f>
        <v>178.18</v>
      </c>
      <c r="D11" s="8">
        <v>0</v>
      </c>
      <c r="E11" s="11">
        <f>SUM(C11:D11)</f>
        <v>178.18</v>
      </c>
    </row>
    <row r="12" spans="1:5" ht="15" customHeight="1">
      <c r="A12" s="6" t="s">
        <v>51</v>
      </c>
      <c r="B12" s="7">
        <v>4121</v>
      </c>
      <c r="C12" s="8">
        <f>'[3]příjmy'!$F$38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47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53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5741868.33</v>
      </c>
      <c r="D17" s="13">
        <f>D3+D7</f>
        <v>0</v>
      </c>
      <c r="E17" s="14">
        <f t="shared" si="0"/>
        <v>5741868.33</v>
      </c>
    </row>
    <row r="18" spans="1:5" ht="15" customHeight="1">
      <c r="A18" s="12" t="s">
        <v>15</v>
      </c>
      <c r="B18" s="15" t="s">
        <v>16</v>
      </c>
      <c r="C18" s="13">
        <f>SUM(C19:C23)</f>
        <v>208299.934</v>
      </c>
      <c r="D18" s="13">
        <f>SUM(D19:D23)</f>
        <v>0</v>
      </c>
      <c r="E18" s="14">
        <f t="shared" si="0"/>
        <v>208299.934</v>
      </c>
    </row>
    <row r="19" spans="1:5" ht="15" customHeight="1">
      <c r="A19" s="6" t="s">
        <v>62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>
      <c r="A20" s="6" t="s">
        <v>63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64</v>
      </c>
      <c r="B21" s="7" t="s">
        <v>17</v>
      </c>
      <c r="C21" s="8">
        <f>'[3]příjmy'!$Q$38</f>
        <v>23979.023999999998</v>
      </c>
      <c r="D21" s="8">
        <v>0</v>
      </c>
      <c r="E21" s="11">
        <f t="shared" si="0"/>
        <v>23979.023999999998</v>
      </c>
    </row>
    <row r="22" spans="1:5" ht="15" customHeight="1">
      <c r="A22" s="6" t="s">
        <v>55</v>
      </c>
      <c r="B22" s="7">
        <v>8123</v>
      </c>
      <c r="C22" s="8">
        <f>'[3]příjmy'!$S$38</f>
        <v>231195.91</v>
      </c>
      <c r="D22" s="8">
        <f>'[1]příjmy'!$T$31</f>
        <v>0</v>
      </c>
      <c r="E22" s="11">
        <f>C22+D22</f>
        <v>231195.91</v>
      </c>
    </row>
    <row r="23" spans="1:5" ht="15" customHeight="1" thickBot="1">
      <c r="A23" s="16" t="s">
        <v>56</v>
      </c>
      <c r="B23" s="17">
        <v>-8124</v>
      </c>
      <c r="C23" s="18"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5950168.264</v>
      </c>
      <c r="D24" s="22">
        <f>D17+D18</f>
        <v>0</v>
      </c>
      <c r="E24" s="23">
        <f t="shared" si="0"/>
        <v>5950168.264</v>
      </c>
    </row>
    <row r="25" spans="1:5" ht="13.5" thickBot="1">
      <c r="A25" s="127" t="s">
        <v>59</v>
      </c>
      <c r="B25" s="127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93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+'[3]výdaje'!$B$38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21</v>
      </c>
      <c r="B28" s="7" t="s">
        <v>20</v>
      </c>
      <c r="C28" s="8">
        <f>'[3]výdaje'!$C$38</f>
        <v>211458.01</v>
      </c>
      <c r="D28" s="4">
        <v>0</v>
      </c>
      <c r="E28" s="5">
        <f aca="true" t="shared" si="1" ref="E28:E44">C28+D28</f>
        <v>211458.01</v>
      </c>
    </row>
    <row r="29" spans="1:5" ht="15" customHeight="1">
      <c r="A29" s="25" t="s">
        <v>29</v>
      </c>
      <c r="B29" s="7" t="s">
        <v>20</v>
      </c>
      <c r="C29" s="8">
        <f>'[3]výdaje'!$D$38</f>
        <v>825854</v>
      </c>
      <c r="D29" s="4">
        <v>0</v>
      </c>
      <c r="E29" s="5">
        <f t="shared" si="1"/>
        <v>825854</v>
      </c>
    </row>
    <row r="30" spans="1:5" ht="15" customHeight="1">
      <c r="A30" s="25" t="s">
        <v>22</v>
      </c>
      <c r="B30" s="7" t="s">
        <v>20</v>
      </c>
      <c r="C30" s="8">
        <f>'[3]výdaje'!$E$38</f>
        <v>868653.44</v>
      </c>
      <c r="D30" s="4">
        <v>0</v>
      </c>
      <c r="E30" s="5">
        <f t="shared" si="1"/>
        <v>868653.44</v>
      </c>
    </row>
    <row r="31" spans="1:5" ht="15" customHeight="1">
      <c r="A31" s="25" t="s">
        <v>48</v>
      </c>
      <c r="B31" s="7" t="s">
        <v>20</v>
      </c>
      <c r="C31" s="8">
        <f>'[3]výdaje'!$F$38</f>
        <v>141400</v>
      </c>
      <c r="D31" s="4">
        <v>0</v>
      </c>
      <c r="E31" s="5">
        <f>C31+D31</f>
        <v>141400</v>
      </c>
    </row>
    <row r="32" spans="1:5" ht="15" customHeight="1">
      <c r="A32" s="25" t="s">
        <v>43</v>
      </c>
      <c r="B32" s="7" t="s">
        <v>20</v>
      </c>
      <c r="C32" s="8">
        <f>'[3]výdaje'!$G$38</f>
        <v>3341175.3</v>
      </c>
      <c r="D32" s="4">
        <v>0</v>
      </c>
      <c r="E32" s="5">
        <f t="shared" si="1"/>
        <v>3341175.3</v>
      </c>
    </row>
    <row r="33" spans="1:5" ht="15" customHeight="1">
      <c r="A33" s="25" t="s">
        <v>23</v>
      </c>
      <c r="B33" s="7" t="s">
        <v>20</v>
      </c>
      <c r="C33" s="8">
        <f>'[3]výdaje'!$H$38</f>
        <v>164944.02</v>
      </c>
      <c r="D33" s="4">
        <f>'[1]výdaje'!$G$16</f>
        <v>0</v>
      </c>
      <c r="E33" s="5">
        <f t="shared" si="1"/>
        <v>164944.02</v>
      </c>
    </row>
    <row r="34" spans="1:5" ht="15" customHeight="1">
      <c r="A34" s="25" t="s">
        <v>30</v>
      </c>
      <c r="B34" s="7" t="s">
        <v>24</v>
      </c>
      <c r="C34" s="8">
        <f>'[3]výdaje'!$I$38</f>
        <v>26681.394</v>
      </c>
      <c r="D34" s="4">
        <v>0</v>
      </c>
      <c r="E34" s="5">
        <f t="shared" si="1"/>
        <v>26681.394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'[3]výdaje'!$K$38</f>
        <v>39106.11</v>
      </c>
      <c r="D36" s="4">
        <f>'[1]výdaje'!$J$16</f>
        <v>0</v>
      </c>
      <c r="E36" s="5">
        <f t="shared" si="1"/>
        <v>39106.11</v>
      </c>
    </row>
    <row r="37" spans="1:5" ht="15" customHeight="1">
      <c r="A37" s="25" t="s">
        <v>34</v>
      </c>
      <c r="B37" s="7" t="s">
        <v>25</v>
      </c>
      <c r="C37" s="8">
        <f>'[3]výdaje'!$L$38</f>
        <v>277790.91000000003</v>
      </c>
      <c r="D37" s="4">
        <v>0</v>
      </c>
      <c r="E37" s="5">
        <f t="shared" si="1"/>
        <v>277790.91000000003</v>
      </c>
    </row>
    <row r="38" spans="1:5" ht="15" customHeight="1">
      <c r="A38" s="25" t="s">
        <v>33</v>
      </c>
      <c r="B38" s="7" t="s">
        <v>20</v>
      </c>
      <c r="C38" s="8">
        <v>3500</v>
      </c>
      <c r="D38" s="4">
        <f>'[1]výdaje'!$L$16</f>
        <v>0</v>
      </c>
      <c r="E38" s="5">
        <f t="shared" si="1"/>
        <v>3500</v>
      </c>
    </row>
    <row r="39" spans="1:5" ht="15" customHeight="1">
      <c r="A39" s="25" t="s">
        <v>35</v>
      </c>
      <c r="B39" s="7" t="s">
        <v>25</v>
      </c>
      <c r="C39" s="8">
        <v>0</v>
      </c>
      <c r="D39" s="4">
        <v>0</v>
      </c>
      <c r="E39" s="5">
        <f t="shared" si="1"/>
        <v>0</v>
      </c>
    </row>
    <row r="40" spans="1:5" ht="15" customHeight="1">
      <c r="A40" s="25" t="s">
        <v>36</v>
      </c>
      <c r="B40" s="7" t="s">
        <v>25</v>
      </c>
      <c r="C40" s="8">
        <v>18000</v>
      </c>
      <c r="D40" s="4">
        <f>'[1]výdaje'!$N$16</f>
        <v>0</v>
      </c>
      <c r="E40" s="5">
        <f t="shared" si="1"/>
        <v>18000</v>
      </c>
    </row>
    <row r="41" spans="1:5" ht="15" customHeight="1">
      <c r="A41" s="25" t="s">
        <v>37</v>
      </c>
      <c r="B41" s="7" t="s">
        <v>25</v>
      </c>
      <c r="C41" s="8">
        <v>0</v>
      </c>
      <c r="D41" s="4">
        <f>'[1]výdaje'!$O$16</f>
        <v>0</v>
      </c>
      <c r="E41" s="5">
        <f t="shared" si="1"/>
        <v>0</v>
      </c>
    </row>
    <row r="42" spans="1:5" ht="15" customHeight="1">
      <c r="A42" s="25" t="s">
        <v>38</v>
      </c>
      <c r="B42" s="7" t="s">
        <v>25</v>
      </c>
      <c r="C42" s="8">
        <v>0</v>
      </c>
      <c r="D42" s="4">
        <f>'[1]výdaje'!$P$16</f>
        <v>0</v>
      </c>
      <c r="E42" s="5">
        <f t="shared" si="1"/>
        <v>0</v>
      </c>
    </row>
    <row r="43" spans="1:5" ht="15" customHeight="1">
      <c r="A43" s="25" t="s">
        <v>39</v>
      </c>
      <c r="B43" s="7" t="s">
        <v>25</v>
      </c>
      <c r="C43" s="8">
        <v>0</v>
      </c>
      <c r="D43" s="4">
        <f>'[1]výdaje'!$Q$16</f>
        <v>0</v>
      </c>
      <c r="E43" s="5">
        <f t="shared" si="1"/>
        <v>0</v>
      </c>
    </row>
    <row r="44" spans="1:5" ht="15" customHeight="1" thickBot="1">
      <c r="A44" s="28" t="s">
        <v>40</v>
      </c>
      <c r="B44" s="17" t="s">
        <v>25</v>
      </c>
      <c r="C44" s="18">
        <v>0</v>
      </c>
      <c r="D44" s="29">
        <f>'[1]výdaje'!$R$16</f>
        <v>0</v>
      </c>
      <c r="E44" s="30">
        <f t="shared" si="1"/>
        <v>0</v>
      </c>
    </row>
    <row r="45" spans="1:5" ht="15" customHeight="1" thickBot="1">
      <c r="A45" s="31" t="s">
        <v>26</v>
      </c>
      <c r="B45" s="21"/>
      <c r="C45" s="22">
        <f>SUM(C27:C44)</f>
        <v>5950168.264</v>
      </c>
      <c r="D45" s="22">
        <f>SUM(D27:D44)</f>
        <v>0</v>
      </c>
      <c r="E45" s="23">
        <f>SUM(E27:E44)</f>
        <v>5950168.264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I35" sqref="I35"/>
    </sheetView>
  </sheetViews>
  <sheetFormatPr defaultColWidth="9.140625" defaultRowHeight="12.75"/>
  <cols>
    <col min="1" max="1" width="3.57421875" style="0" customWidth="1"/>
    <col min="2" max="2" width="6.140625" style="0" customWidth="1"/>
    <col min="4" max="4" width="7.00390625" style="0" customWidth="1"/>
    <col min="5" max="5" width="6.00390625" style="0" customWidth="1"/>
    <col min="6" max="6" width="5.7109375" style="0" customWidth="1"/>
    <col min="7" max="7" width="34.8515625" style="0" customWidth="1"/>
    <col min="10" max="10" width="11.7109375" style="0" bestFit="1" customWidth="1"/>
  </cols>
  <sheetData>
    <row r="1" spans="2:12" ht="12.75">
      <c r="B1" s="87"/>
      <c r="C1" s="87"/>
      <c r="D1" s="87"/>
      <c r="E1" s="87"/>
      <c r="F1" s="87"/>
      <c r="G1" s="87"/>
      <c r="H1" s="131" t="s">
        <v>94</v>
      </c>
      <c r="I1" s="131"/>
      <c r="J1" s="131"/>
      <c r="K1" s="131"/>
      <c r="L1" s="131"/>
    </row>
    <row r="2" spans="2:10" ht="12.75">
      <c r="B2" s="86"/>
      <c r="C2" s="86"/>
      <c r="D2" s="86"/>
      <c r="E2" s="86"/>
      <c r="F2" s="86"/>
      <c r="G2" s="91"/>
      <c r="H2" s="101"/>
      <c r="I2" s="101"/>
      <c r="J2" s="102"/>
    </row>
    <row r="3" spans="2:10" ht="18">
      <c r="B3" s="132" t="s">
        <v>95</v>
      </c>
      <c r="C3" s="132"/>
      <c r="D3" s="132"/>
      <c r="E3" s="132"/>
      <c r="F3" s="132"/>
      <c r="G3" s="132"/>
      <c r="H3" s="132"/>
      <c r="I3" s="132"/>
      <c r="J3" s="132"/>
    </row>
    <row r="4" spans="2:10" ht="15.75">
      <c r="B4" s="92"/>
      <c r="C4" s="92"/>
      <c r="D4" s="92"/>
      <c r="E4" s="92"/>
      <c r="F4" s="92"/>
      <c r="G4" s="92"/>
      <c r="H4" s="103"/>
      <c r="I4" s="103"/>
      <c r="J4" s="103"/>
    </row>
    <row r="5" spans="2:10" ht="15.75">
      <c r="B5" s="133" t="s">
        <v>65</v>
      </c>
      <c r="C5" s="133"/>
      <c r="D5" s="133"/>
      <c r="E5" s="133"/>
      <c r="F5" s="133"/>
      <c r="G5" s="133"/>
      <c r="H5" s="133"/>
      <c r="I5" s="133"/>
      <c r="J5" s="133"/>
    </row>
    <row r="6" spans="2:10" ht="15.75">
      <c r="B6" s="92"/>
      <c r="C6" s="92"/>
      <c r="D6" s="92"/>
      <c r="E6" s="92"/>
      <c r="F6" s="92"/>
      <c r="G6" s="92"/>
      <c r="H6" s="103"/>
      <c r="I6" s="103"/>
      <c r="J6" s="103"/>
    </row>
    <row r="7" spans="2:10" ht="15.75">
      <c r="B7" s="134" t="s">
        <v>66</v>
      </c>
      <c r="C7" s="134"/>
      <c r="D7" s="134"/>
      <c r="E7" s="134"/>
      <c r="F7" s="134"/>
      <c r="G7" s="134"/>
      <c r="H7" s="134"/>
      <c r="I7" s="134"/>
      <c r="J7" s="134"/>
    </row>
    <row r="8" spans="2:11" ht="13.5" thickBot="1">
      <c r="B8" s="93"/>
      <c r="C8" s="93"/>
      <c r="D8" s="93"/>
      <c r="E8" s="93"/>
      <c r="F8" s="93"/>
      <c r="G8" s="94"/>
      <c r="H8" s="104"/>
      <c r="I8" s="82"/>
      <c r="J8" s="95"/>
      <c r="K8" s="95" t="s">
        <v>67</v>
      </c>
    </row>
    <row r="9" spans="1:11" ht="21" customHeight="1" thickBot="1">
      <c r="A9" s="128" t="s">
        <v>83</v>
      </c>
      <c r="B9" s="99" t="s">
        <v>68</v>
      </c>
      <c r="C9" s="135" t="s">
        <v>69</v>
      </c>
      <c r="D9" s="135"/>
      <c r="E9" s="40" t="s">
        <v>70</v>
      </c>
      <c r="F9" s="40" t="s">
        <v>19</v>
      </c>
      <c r="G9" s="40" t="s">
        <v>71</v>
      </c>
      <c r="H9" s="105" t="s">
        <v>72</v>
      </c>
      <c r="I9" s="52" t="s">
        <v>91</v>
      </c>
      <c r="J9" s="113" t="s">
        <v>93</v>
      </c>
      <c r="K9" s="48" t="s">
        <v>92</v>
      </c>
    </row>
    <row r="10" spans="1:11" ht="15.75" customHeight="1">
      <c r="A10" s="129"/>
      <c r="B10" s="47" t="s">
        <v>73</v>
      </c>
      <c r="C10" s="136" t="s">
        <v>73</v>
      </c>
      <c r="D10" s="136"/>
      <c r="E10" s="46"/>
      <c r="F10" s="46"/>
      <c r="G10" s="45" t="s">
        <v>74</v>
      </c>
      <c r="H10" s="44">
        <v>0</v>
      </c>
      <c r="I10" s="43">
        <v>11745.42383</v>
      </c>
      <c r="J10" s="44">
        <v>-425</v>
      </c>
      <c r="K10" s="42">
        <v>11320.42</v>
      </c>
    </row>
    <row r="11" spans="1:11" ht="12.75">
      <c r="A11" s="129"/>
      <c r="B11" s="90" t="s">
        <v>75</v>
      </c>
      <c r="C11" s="108">
        <v>30001</v>
      </c>
      <c r="D11" s="107" t="s">
        <v>76</v>
      </c>
      <c r="E11" s="84"/>
      <c r="F11" s="84"/>
      <c r="G11" s="97" t="s">
        <v>77</v>
      </c>
      <c r="H11" s="85">
        <v>0</v>
      </c>
      <c r="I11" s="51">
        <v>9745.42383</v>
      </c>
      <c r="J11" s="85">
        <v>-425</v>
      </c>
      <c r="K11" s="110">
        <v>9320.42</v>
      </c>
    </row>
    <row r="12" spans="1:11" ht="12.75">
      <c r="A12" s="129"/>
      <c r="B12" s="89"/>
      <c r="C12" s="109"/>
      <c r="D12" s="106"/>
      <c r="E12" s="88">
        <v>6409</v>
      </c>
      <c r="F12" s="88">
        <v>5901</v>
      </c>
      <c r="G12" s="98" t="s">
        <v>78</v>
      </c>
      <c r="H12" s="83">
        <v>0</v>
      </c>
      <c r="I12" s="50">
        <v>9745.42383</v>
      </c>
      <c r="J12" s="83">
        <v>-425</v>
      </c>
      <c r="K12" s="111">
        <v>9320.42</v>
      </c>
    </row>
    <row r="13" spans="1:11" ht="22.5">
      <c r="A13" s="129"/>
      <c r="B13" s="90" t="s">
        <v>75</v>
      </c>
      <c r="C13" s="108">
        <v>30002</v>
      </c>
      <c r="D13" s="107" t="s">
        <v>76</v>
      </c>
      <c r="E13" s="84"/>
      <c r="F13" s="84"/>
      <c r="G13" s="97" t="s">
        <v>79</v>
      </c>
      <c r="H13" s="85">
        <v>0</v>
      </c>
      <c r="I13" s="51">
        <v>500</v>
      </c>
      <c r="J13" s="85">
        <v>0</v>
      </c>
      <c r="K13" s="110">
        <v>500</v>
      </c>
    </row>
    <row r="14" spans="1:11" ht="12.75">
      <c r="A14" s="129"/>
      <c r="B14" s="89"/>
      <c r="C14" s="109"/>
      <c r="D14" s="106"/>
      <c r="E14" s="88">
        <v>6310</v>
      </c>
      <c r="F14" s="88">
        <v>5142</v>
      </c>
      <c r="G14" s="98" t="s">
        <v>80</v>
      </c>
      <c r="H14" s="83">
        <v>0</v>
      </c>
      <c r="I14" s="50">
        <v>450</v>
      </c>
      <c r="J14" s="83">
        <v>0</v>
      </c>
      <c r="K14" s="111">
        <v>450</v>
      </c>
    </row>
    <row r="15" spans="1:11" ht="12.75">
      <c r="A15" s="129"/>
      <c r="B15" s="89"/>
      <c r="C15" s="109"/>
      <c r="D15" s="106"/>
      <c r="E15" s="88">
        <v>6310</v>
      </c>
      <c r="F15" s="88">
        <v>5163</v>
      </c>
      <c r="G15" s="98" t="s">
        <v>81</v>
      </c>
      <c r="H15" s="83">
        <v>0</v>
      </c>
      <c r="I15" s="50">
        <v>50</v>
      </c>
      <c r="J15" s="83">
        <v>0</v>
      </c>
      <c r="K15" s="111">
        <v>50</v>
      </c>
    </row>
    <row r="16" spans="1:11" ht="22.5">
      <c r="A16" s="129"/>
      <c r="B16" s="90" t="s">
        <v>75</v>
      </c>
      <c r="C16" s="108">
        <v>30003</v>
      </c>
      <c r="D16" s="107" t="s">
        <v>76</v>
      </c>
      <c r="E16" s="84"/>
      <c r="F16" s="84"/>
      <c r="G16" s="96" t="s">
        <v>82</v>
      </c>
      <c r="H16" s="85">
        <v>0</v>
      </c>
      <c r="I16" s="51">
        <v>1500</v>
      </c>
      <c r="J16" s="85">
        <v>0</v>
      </c>
      <c r="K16" s="110">
        <v>1500</v>
      </c>
    </row>
    <row r="17" spans="1:11" ht="13.5" thickBot="1">
      <c r="A17" s="130"/>
      <c r="B17" s="114"/>
      <c r="C17" s="115"/>
      <c r="D17" s="116"/>
      <c r="E17" s="117">
        <v>6409</v>
      </c>
      <c r="F17" s="117">
        <v>5901</v>
      </c>
      <c r="G17" s="112" t="s">
        <v>78</v>
      </c>
      <c r="H17" s="100">
        <v>0</v>
      </c>
      <c r="I17" s="49">
        <v>1500</v>
      </c>
      <c r="J17" s="100">
        <v>0</v>
      </c>
      <c r="K17" s="118">
        <v>1500</v>
      </c>
    </row>
    <row r="18" ht="12.75">
      <c r="A18" s="78"/>
    </row>
  </sheetData>
  <sheetProtection/>
  <mergeCells count="7">
    <mergeCell ref="A9:A17"/>
    <mergeCell ref="H1:L1"/>
    <mergeCell ref="B3:J3"/>
    <mergeCell ref="B5:J5"/>
    <mergeCell ref="B7:J7"/>
    <mergeCell ref="C9:D9"/>
    <mergeCell ref="C10:D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 topLeftCell="A1">
      <selection activeCell="A2" sqref="A2:L2"/>
    </sheetView>
  </sheetViews>
  <sheetFormatPr defaultColWidth="9.140625" defaultRowHeight="12.75"/>
  <cols>
    <col min="1" max="1" width="3.57421875" style="0" customWidth="1"/>
    <col min="2" max="2" width="6.140625" style="0" customWidth="1"/>
    <col min="3" max="3" width="10.140625" style="0" customWidth="1"/>
    <col min="4" max="4" width="7.00390625" style="0" customWidth="1"/>
    <col min="5" max="5" width="6.00390625" style="0" customWidth="1"/>
    <col min="6" max="6" width="8.57421875" style="0" customWidth="1"/>
    <col min="7" max="7" width="34.8515625" style="0" customWidth="1"/>
    <col min="10" max="10" width="13.140625" style="0" customWidth="1"/>
  </cols>
  <sheetData>
    <row r="1" spans="1:12" ht="12.75">
      <c r="A1" s="77"/>
      <c r="B1" s="77"/>
      <c r="C1" s="77"/>
      <c r="D1" s="77"/>
      <c r="E1" s="77"/>
      <c r="F1" s="77"/>
      <c r="G1" s="77"/>
      <c r="H1" s="137" t="s">
        <v>94</v>
      </c>
      <c r="I1" s="137"/>
      <c r="J1" s="137"/>
      <c r="K1" s="137"/>
      <c r="L1" s="137"/>
    </row>
    <row r="2" spans="1:12" ht="18">
      <c r="A2" s="132" t="s">
        <v>95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6"/>
      <c r="L3" s="76"/>
    </row>
    <row r="4" spans="1:12" ht="15.75">
      <c r="A4" s="138" t="s">
        <v>84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39"/>
    </row>
    <row r="5" spans="1:12" ht="15.75">
      <c r="A5" s="75"/>
      <c r="B5" s="75"/>
      <c r="C5" s="75"/>
      <c r="D5" s="75"/>
      <c r="E5" s="75"/>
      <c r="F5" s="75"/>
      <c r="G5" s="75"/>
      <c r="H5" s="75"/>
      <c r="I5" s="75"/>
      <c r="J5" s="75"/>
      <c r="K5" s="74"/>
      <c r="L5" s="74"/>
    </row>
    <row r="6" spans="1:12" ht="15.75">
      <c r="A6" s="140" t="s">
        <v>85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3.5" thickBot="1">
      <c r="A7" s="73"/>
      <c r="B7" s="73"/>
      <c r="C7" s="73"/>
      <c r="D7" s="73"/>
      <c r="E7" s="73"/>
      <c r="F7" s="73"/>
      <c r="G7" s="73"/>
      <c r="H7" s="72"/>
      <c r="I7" s="72"/>
      <c r="J7" s="72"/>
      <c r="K7" s="71" t="s">
        <v>67</v>
      </c>
      <c r="L7" s="71"/>
    </row>
    <row r="8" spans="1:12" ht="13.5" thickBot="1">
      <c r="A8" s="128" t="s">
        <v>86</v>
      </c>
      <c r="B8" s="119" t="s">
        <v>68</v>
      </c>
      <c r="C8" s="120" t="s">
        <v>87</v>
      </c>
      <c r="D8" s="120" t="s">
        <v>70</v>
      </c>
      <c r="E8" s="120" t="s">
        <v>19</v>
      </c>
      <c r="F8" s="121" t="s">
        <v>88</v>
      </c>
      <c r="G8" s="122" t="s">
        <v>71</v>
      </c>
      <c r="H8" s="123" t="s">
        <v>72</v>
      </c>
      <c r="I8" s="124" t="s">
        <v>91</v>
      </c>
      <c r="J8" s="121" t="s">
        <v>93</v>
      </c>
      <c r="K8" s="125" t="s">
        <v>92</v>
      </c>
      <c r="L8" s="70"/>
    </row>
    <row r="9" spans="1:12" ht="21" customHeight="1" thickBot="1">
      <c r="A9" s="129"/>
      <c r="B9" s="69" t="s">
        <v>75</v>
      </c>
      <c r="C9" s="80" t="s">
        <v>73</v>
      </c>
      <c r="D9" s="80" t="s">
        <v>73</v>
      </c>
      <c r="E9" s="80" t="s">
        <v>73</v>
      </c>
      <c r="F9" s="79" t="s">
        <v>73</v>
      </c>
      <c r="G9" s="81" t="s">
        <v>89</v>
      </c>
      <c r="H9" s="68">
        <v>0</v>
      </c>
      <c r="I9" s="68">
        <v>132132.52</v>
      </c>
      <c r="J9" s="41">
        <f>J10</f>
        <v>425</v>
      </c>
      <c r="K9" s="67">
        <f>I9+J9</f>
        <v>132557.52</v>
      </c>
      <c r="L9" s="66"/>
    </row>
    <row r="10" spans="1:12" ht="24.75" customHeight="1" thickBot="1">
      <c r="A10" s="129"/>
      <c r="B10" s="65" t="s">
        <v>75</v>
      </c>
      <c r="C10" s="126">
        <v>0</v>
      </c>
      <c r="D10" s="64" t="s">
        <v>73</v>
      </c>
      <c r="E10" s="64" t="s">
        <v>73</v>
      </c>
      <c r="F10" s="63" t="s">
        <v>73</v>
      </c>
      <c r="G10" s="62" t="s">
        <v>96</v>
      </c>
      <c r="H10" s="61">
        <f>H11</f>
        <v>0</v>
      </c>
      <c r="I10" s="61">
        <f>I11</f>
        <v>0</v>
      </c>
      <c r="J10" s="61">
        <f>J11</f>
        <v>425</v>
      </c>
      <c r="K10" s="60">
        <f>K11</f>
        <v>425</v>
      </c>
      <c r="L10" s="59"/>
    </row>
    <row r="11" spans="1:12" ht="13.5" thickBot="1">
      <c r="A11" s="130"/>
      <c r="B11" s="58"/>
      <c r="C11" s="57"/>
      <c r="D11" s="57">
        <v>3123</v>
      </c>
      <c r="E11" s="57">
        <v>6121</v>
      </c>
      <c r="F11" s="56">
        <v>0</v>
      </c>
      <c r="G11" s="55" t="s">
        <v>90</v>
      </c>
      <c r="H11" s="54">
        <v>0</v>
      </c>
      <c r="I11" s="54">
        <v>0</v>
      </c>
      <c r="J11" s="54">
        <v>425</v>
      </c>
      <c r="K11" s="53">
        <v>425</v>
      </c>
      <c r="L11" s="70"/>
    </row>
    <row r="12" ht="12.75">
      <c r="A12" s="78"/>
    </row>
  </sheetData>
  <sheetProtection/>
  <mergeCells count="5">
    <mergeCell ref="A8:A11"/>
    <mergeCell ref="H1:L1"/>
    <mergeCell ref="A2:L2"/>
    <mergeCell ref="A4:L4"/>
    <mergeCell ref="A6:L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Simonova Karolina</cp:lastModifiedBy>
  <cp:lastPrinted>2013-02-28T08:50:14Z</cp:lastPrinted>
  <dcterms:created xsi:type="dcterms:W3CDTF">2007-12-18T12:40:54Z</dcterms:created>
  <dcterms:modified xsi:type="dcterms:W3CDTF">2013-03-11T08:54:11Z</dcterms:modified>
  <cp:category/>
  <cp:version/>
  <cp:contentType/>
  <cp:contentStatus/>
</cp:coreProperties>
</file>