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Bilance P+V" sheetId="1" r:id="rId1"/>
    <sheet name="92006" sheetId="2" r:id="rId2"/>
  </sheets>
  <definedNames/>
  <calcPr fullCalcOnLoad="1"/>
</workbook>
</file>

<file path=xl/sharedStrings.xml><?xml version="1.0" encoding="utf-8"?>
<sst xmlns="http://schemas.openxmlformats.org/spreadsheetml/2006/main" count="135" uniqueCount="93">
  <si>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</si>
  <si>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</si>
  <si>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</si>
  <si>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</si>
  <si>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</si>
  <si>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</si>
  <si>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</si>
  <si>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</si>
  <si>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</si>
  <si>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</si>
  <si>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</si>
  <si>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</si>
  <si>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</si>
  <si>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</si>
  <si>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</si>
  <si>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</si>
  <si>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</si>
  <si>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</si>
  <si>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</si>
  <si>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</si>
  <si>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</si>
  <si>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</si>
  <si>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</si>
  <si>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</si>
  <si>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</si>
  <si>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</si>
  <si>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</si>
  <si>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</si>
  <si>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</si>
  <si>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</si>
  <si>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</si>
  <si>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</si>
  <si>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</si>
  <si>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</si>
  <si>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</si>
  <si>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</si>
  <si>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</si>
  <si>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</si>
  <si>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</si>
  <si>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</si>
  <si>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</si>
  <si>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</si>
  <si>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</si>
  <si>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</si>
  <si>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</si>
  <si>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</si>
  <si>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</si>
  <si>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</si>
  <si>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</si>
  <si>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</si>
  <si>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</si>
  <si>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</si>
  <si>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</si>
  <si>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</si>
  <si>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</si>
  <si>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</si>
  <si>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</si>
  <si>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</si>
  <si>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</si>
  <si>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</si>
  <si>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</si>
  <si>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</si>
  <si>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</si>
  <si>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</si>
  <si>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</si>
  <si>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</si>
  <si>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</si>
  <si>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</si>
  <si>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</si>
  <si>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</si>
  <si>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</si>
  <si>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</si>
  <si>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</si>
  <si>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</si>
  <si>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ROZPIS ROZPOČTU LIBERECKÉHO KRAJE 2013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</si>
  <si>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</si>
  <si>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</si>
  <si>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</si>
  <si>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</si>
  <si>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</si>
  <si>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</si>
  <si>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</si>
  <si>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</si>
  <si>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</si>
  <si>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0690520000</t>
  </si>
  <si>
    <t>Příprava a realizace infrastruktury pro páteřní cyklotrasu Odra Nisa</t>
  </si>
  <si>
    <t>stavba nebo rekonstrukce silnice</t>
  </si>
  <si>
    <t>0690600000</t>
  </si>
  <si>
    <t>PD - osazení 2 ks meteohlásek na silnicích II. třídy</t>
  </si>
  <si>
    <t>ostatní nákup dlouhodobého hmotného majetku</t>
  </si>
  <si>
    <t>3.změna-RO č. 38/13</t>
  </si>
  <si>
    <t>0690610000</t>
  </si>
  <si>
    <t>Rekonstrukce silnice III/2887 Bozkov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</si>
</sst>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1" fontId="4" fillId="0" borderId="10" xfId="48" applyNumberFormat="1" applyFont="1" applyFill="1" applyBorder="1" applyAlignment="1">
      <alignment horizontal="center" vertical="center"/>
      <protection/>
    </xf>
    <xf numFmtId="2" fontId="4" fillId="0" borderId="11" xfId="48" applyNumberFormat="1" applyFont="1" applyBorder="1" applyAlignment="1">
      <alignment horizontal="center" vertical="center"/>
      <protection/>
    </xf>
    <xf numFmtId="2" fontId="4" fillId="0" borderId="12" xfId="48" applyNumberFormat="1" applyFont="1" applyBorder="1" applyAlignment="1">
      <alignment horizontal="center" vertical="center"/>
      <protection/>
    </xf>
    <xf numFmtId="2" fontId="4" fillId="0" borderId="13" xfId="48" applyNumberFormat="1" applyFont="1" applyBorder="1" applyAlignment="1">
      <alignment horizontal="center" vertical="center"/>
      <protection/>
    </xf>
    <xf numFmtId="2" fontId="4" fillId="0" borderId="14" xfId="48" applyNumberFormat="1" applyFont="1" applyBorder="1" applyAlignment="1">
      <alignment horizontal="center" vertical="center"/>
      <protection/>
    </xf>
    <xf numFmtId="4" fontId="4" fillId="0" borderId="15" xfId="48" applyNumberFormat="1" applyFont="1" applyFill="1" applyBorder="1" applyAlignment="1">
      <alignment vertical="center"/>
      <protection/>
    </xf>
    <xf numFmtId="4" fontId="4" fillId="0" borderId="16" xfId="48" applyNumberFormat="1" applyFont="1" applyFill="1" applyBorder="1" applyAlignment="1">
      <alignment vertical="center"/>
      <protection/>
    </xf>
    <xf numFmtId="2" fontId="4" fillId="0" borderId="17" xfId="48" applyNumberFormat="1" applyFont="1" applyBorder="1" applyAlignment="1">
      <alignment horizontal="center" vertical="center"/>
      <protection/>
    </xf>
    <xf numFmtId="49" fontId="4" fillId="0" borderId="18" xfId="48" applyNumberFormat="1" applyFont="1" applyBorder="1" applyAlignment="1">
      <alignment horizontal="center" vertical="center"/>
      <protection/>
    </xf>
    <xf numFmtId="2" fontId="4" fillId="0" borderId="18" xfId="48" applyNumberFormat="1" applyFont="1" applyBorder="1" applyAlignment="1">
      <alignment horizontal="center" vertical="center"/>
      <protection/>
    </xf>
    <xf numFmtId="2" fontId="4" fillId="0" borderId="19" xfId="48" applyNumberFormat="1" applyFont="1" applyBorder="1" applyAlignment="1">
      <alignment vertical="center"/>
      <protection/>
    </xf>
    <xf numFmtId="4" fontId="4" fillId="0" borderId="17" xfId="48" applyNumberFormat="1" applyFont="1" applyFill="1" applyBorder="1" applyAlignment="1">
      <alignment vertical="center"/>
      <protection/>
    </xf>
    <xf numFmtId="2" fontId="4" fillId="0" borderId="17" xfId="48" applyNumberFormat="1" applyFont="1" applyBorder="1" applyAlignment="1">
      <alignment horizontal="center" vertical="center" wrapText="1"/>
      <protection/>
    </xf>
    <xf numFmtId="4" fontId="4" fillId="0" borderId="20" xfId="48" applyNumberFormat="1" applyFont="1" applyFill="1" applyBorder="1" applyAlignment="1">
      <alignment vertical="center"/>
      <protection/>
    </xf>
    <xf numFmtId="2" fontId="1" fillId="0" borderId="21" xfId="48" applyNumberFormat="1" applyFont="1" applyBorder="1" applyAlignment="1">
      <alignment horizontal="center" vertical="center"/>
      <protection/>
    </xf>
    <xf numFmtId="4" fontId="1" fillId="0" borderId="21" xfId="48" applyNumberFormat="1" applyFont="1" applyFill="1" applyBorder="1" applyAlignment="1">
      <alignment vertical="center"/>
      <protection/>
    </xf>
    <xf numFmtId="4" fontId="1" fillId="0" borderId="22" xfId="48" applyNumberFormat="1" applyFont="1" applyFill="1" applyBorder="1" applyAlignment="1">
      <alignment vertical="center"/>
      <protection/>
    </xf>
    <xf numFmtId="49" fontId="4" fillId="0" borderId="18" xfId="48" applyNumberFormat="1" applyFont="1" applyFill="1" applyBorder="1" applyAlignment="1">
      <alignment horizontal="center" vertical="center" wrapText="1"/>
      <protection/>
    </xf>
    <xf numFmtId="2" fontId="4" fillId="0" borderId="23" xfId="48" applyNumberFormat="1" applyFont="1" applyBorder="1" applyAlignment="1">
      <alignment horizontal="center" vertical="center"/>
      <protection/>
    </xf>
    <xf numFmtId="2" fontId="1" fillId="0" borderId="24" xfId="48" applyNumberFormat="1" applyFont="1" applyBorder="1" applyAlignment="1">
      <alignment horizontal="center" vertical="center"/>
      <protection/>
    </xf>
    <xf numFmtId="2" fontId="1" fillId="0" borderId="25" xfId="48" applyNumberFormat="1" applyFont="1" applyBorder="1" applyAlignment="1">
      <alignment horizontal="center" vertical="center"/>
      <protection/>
    </xf>
    <xf numFmtId="1" fontId="1" fillId="0" borderId="25" xfId="48" applyNumberFormat="1" applyFont="1" applyBorder="1" applyAlignment="1">
      <alignment horizontal="center" vertical="center"/>
      <protection/>
    </xf>
    <xf numFmtId="2" fontId="1" fillId="0" borderId="26" xfId="48" applyNumberFormat="1" applyFont="1" applyBorder="1" applyAlignment="1">
      <alignment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" fontId="1" fillId="0" borderId="27" xfId="48" applyNumberFormat="1" applyFont="1" applyFill="1" applyBorder="1" applyAlignment="1">
      <alignment vertical="center"/>
      <protection/>
    </xf>
    <xf numFmtId="0" fontId="4" fillId="0" borderId="28" xfId="48" applyFont="1" applyBorder="1" applyAlignment="1">
      <alignment horizontal="center" vertical="center"/>
      <protection/>
    </xf>
    <xf numFmtId="1" fontId="4" fillId="0" borderId="18" xfId="49" applyNumberFormat="1" applyFont="1" applyFill="1" applyBorder="1" applyAlignment="1">
      <alignment horizontal="center" vertical="center"/>
      <protection/>
    </xf>
    <xf numFmtId="1" fontId="4" fillId="0" borderId="19" xfId="49" applyNumberFormat="1" applyFont="1" applyFill="1" applyBorder="1" applyAlignment="1">
      <alignment horizontal="center" vertical="center"/>
      <protection/>
    </xf>
    <xf numFmtId="2" fontId="4" fillId="0" borderId="19" xfId="49" applyNumberFormat="1" applyFont="1" applyBorder="1" applyAlignment="1">
      <alignment horizontal="left" vertical="center" wrapText="1"/>
      <protection/>
    </xf>
    <xf numFmtId="1" fontId="1" fillId="0" borderId="25" xfId="49" applyNumberFormat="1" applyFont="1" applyFill="1" applyBorder="1" applyAlignment="1">
      <alignment horizontal="center" vertical="center"/>
      <protection/>
    </xf>
    <xf numFmtId="0" fontId="31" fillId="0" borderId="26" xfId="47" applyFont="1" applyFill="1" applyBorder="1" applyAlignment="1">
      <alignment vertical="center" wrapText="1"/>
      <protection/>
    </xf>
    <xf numFmtId="4" fontId="4" fillId="0" borderId="20" xfId="49" applyNumberFormat="1" applyFont="1" applyFill="1" applyBorder="1" applyAlignment="1">
      <alignment vertical="center"/>
      <protection/>
    </xf>
    <xf numFmtId="4" fontId="1" fillId="0" borderId="27" xfId="49" applyNumberFormat="1" applyFont="1" applyFill="1" applyBorder="1" applyAlignment="1">
      <alignment vertical="center"/>
      <protection/>
    </xf>
    <xf numFmtId="2" fontId="4" fillId="0" borderId="17" xfId="49" applyNumberFormat="1" applyFont="1" applyBorder="1" applyAlignment="1">
      <alignment horizontal="center" vertical="center" wrapText="1"/>
      <protection/>
    </xf>
    <xf numFmtId="49" fontId="4" fillId="0" borderId="18" xfId="49" applyNumberFormat="1" applyFont="1" applyFill="1" applyBorder="1" applyAlignment="1">
      <alignment horizontal="center" vertical="center" wrapText="1"/>
      <protection/>
    </xf>
    <xf numFmtId="1" fontId="4" fillId="0" borderId="18" xfId="49" applyNumberFormat="1" applyFont="1" applyBorder="1" applyAlignment="1">
      <alignment horizontal="center" vertical="center" wrapText="1"/>
      <protection/>
    </xf>
    <xf numFmtId="2" fontId="4" fillId="0" borderId="19" xfId="49" applyNumberFormat="1" applyFont="1" applyFill="1" applyBorder="1" applyAlignment="1">
      <alignment vertical="center" wrapText="1"/>
      <protection/>
    </xf>
    <xf numFmtId="2" fontId="1" fillId="0" borderId="21" xfId="49" applyNumberFormat="1" applyFont="1" applyBorder="1" applyAlignment="1">
      <alignment horizontal="center"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1" fontId="1" fillId="0" borderId="23" xfId="49" applyNumberFormat="1" applyFont="1" applyFill="1" applyBorder="1" applyAlignment="1">
      <alignment horizontal="center" vertical="center"/>
      <protection/>
    </xf>
    <xf numFmtId="2" fontId="1" fillId="0" borderId="26" xfId="49" applyNumberFormat="1" applyFont="1" applyFill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4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horizontal="right" wrapText="1"/>
    </xf>
    <xf numFmtId="4" fontId="8" fillId="0" borderId="33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8" fillId="0" borderId="34" xfId="0" applyNumberFormat="1" applyFont="1" applyBorder="1" applyAlignment="1">
      <alignment horizontal="right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wrapText="1"/>
    </xf>
    <xf numFmtId="4" fontId="9" fillId="0" borderId="38" xfId="0" applyNumberFormat="1" applyFont="1" applyBorder="1" applyAlignment="1">
      <alignment horizontal="right" wrapText="1"/>
    </xf>
    <xf numFmtId="171" fontId="9" fillId="0" borderId="38" xfId="0" applyNumberFormat="1" applyFont="1" applyFill="1" applyBorder="1" applyAlignment="1">
      <alignment horizontal="right" wrapText="1"/>
    </xf>
    <xf numFmtId="4" fontId="9" fillId="0" borderId="39" xfId="0" applyNumberFormat="1" applyFont="1" applyBorder="1" applyAlignment="1">
      <alignment horizontal="right" wrapText="1"/>
    </xf>
    <xf numFmtId="0" fontId="8" fillId="0" borderId="35" xfId="0" applyFont="1" applyBorder="1" applyAlignment="1">
      <alignment wrapText="1"/>
    </xf>
    <xf numFmtId="4" fontId="8" fillId="0" borderId="35" xfId="0" applyNumberFormat="1" applyFont="1" applyBorder="1" applyAlignment="1">
      <alignment horizontal="right" wrapText="1"/>
    </xf>
    <xf numFmtId="4" fontId="8" fillId="0" borderId="38" xfId="0" applyNumberFormat="1" applyFont="1" applyBorder="1" applyAlignment="1">
      <alignment horizontal="right" wrapText="1"/>
    </xf>
    <xf numFmtId="4" fontId="8" fillId="0" borderId="38" xfId="0" applyNumberFormat="1" applyFont="1" applyFill="1" applyBorder="1" applyAlignment="1">
      <alignment horizontal="right" wrapText="1"/>
    </xf>
    <xf numFmtId="4" fontId="8" fillId="0" borderId="39" xfId="0" applyNumberFormat="1" applyFont="1" applyBorder="1" applyAlignment="1">
      <alignment horizontal="right" wrapText="1"/>
    </xf>
    <xf numFmtId="0" fontId="9" fillId="0" borderId="40" xfId="0" applyFont="1" applyBorder="1" applyAlignment="1">
      <alignment wrapText="1"/>
    </xf>
    <xf numFmtId="4" fontId="9" fillId="0" borderId="35" xfId="0" applyNumberFormat="1" applyFont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4" fontId="8" fillId="0" borderId="41" xfId="0" applyNumberFormat="1" applyFont="1" applyBorder="1" applyAlignment="1">
      <alignment horizontal="right" wrapText="1"/>
    </xf>
    <xf numFmtId="4" fontId="9" fillId="0" borderId="38" xfId="0" applyNumberFormat="1" applyFont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 wrapText="1"/>
    </xf>
    <xf numFmtId="173" fontId="9" fillId="0" borderId="38" xfId="0" applyNumberFormat="1" applyFont="1" applyFill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29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42" xfId="0" applyFont="1" applyBorder="1" applyAlignment="1">
      <alignment horizontal="left" wrapText="1"/>
    </xf>
    <xf numFmtId="0" fontId="9" fillId="0" borderId="43" xfId="0" applyFont="1" applyBorder="1" applyAlignment="1">
      <alignment horizontal="right" wrapText="1"/>
    </xf>
    <xf numFmtId="4" fontId="9" fillId="0" borderId="43" xfId="0" applyNumberFormat="1" applyFont="1" applyBorder="1" applyAlignment="1">
      <alignment horizontal="right" wrapText="1"/>
    </xf>
    <xf numFmtId="4" fontId="9" fillId="0" borderId="43" xfId="0" applyNumberFormat="1" applyFont="1" applyFill="1" applyBorder="1" applyAlignment="1">
      <alignment horizontal="right" wrapText="1"/>
    </xf>
    <xf numFmtId="4" fontId="9" fillId="0" borderId="44" xfId="0" applyNumberFormat="1" applyFont="1" applyBorder="1" applyAlignment="1">
      <alignment horizontal="right" wrapText="1"/>
    </xf>
    <xf numFmtId="0" fontId="9" fillId="0" borderId="40" xfId="0" applyFont="1" applyBorder="1" applyAlignment="1">
      <alignment horizontal="left" wrapText="1"/>
    </xf>
    <xf numFmtId="0" fontId="9" fillId="0" borderId="38" xfId="0" applyFont="1" applyBorder="1" applyAlignment="1">
      <alignment horizontal="right" wrapText="1"/>
    </xf>
    <xf numFmtId="171" fontId="9" fillId="0" borderId="43" xfId="0" applyNumberFormat="1" applyFont="1" applyFill="1" applyBorder="1" applyAlignment="1">
      <alignment horizontal="right" wrapText="1"/>
    </xf>
    <xf numFmtId="173" fontId="9" fillId="0" borderId="43" xfId="0" applyNumberFormat="1" applyFont="1" applyFill="1" applyBorder="1" applyAlignment="1">
      <alignment horizontal="right" wrapText="1"/>
    </xf>
    <xf numFmtId="173" fontId="9" fillId="0" borderId="43" xfId="0" applyNumberFormat="1" applyFont="1" applyBorder="1" applyAlignment="1">
      <alignment horizontal="right" wrapText="1"/>
    </xf>
    <xf numFmtId="171" fontId="7" fillId="0" borderId="0" xfId="0" applyNumberFormat="1" applyFont="1" applyAlignment="1">
      <alignment/>
    </xf>
    <xf numFmtId="0" fontId="9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right" wrapText="1"/>
    </xf>
    <xf numFmtId="4" fontId="9" fillId="0" borderId="46" xfId="0" applyNumberFormat="1" applyFont="1" applyBorder="1" applyAlignment="1">
      <alignment horizontal="right" wrapText="1"/>
    </xf>
    <xf numFmtId="4" fontId="9" fillId="0" borderId="46" xfId="0" applyNumberFormat="1" applyFont="1" applyFill="1" applyBorder="1" applyAlignment="1">
      <alignment horizontal="right" wrapText="1"/>
    </xf>
    <xf numFmtId="4" fontId="9" fillId="0" borderId="47" xfId="0" applyNumberFormat="1" applyFont="1" applyBorder="1" applyAlignment="1">
      <alignment horizontal="right" wrapText="1"/>
    </xf>
    <xf numFmtId="4" fontId="9" fillId="0" borderId="48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2" fontId="1" fillId="0" borderId="21" xfId="49" applyNumberFormat="1" applyFont="1" applyBorder="1" applyAlignment="1">
      <alignment horizontal="center" vertical="center"/>
      <protection/>
    </xf>
    <xf numFmtId="1" fontId="1" fillId="0" borderId="23" xfId="49" applyNumberFormat="1" applyFont="1" applyFill="1" applyBorder="1" applyAlignment="1">
      <alignment horizontal="center" vertical="center"/>
      <protection/>
    </xf>
    <xf numFmtId="1" fontId="1" fillId="0" borderId="25" xfId="49" applyNumberFormat="1" applyFont="1" applyFill="1" applyBorder="1" applyAlignment="1">
      <alignment horizontal="center" vertical="center"/>
      <protection/>
    </xf>
    <xf numFmtId="0" fontId="31" fillId="0" borderId="49" xfId="47" applyFont="1" applyFill="1" applyBorder="1" applyAlignment="1">
      <alignment vertical="center" wrapText="1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50" xfId="48" applyNumberFormat="1" applyFont="1" applyBorder="1" applyAlignment="1">
      <alignment horizontal="center" vertical="center"/>
      <protection/>
    </xf>
    <xf numFmtId="2" fontId="4" fillId="0" borderId="51" xfId="48" applyNumberFormat="1" applyFont="1" applyBorder="1" applyAlignment="1">
      <alignment horizontal="center" vertical="center"/>
      <protection/>
    </xf>
    <xf numFmtId="2" fontId="4" fillId="0" borderId="21" xfId="48" applyNumberFormat="1" applyFont="1" applyBorder="1" applyAlignment="1">
      <alignment horizontal="center" vertical="center"/>
      <protection/>
    </xf>
    <xf numFmtId="2" fontId="4" fillId="0" borderId="13" xfId="48" applyNumberFormat="1" applyFont="1" applyBorder="1" applyAlignment="1">
      <alignment horizontal="center" vertical="center"/>
      <protection/>
    </xf>
    <xf numFmtId="2" fontId="4" fillId="0" borderId="23" xfId="48" applyNumberFormat="1" applyFont="1" applyBorder="1" applyAlignment="1">
      <alignment horizontal="center" vertical="center"/>
      <protection/>
    </xf>
    <xf numFmtId="2" fontId="4" fillId="0" borderId="14" xfId="48" applyNumberFormat="1" applyFont="1" applyBorder="1" applyAlignment="1">
      <alignment horizontal="center" vertical="center"/>
      <protection/>
    </xf>
    <xf numFmtId="2" fontId="4" fillId="0" borderId="52" xfId="48" applyNumberFormat="1" applyFont="1" applyBorder="1" applyAlignment="1">
      <alignment horizontal="center" vertical="center"/>
      <protection/>
    </xf>
    <xf numFmtId="0" fontId="1" fillId="0" borderId="53" xfId="48" applyFont="1" applyBorder="1" applyAlignment="1">
      <alignment horizontal="center" vertical="center" textRotation="90" wrapText="1"/>
      <protection/>
    </xf>
    <xf numFmtId="0" fontId="1" fillId="0" borderId="54" xfId="48" applyFont="1" applyBorder="1" applyAlignment="1">
      <alignment horizontal="center" vertical="center" textRotation="90" wrapText="1"/>
      <protection/>
    </xf>
    <xf numFmtId="0" fontId="1" fillId="0" borderId="22" xfId="48" applyFont="1" applyBorder="1" applyAlignment="1">
      <alignment horizontal="center" vertical="center" textRotation="90" wrapText="1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28" xfId="48" applyFont="1" applyBorder="1" applyAlignment="1">
      <alignment horizontal="center" vertical="center"/>
      <protection/>
    </xf>
    <xf numFmtId="0" fontId="4" fillId="0" borderId="53" xfId="48" applyFont="1" applyBorder="1" applyAlignment="1">
      <alignment horizontal="center" vertical="center"/>
      <protection/>
    </xf>
    <xf numFmtId="0" fontId="4" fillId="0" borderId="22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55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čtení rozpočtu 2006 - příjmy" xfId="47"/>
    <cellStyle name="normální_Rozpis výdajů 03 bez PO" xfId="48"/>
    <cellStyle name="normální_Rozpis výdajů 03 bez PO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9">
      <selection activeCell="E22" sqref="E22"/>
    </sheetView>
  </sheetViews>
  <sheetFormatPr defaultColWidth="9.140625" defaultRowHeight="12.75"/>
  <cols>
    <col min="1" max="1" width="37.8515625" style="48" customWidth="1"/>
    <col min="2" max="2" width="7.421875" style="48" customWidth="1"/>
    <col min="3" max="4" width="12.8515625" style="48" customWidth="1"/>
    <col min="5" max="6" width="13.140625" style="48" bestFit="1" customWidth="1"/>
    <col min="7" max="16384" width="9.140625" style="48" customWidth="1"/>
  </cols>
  <sheetData>
    <row r="1" spans="1:6" ht="20.25">
      <c r="A1" s="112" t="s">
        <v>74</v>
      </c>
      <c r="B1" s="112"/>
      <c r="C1" s="112"/>
      <c r="D1" s="112"/>
      <c r="E1" s="112"/>
      <c r="F1" s="112"/>
    </row>
    <row r="2" ht="18" customHeight="1"/>
    <row r="3" spans="1:6" ht="16.5" customHeight="1">
      <c r="A3" s="113" t="s">
        <v>52</v>
      </c>
      <c r="B3" s="113"/>
      <c r="C3" s="113"/>
      <c r="D3" s="113"/>
      <c r="E3" s="113"/>
      <c r="F3" s="113"/>
    </row>
    <row r="4" ht="12.75" customHeight="1" thickBot="1"/>
    <row r="5" spans="1:6" ht="15" thickBot="1">
      <c r="A5" s="49" t="s">
        <v>1</v>
      </c>
      <c r="B5" s="50" t="s">
        <v>2</v>
      </c>
      <c r="C5" s="51" t="s">
        <v>75</v>
      </c>
      <c r="D5" s="51" t="s">
        <v>76</v>
      </c>
      <c r="E5" s="51" t="s">
        <v>0</v>
      </c>
      <c r="F5" s="52" t="s">
        <v>77</v>
      </c>
    </row>
    <row r="6" spans="1:6" ht="16.5" customHeight="1">
      <c r="A6" s="53" t="s">
        <v>9</v>
      </c>
      <c r="B6" s="54" t="s">
        <v>27</v>
      </c>
      <c r="C6" s="55">
        <f>C7+C8+C9</f>
        <v>2301003</v>
      </c>
      <c r="D6" s="56">
        <f>D7+D8+D9</f>
        <v>2301275</v>
      </c>
      <c r="E6" s="57">
        <f>SUM(E7:E9)</f>
        <v>0</v>
      </c>
      <c r="F6" s="58">
        <f>SUM(F7:F9)</f>
        <v>2301275</v>
      </c>
    </row>
    <row r="7" spans="1:6" ht="15" customHeight="1">
      <c r="A7" s="59" t="s">
        <v>10</v>
      </c>
      <c r="B7" s="60" t="s">
        <v>11</v>
      </c>
      <c r="C7" s="61">
        <v>2101000</v>
      </c>
      <c r="D7" s="62">
        <v>2101000</v>
      </c>
      <c r="E7" s="63"/>
      <c r="F7" s="64">
        <f aca="true" t="shared" si="0" ref="F7:F23">D7+E7</f>
        <v>2101000</v>
      </c>
    </row>
    <row r="8" spans="1:6" ht="15">
      <c r="A8" s="59" t="s">
        <v>12</v>
      </c>
      <c r="B8" s="60" t="s">
        <v>13</v>
      </c>
      <c r="C8" s="61">
        <v>200003</v>
      </c>
      <c r="D8" s="62">
        <v>200275</v>
      </c>
      <c r="E8" s="72"/>
      <c r="F8" s="64">
        <f t="shared" si="0"/>
        <v>200275</v>
      </c>
    </row>
    <row r="9" spans="1:6" ht="15">
      <c r="A9" s="59" t="s">
        <v>14</v>
      </c>
      <c r="B9" s="60" t="s">
        <v>15</v>
      </c>
      <c r="C9" s="61">
        <v>0</v>
      </c>
      <c r="D9" s="62">
        <v>0</v>
      </c>
      <c r="E9" s="63"/>
      <c r="F9" s="64">
        <f t="shared" si="0"/>
        <v>0</v>
      </c>
    </row>
    <row r="10" spans="1:6" ht="15">
      <c r="A10" s="65" t="s">
        <v>16</v>
      </c>
      <c r="B10" s="60" t="s">
        <v>17</v>
      </c>
      <c r="C10" s="66">
        <f>C11+C16</f>
        <v>84887</v>
      </c>
      <c r="D10" s="67">
        <f>D11+D16</f>
        <v>3440593.33</v>
      </c>
      <c r="E10" s="68">
        <f>E11+E16</f>
        <v>0</v>
      </c>
      <c r="F10" s="69">
        <f>F11+F16</f>
        <v>3440593.33</v>
      </c>
    </row>
    <row r="11" spans="1:6" ht="15">
      <c r="A11" s="70" t="s">
        <v>54</v>
      </c>
      <c r="B11" s="60" t="s">
        <v>18</v>
      </c>
      <c r="C11" s="61">
        <f>SUM(C12:C15)</f>
        <v>84887</v>
      </c>
      <c r="D11" s="62">
        <f>SUM(D12:D15)</f>
        <v>3440593.33</v>
      </c>
      <c r="E11" s="62">
        <f>SUM(E12:E15)</f>
        <v>0</v>
      </c>
      <c r="F11" s="64">
        <f>SUM(F12:F15)</f>
        <v>3440593.33</v>
      </c>
    </row>
    <row r="12" spans="1:6" ht="15">
      <c r="A12" s="70" t="s">
        <v>55</v>
      </c>
      <c r="B12" s="60" t="s">
        <v>19</v>
      </c>
      <c r="C12" s="71">
        <v>60887</v>
      </c>
      <c r="D12" s="62">
        <v>60887</v>
      </c>
      <c r="E12" s="72"/>
      <c r="F12" s="64">
        <f t="shared" si="0"/>
        <v>60887</v>
      </c>
    </row>
    <row r="13" spans="1:6" ht="15">
      <c r="A13" s="70" t="s">
        <v>56</v>
      </c>
      <c r="B13" s="60" t="s">
        <v>18</v>
      </c>
      <c r="C13" s="71">
        <v>0</v>
      </c>
      <c r="D13" s="62">
        <v>3355528.15</v>
      </c>
      <c r="E13" s="63"/>
      <c r="F13" s="64">
        <f>D13+E13</f>
        <v>3355528.15</v>
      </c>
    </row>
    <row r="14" spans="1:6" ht="15">
      <c r="A14" s="70" t="s">
        <v>78</v>
      </c>
      <c r="B14" s="60" t="s">
        <v>79</v>
      </c>
      <c r="C14" s="71">
        <v>0</v>
      </c>
      <c r="D14" s="62">
        <v>178.18</v>
      </c>
      <c r="E14" s="72"/>
      <c r="F14" s="64">
        <f>D14+E14</f>
        <v>178.18</v>
      </c>
    </row>
    <row r="15" spans="1:6" ht="15">
      <c r="A15" s="70" t="s">
        <v>57</v>
      </c>
      <c r="B15" s="60">
        <v>4121</v>
      </c>
      <c r="C15" s="71">
        <v>24000</v>
      </c>
      <c r="D15" s="62">
        <v>24000</v>
      </c>
      <c r="E15" s="72"/>
      <c r="F15" s="64">
        <f t="shared" si="0"/>
        <v>24000</v>
      </c>
    </row>
    <row r="16" spans="1:6" ht="15">
      <c r="A16" s="59" t="s">
        <v>28</v>
      </c>
      <c r="B16" s="60" t="s">
        <v>20</v>
      </c>
      <c r="C16" s="71">
        <f>SUM(C17:C19)</f>
        <v>0</v>
      </c>
      <c r="D16" s="62">
        <f>SUM(D17:D19)</f>
        <v>0</v>
      </c>
      <c r="E16" s="62">
        <f>SUM(E17:E19)</f>
        <v>0</v>
      </c>
      <c r="F16" s="64">
        <f>SUM(F17:F19)</f>
        <v>0</v>
      </c>
    </row>
    <row r="17" spans="1:6" ht="15">
      <c r="A17" s="59" t="s">
        <v>63</v>
      </c>
      <c r="B17" s="60" t="s">
        <v>20</v>
      </c>
      <c r="C17" s="71">
        <v>0</v>
      </c>
      <c r="D17" s="62">
        <v>0</v>
      </c>
      <c r="E17" s="63"/>
      <c r="F17" s="64">
        <f t="shared" si="0"/>
        <v>0</v>
      </c>
    </row>
    <row r="18" spans="1:6" ht="15">
      <c r="A18" s="70" t="s">
        <v>64</v>
      </c>
      <c r="B18" s="60">
        <v>4221</v>
      </c>
      <c r="C18" s="71">
        <v>0</v>
      </c>
      <c r="D18" s="62">
        <v>0</v>
      </c>
      <c r="E18" s="72"/>
      <c r="F18" s="64">
        <f>D18+E18</f>
        <v>0</v>
      </c>
    </row>
    <row r="19" spans="1:6" ht="15">
      <c r="A19" s="70" t="s">
        <v>80</v>
      </c>
      <c r="B19" s="60">
        <v>4232</v>
      </c>
      <c r="C19" s="71">
        <v>0</v>
      </c>
      <c r="D19" s="62">
        <v>0</v>
      </c>
      <c r="E19" s="72"/>
      <c r="F19" s="64">
        <f>D19+E19</f>
        <v>0</v>
      </c>
    </row>
    <row r="20" spans="1:6" ht="14.25">
      <c r="A20" s="65" t="s">
        <v>21</v>
      </c>
      <c r="B20" s="73" t="s">
        <v>29</v>
      </c>
      <c r="C20" s="66">
        <f>C6+C10</f>
        <v>2385890</v>
      </c>
      <c r="D20" s="67">
        <f>D6+D10</f>
        <v>5741868.33</v>
      </c>
      <c r="E20" s="67">
        <f>E6+E10</f>
        <v>0</v>
      </c>
      <c r="F20" s="69">
        <f>F6+F10</f>
        <v>5741868.33</v>
      </c>
    </row>
    <row r="21" spans="1:6" ht="14.25">
      <c r="A21" s="65" t="s">
        <v>22</v>
      </c>
      <c r="B21" s="73" t="s">
        <v>23</v>
      </c>
      <c r="C21" s="66">
        <f>SUM(C22:C26)</f>
        <v>-46875</v>
      </c>
      <c r="D21" s="67">
        <f>SUM(D22:D26)</f>
        <v>208299.93</v>
      </c>
      <c r="E21" s="67">
        <f>SUM(E22:E26)</f>
        <v>10988.35</v>
      </c>
      <c r="F21" s="74">
        <f>SUM(F22:F26)</f>
        <v>219288.28000000003</v>
      </c>
    </row>
    <row r="22" spans="1:6" ht="15">
      <c r="A22" s="70" t="s">
        <v>81</v>
      </c>
      <c r="B22" s="60" t="s">
        <v>24</v>
      </c>
      <c r="C22" s="71">
        <v>0</v>
      </c>
      <c r="D22" s="62">
        <v>0</v>
      </c>
      <c r="E22" s="62"/>
      <c r="F22" s="64">
        <f t="shared" si="0"/>
        <v>0</v>
      </c>
    </row>
    <row r="23" spans="1:6" ht="15">
      <c r="A23" s="70" t="s">
        <v>82</v>
      </c>
      <c r="B23" s="60" t="s">
        <v>24</v>
      </c>
      <c r="C23" s="71">
        <v>0</v>
      </c>
      <c r="D23" s="62">
        <v>0</v>
      </c>
      <c r="E23" s="75"/>
      <c r="F23" s="64">
        <f t="shared" si="0"/>
        <v>0</v>
      </c>
    </row>
    <row r="24" spans="1:6" ht="15">
      <c r="A24" s="70" t="s">
        <v>83</v>
      </c>
      <c r="B24" s="60" t="s">
        <v>24</v>
      </c>
      <c r="C24" s="71">
        <v>0</v>
      </c>
      <c r="D24" s="62">
        <v>23979.02</v>
      </c>
      <c r="E24" s="62">
        <v>10988.35</v>
      </c>
      <c r="F24" s="64">
        <f>D24+E24</f>
        <v>34967.37</v>
      </c>
    </row>
    <row r="25" spans="1:6" ht="15">
      <c r="A25" s="70" t="s">
        <v>58</v>
      </c>
      <c r="B25" s="60" t="s">
        <v>59</v>
      </c>
      <c r="C25" s="71">
        <v>0</v>
      </c>
      <c r="D25" s="76">
        <v>231195.91</v>
      </c>
      <c r="E25" s="77"/>
      <c r="F25" s="64">
        <f>D25+E25</f>
        <v>231195.91</v>
      </c>
    </row>
    <row r="26" spans="1:6" ht="15.75" thickBot="1">
      <c r="A26" s="70" t="s">
        <v>65</v>
      </c>
      <c r="B26" s="60">
        <v>8124</v>
      </c>
      <c r="C26" s="71">
        <v>-46875</v>
      </c>
      <c r="D26" s="78">
        <v>-46875</v>
      </c>
      <c r="E26" s="75"/>
      <c r="F26" s="64">
        <f>D26+E26</f>
        <v>-46875</v>
      </c>
    </row>
    <row r="27" spans="1:6" ht="15" thickBot="1">
      <c r="A27" s="79" t="s">
        <v>25</v>
      </c>
      <c r="B27" s="80"/>
      <c r="C27" s="81">
        <f>C21+C10+C6</f>
        <v>2339015</v>
      </c>
      <c r="D27" s="82">
        <f>D21+D10+D6</f>
        <v>5950168.26</v>
      </c>
      <c r="E27" s="83">
        <f>E6+E10+E21</f>
        <v>10988.35</v>
      </c>
      <c r="F27" s="84">
        <f>D27+E27</f>
        <v>5961156.609999999</v>
      </c>
    </row>
    <row r="29" ht="11.25">
      <c r="E29" s="85"/>
    </row>
    <row r="30" spans="1:6" ht="18.75">
      <c r="A30" s="113" t="s">
        <v>53</v>
      </c>
      <c r="B30" s="113"/>
      <c r="C30" s="113"/>
      <c r="D30" s="113"/>
      <c r="E30" s="113"/>
      <c r="F30" s="113"/>
    </row>
    <row r="31" spans="1:6" ht="12" customHeight="1" thickBot="1">
      <c r="A31" s="86"/>
      <c r="B31" s="86"/>
      <c r="C31" s="86"/>
      <c r="D31" s="86"/>
      <c r="E31" s="86"/>
      <c r="F31" s="86"/>
    </row>
    <row r="32" spans="1:6" ht="15" thickBot="1">
      <c r="A32" s="87" t="s">
        <v>30</v>
      </c>
      <c r="B32" s="88" t="s">
        <v>2</v>
      </c>
      <c r="C32" s="51" t="s">
        <v>75</v>
      </c>
      <c r="D32" s="51" t="s">
        <v>76</v>
      </c>
      <c r="E32" s="51" t="s">
        <v>0</v>
      </c>
      <c r="F32" s="52" t="s">
        <v>77</v>
      </c>
    </row>
    <row r="33" spans="1:6" ht="15">
      <c r="A33" s="89" t="s">
        <v>31</v>
      </c>
      <c r="B33" s="90" t="s">
        <v>32</v>
      </c>
      <c r="C33" s="91">
        <v>31604</v>
      </c>
      <c r="D33" s="92">
        <v>31605.08</v>
      </c>
      <c r="E33" s="91"/>
      <c r="F33" s="93">
        <f>D33+E33</f>
        <v>31605.08</v>
      </c>
    </row>
    <row r="34" spans="1:6" ht="15">
      <c r="A34" s="94" t="s">
        <v>33</v>
      </c>
      <c r="B34" s="95" t="s">
        <v>32</v>
      </c>
      <c r="C34" s="62">
        <v>211118.26</v>
      </c>
      <c r="D34" s="76">
        <v>211458.01</v>
      </c>
      <c r="E34" s="91"/>
      <c r="F34" s="93">
        <f>D34+E34</f>
        <v>211458.01</v>
      </c>
    </row>
    <row r="35" spans="1:6" ht="15">
      <c r="A35" s="94" t="s">
        <v>34</v>
      </c>
      <c r="B35" s="95" t="s">
        <v>32</v>
      </c>
      <c r="C35" s="62">
        <v>825854</v>
      </c>
      <c r="D35" s="76">
        <v>825854</v>
      </c>
      <c r="E35" s="91"/>
      <c r="F35" s="93">
        <f aca="true" t="shared" si="1" ref="F35:F50">D35+E35</f>
        <v>825854</v>
      </c>
    </row>
    <row r="36" spans="1:6" ht="15">
      <c r="A36" s="94" t="s">
        <v>35</v>
      </c>
      <c r="B36" s="95" t="s">
        <v>32</v>
      </c>
      <c r="C36" s="62">
        <v>856839.72</v>
      </c>
      <c r="D36" s="76">
        <v>868653.44</v>
      </c>
      <c r="E36" s="97"/>
      <c r="F36" s="93">
        <f t="shared" si="1"/>
        <v>868653.44</v>
      </c>
    </row>
    <row r="37" spans="1:6" ht="15">
      <c r="A37" s="94" t="s">
        <v>60</v>
      </c>
      <c r="B37" s="95" t="s">
        <v>32</v>
      </c>
      <c r="C37" s="62">
        <v>140000</v>
      </c>
      <c r="D37" s="76">
        <v>141400</v>
      </c>
      <c r="E37" s="97"/>
      <c r="F37" s="93">
        <f t="shared" si="1"/>
        <v>141400</v>
      </c>
    </row>
    <row r="38" spans="1:6" ht="15">
      <c r="A38" s="94" t="s">
        <v>36</v>
      </c>
      <c r="B38" s="95" t="s">
        <v>32</v>
      </c>
      <c r="C38" s="62">
        <v>0</v>
      </c>
      <c r="D38" s="76">
        <v>3341175.3</v>
      </c>
      <c r="E38" s="97"/>
      <c r="F38" s="93">
        <f t="shared" si="1"/>
        <v>3341175.3</v>
      </c>
    </row>
    <row r="39" spans="1:6" ht="15">
      <c r="A39" s="94" t="s">
        <v>37</v>
      </c>
      <c r="B39" s="95" t="s">
        <v>32</v>
      </c>
      <c r="C39" s="62">
        <v>170604.02</v>
      </c>
      <c r="D39" s="76">
        <v>164944.02</v>
      </c>
      <c r="E39" s="97"/>
      <c r="F39" s="93">
        <f t="shared" si="1"/>
        <v>164944.02</v>
      </c>
    </row>
    <row r="40" spans="1:6" ht="15">
      <c r="A40" s="94" t="s">
        <v>38</v>
      </c>
      <c r="B40" s="95" t="s">
        <v>39</v>
      </c>
      <c r="C40" s="62">
        <v>6080</v>
      </c>
      <c r="D40" s="76">
        <v>26681.39</v>
      </c>
      <c r="E40" s="92">
        <f>'92006'!I7</f>
        <v>10988.35</v>
      </c>
      <c r="F40" s="93">
        <f t="shared" si="1"/>
        <v>37669.74</v>
      </c>
    </row>
    <row r="41" spans="1:6" ht="15">
      <c r="A41" s="94" t="s">
        <v>40</v>
      </c>
      <c r="B41" s="95" t="s">
        <v>39</v>
      </c>
      <c r="C41" s="62">
        <v>0</v>
      </c>
      <c r="D41" s="76">
        <v>0</v>
      </c>
      <c r="E41" s="97"/>
      <c r="F41" s="93">
        <f t="shared" si="1"/>
        <v>0</v>
      </c>
    </row>
    <row r="42" spans="1:6" ht="15">
      <c r="A42" s="94" t="s">
        <v>41</v>
      </c>
      <c r="B42" s="95" t="s">
        <v>42</v>
      </c>
      <c r="C42" s="62">
        <v>28820</v>
      </c>
      <c r="D42" s="76">
        <v>39106.11</v>
      </c>
      <c r="E42" s="96"/>
      <c r="F42" s="93">
        <f t="shared" si="1"/>
        <v>39106.11</v>
      </c>
    </row>
    <row r="43" spans="1:8" ht="15">
      <c r="A43" s="94" t="s">
        <v>43</v>
      </c>
      <c r="B43" s="95" t="s">
        <v>42</v>
      </c>
      <c r="C43" s="62">
        <v>46595</v>
      </c>
      <c r="D43" s="76">
        <v>277790.91</v>
      </c>
      <c r="E43" s="98"/>
      <c r="F43" s="93">
        <f t="shared" si="1"/>
        <v>277790.91</v>
      </c>
      <c r="H43" s="99"/>
    </row>
    <row r="44" spans="1:6" ht="15">
      <c r="A44" s="94" t="s">
        <v>44</v>
      </c>
      <c r="B44" s="95" t="s">
        <v>32</v>
      </c>
      <c r="C44" s="62">
        <v>3500</v>
      </c>
      <c r="D44" s="76">
        <v>3500</v>
      </c>
      <c r="E44" s="91"/>
      <c r="F44" s="93">
        <f t="shared" si="1"/>
        <v>3500</v>
      </c>
    </row>
    <row r="45" spans="1:6" ht="15">
      <c r="A45" s="94" t="s">
        <v>45</v>
      </c>
      <c r="B45" s="95" t="s">
        <v>42</v>
      </c>
      <c r="C45" s="62">
        <v>0</v>
      </c>
      <c r="D45" s="76">
        <v>0</v>
      </c>
      <c r="E45" s="91"/>
      <c r="F45" s="93">
        <f t="shared" si="1"/>
        <v>0</v>
      </c>
    </row>
    <row r="46" spans="1:6" ht="15">
      <c r="A46" s="94" t="s">
        <v>46</v>
      </c>
      <c r="B46" s="95" t="s">
        <v>42</v>
      </c>
      <c r="C46" s="62">
        <v>18000</v>
      </c>
      <c r="D46" s="76">
        <v>18000</v>
      </c>
      <c r="E46" s="91"/>
      <c r="F46" s="93">
        <f t="shared" si="1"/>
        <v>18000</v>
      </c>
    </row>
    <row r="47" spans="1:6" ht="15">
      <c r="A47" s="94" t="s">
        <v>47</v>
      </c>
      <c r="B47" s="95" t="s">
        <v>42</v>
      </c>
      <c r="C47" s="62">
        <v>0</v>
      </c>
      <c r="D47" s="76">
        <v>0</v>
      </c>
      <c r="E47" s="91"/>
      <c r="F47" s="93">
        <f t="shared" si="1"/>
        <v>0</v>
      </c>
    </row>
    <row r="48" spans="1:6" ht="15">
      <c r="A48" s="94" t="s">
        <v>48</v>
      </c>
      <c r="B48" s="95" t="s">
        <v>42</v>
      </c>
      <c r="C48" s="62">
        <v>0</v>
      </c>
      <c r="D48" s="76">
        <v>0</v>
      </c>
      <c r="E48" s="91"/>
      <c r="F48" s="93">
        <f t="shared" si="1"/>
        <v>0</v>
      </c>
    </row>
    <row r="49" spans="1:6" ht="15">
      <c r="A49" s="94" t="s">
        <v>49</v>
      </c>
      <c r="B49" s="95" t="s">
        <v>42</v>
      </c>
      <c r="C49" s="62">
        <v>0</v>
      </c>
      <c r="D49" s="76">
        <v>0</v>
      </c>
      <c r="E49" s="91"/>
      <c r="F49" s="93">
        <f t="shared" si="1"/>
        <v>0</v>
      </c>
    </row>
    <row r="50" spans="1:6" ht="15.75" thickBot="1">
      <c r="A50" s="100" t="s">
        <v>50</v>
      </c>
      <c r="B50" s="101" t="s">
        <v>42</v>
      </c>
      <c r="C50" s="102">
        <v>0</v>
      </c>
      <c r="D50" s="103">
        <v>0</v>
      </c>
      <c r="E50" s="104"/>
      <c r="F50" s="105">
        <f t="shared" si="1"/>
        <v>0</v>
      </c>
    </row>
    <row r="51" spans="1:6" ht="15" thickBot="1">
      <c r="A51" s="106" t="s">
        <v>51</v>
      </c>
      <c r="B51" s="107"/>
      <c r="C51" s="82">
        <f>SUM(C33:C50)</f>
        <v>2339015</v>
      </c>
      <c r="D51" s="82">
        <f>SUM(D33:D50)</f>
        <v>5950168.26</v>
      </c>
      <c r="E51" s="82">
        <f>SUM(E33:E50)</f>
        <v>10988.35</v>
      </c>
      <c r="F51" s="84">
        <f>SUM(F33:F50)</f>
        <v>5961156.61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1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710937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0.00390625" style="1" customWidth="1"/>
    <col min="7" max="7" width="8.421875" style="1" customWidth="1"/>
    <col min="8" max="8" width="8.140625" style="1" customWidth="1"/>
    <col min="9" max="9" width="8.421875" style="1" customWidth="1"/>
    <col min="10" max="16384" width="9.140625" style="1" customWidth="1"/>
  </cols>
  <sheetData>
    <row r="1" spans="1:10" ht="18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4"/>
    </row>
    <row r="3" spans="1:10" ht="15.75">
      <c r="A3" s="115" t="s">
        <v>67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3.5" thickBot="1">
      <c r="A4" s="45"/>
      <c r="B4" s="45"/>
      <c r="C4" s="45"/>
      <c r="D4" s="45"/>
      <c r="E4" s="45"/>
      <c r="F4" s="45"/>
      <c r="G4" s="45"/>
      <c r="H4" s="45"/>
      <c r="I4" s="45"/>
      <c r="J4" s="46" t="s">
        <v>61</v>
      </c>
    </row>
    <row r="5" spans="1:10" ht="12.75" customHeight="1" thickBot="1">
      <c r="A5" s="116" t="s">
        <v>68</v>
      </c>
      <c r="B5" s="116" t="s">
        <v>4</v>
      </c>
      <c r="C5" s="119" t="s">
        <v>6</v>
      </c>
      <c r="D5" s="119" t="s">
        <v>7</v>
      </c>
      <c r="E5" s="119" t="s">
        <v>8</v>
      </c>
      <c r="F5" s="121" t="s">
        <v>69</v>
      </c>
      <c r="G5" s="126" t="s">
        <v>75</v>
      </c>
      <c r="H5" s="128" t="s">
        <v>76</v>
      </c>
      <c r="I5" s="130" t="s">
        <v>90</v>
      </c>
      <c r="J5" s="131"/>
    </row>
    <row r="6" spans="1:10" ht="12.75" customHeight="1" thickBot="1">
      <c r="A6" s="117"/>
      <c r="B6" s="118"/>
      <c r="C6" s="120"/>
      <c r="D6" s="120"/>
      <c r="E6" s="120"/>
      <c r="F6" s="122"/>
      <c r="G6" s="127"/>
      <c r="H6" s="129"/>
      <c r="I6" s="27" t="s">
        <v>26</v>
      </c>
      <c r="J6" s="47" t="s">
        <v>77</v>
      </c>
    </row>
    <row r="7" spans="1:10" ht="12.75" customHeight="1" thickBot="1">
      <c r="A7" s="2">
        <v>920</v>
      </c>
      <c r="B7" s="3" t="s">
        <v>5</v>
      </c>
      <c r="C7" s="4" t="s">
        <v>6</v>
      </c>
      <c r="D7" s="5" t="s">
        <v>7</v>
      </c>
      <c r="E7" s="5" t="s">
        <v>8</v>
      </c>
      <c r="F7" s="6" t="s">
        <v>70</v>
      </c>
      <c r="G7" s="7">
        <f>G8+G10+G12+G14</f>
        <v>1140</v>
      </c>
      <c r="H7" s="7">
        <f>H8+H10+H12+H14</f>
        <v>2366.9269999999997</v>
      </c>
      <c r="I7" s="7">
        <f>I8+I10+I12+I14</f>
        <v>10988.35</v>
      </c>
      <c r="J7" s="8">
        <f>J8+J10+J12+J14</f>
        <v>13355.277</v>
      </c>
    </row>
    <row r="8" spans="1:10" ht="12.75" customHeight="1">
      <c r="A8" s="123" t="s">
        <v>62</v>
      </c>
      <c r="B8" s="9" t="s">
        <v>5</v>
      </c>
      <c r="C8" s="10" t="s">
        <v>71</v>
      </c>
      <c r="D8" s="11" t="s">
        <v>3</v>
      </c>
      <c r="E8" s="11" t="s">
        <v>3</v>
      </c>
      <c r="F8" s="12" t="s">
        <v>72</v>
      </c>
      <c r="G8" s="15">
        <f>SUM(G9:G9)</f>
        <v>0</v>
      </c>
      <c r="H8" s="13">
        <f>SUM(H9:H9)</f>
        <v>1000</v>
      </c>
      <c r="I8" s="13">
        <f>SUM(I9:I9)</f>
        <v>0</v>
      </c>
      <c r="J8" s="15">
        <f>SUM(J9:J9)</f>
        <v>1000</v>
      </c>
    </row>
    <row r="9" spans="1:10" ht="12.75" customHeight="1" thickBot="1">
      <c r="A9" s="124"/>
      <c r="B9" s="21"/>
      <c r="C9" s="22"/>
      <c r="D9" s="23">
        <v>2212</v>
      </c>
      <c r="E9" s="23">
        <v>6130</v>
      </c>
      <c r="F9" s="24" t="s">
        <v>73</v>
      </c>
      <c r="G9" s="26">
        <v>0</v>
      </c>
      <c r="H9" s="25">
        <v>1000</v>
      </c>
      <c r="I9" s="25"/>
      <c r="J9" s="26">
        <f>H9+I9</f>
        <v>1000</v>
      </c>
    </row>
    <row r="10" spans="1:10" ht="22.5">
      <c r="A10" s="124"/>
      <c r="B10" s="14" t="s">
        <v>5</v>
      </c>
      <c r="C10" s="19" t="s">
        <v>84</v>
      </c>
      <c r="D10" s="28" t="s">
        <v>3</v>
      </c>
      <c r="E10" s="29" t="s">
        <v>3</v>
      </c>
      <c r="F10" s="30" t="s">
        <v>85</v>
      </c>
      <c r="G10" s="33">
        <f>G11</f>
        <v>1140</v>
      </c>
      <c r="H10" s="13">
        <f>H11</f>
        <v>1323.727</v>
      </c>
      <c r="I10" s="13">
        <f>I11</f>
        <v>0</v>
      </c>
      <c r="J10" s="15">
        <f>J11</f>
        <v>1323.727</v>
      </c>
    </row>
    <row r="11" spans="1:10" ht="13.5" thickBot="1">
      <c r="A11" s="124"/>
      <c r="B11" s="16"/>
      <c r="C11" s="20"/>
      <c r="D11" s="31">
        <v>2219</v>
      </c>
      <c r="E11" s="31">
        <v>6121</v>
      </c>
      <c r="F11" s="32" t="s">
        <v>86</v>
      </c>
      <c r="G11" s="34">
        <v>1140</v>
      </c>
      <c r="H11" s="17">
        <f>1140+183.727</f>
        <v>1323.727</v>
      </c>
      <c r="I11" s="17"/>
      <c r="J11" s="18">
        <f>H11+I11</f>
        <v>1323.727</v>
      </c>
    </row>
    <row r="12" spans="1:10" ht="22.5">
      <c r="A12" s="124"/>
      <c r="B12" s="35" t="s">
        <v>5</v>
      </c>
      <c r="C12" s="36" t="s">
        <v>87</v>
      </c>
      <c r="D12" s="37" t="s">
        <v>3</v>
      </c>
      <c r="E12" s="37" t="s">
        <v>3</v>
      </c>
      <c r="F12" s="38" t="s">
        <v>88</v>
      </c>
      <c r="G12" s="15">
        <f>SUM(G13:G13)</f>
        <v>0</v>
      </c>
      <c r="H12" s="13">
        <f>SUM(H13:H13)</f>
        <v>43.2</v>
      </c>
      <c r="I12" s="13">
        <f>SUM(I13:I13)</f>
        <v>0</v>
      </c>
      <c r="J12" s="15">
        <f>SUM(J13:J13)</f>
        <v>43.2</v>
      </c>
    </row>
    <row r="13" spans="1:10" ht="13.5" thickBot="1">
      <c r="A13" s="124"/>
      <c r="B13" s="39"/>
      <c r="C13" s="40"/>
      <c r="D13" s="41">
        <v>2212</v>
      </c>
      <c r="E13" s="31">
        <v>6119</v>
      </c>
      <c r="F13" s="42" t="s">
        <v>89</v>
      </c>
      <c r="G13" s="26">
        <v>0</v>
      </c>
      <c r="H13" s="25">
        <v>43.2</v>
      </c>
      <c r="I13" s="25"/>
      <c r="J13" s="26">
        <f>H13+I13</f>
        <v>43.2</v>
      </c>
    </row>
    <row r="14" spans="1:10" ht="12.75">
      <c r="A14" s="124"/>
      <c r="B14" s="35" t="s">
        <v>5</v>
      </c>
      <c r="C14" s="36" t="s">
        <v>91</v>
      </c>
      <c r="D14" s="37" t="s">
        <v>3</v>
      </c>
      <c r="E14" s="37" t="s">
        <v>3</v>
      </c>
      <c r="F14" s="38" t="s">
        <v>92</v>
      </c>
      <c r="G14" s="15">
        <f>SUM(G15:G15)</f>
        <v>0</v>
      </c>
      <c r="H14" s="13">
        <f>SUM(H15:H15)</f>
        <v>0</v>
      </c>
      <c r="I14" s="13">
        <f>SUM(I15:I15)</f>
        <v>10988.35</v>
      </c>
      <c r="J14" s="15">
        <f>SUM(J15:J15)</f>
        <v>10988.35</v>
      </c>
    </row>
    <row r="15" spans="1:10" ht="13.5" thickBot="1">
      <c r="A15" s="125"/>
      <c r="B15" s="108"/>
      <c r="C15" s="40"/>
      <c r="D15" s="109">
        <v>2212</v>
      </c>
      <c r="E15" s="110">
        <v>6121</v>
      </c>
      <c r="F15" s="111" t="s">
        <v>86</v>
      </c>
      <c r="G15" s="26">
        <v>0</v>
      </c>
      <c r="H15" s="25">
        <v>0</v>
      </c>
      <c r="I15" s="25">
        <v>10988.35</v>
      </c>
      <c r="J15" s="26">
        <f>H15+I15</f>
        <v>10988.35</v>
      </c>
    </row>
  </sheetData>
  <sheetProtection/>
  <mergeCells count="12">
    <mergeCell ref="A8:A15"/>
    <mergeCell ref="G5:G6"/>
    <mergeCell ref="H5:H6"/>
    <mergeCell ref="I5:J5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2013-02-26T09:37:07Z</cp:lastPrinted>
  <dcterms:created xsi:type="dcterms:W3CDTF">2006-09-25T08:49:57Z</dcterms:created>
  <dcterms:modified xsi:type="dcterms:W3CDTF">2013-02-26T10:02:50Z</dcterms:modified>
  <cp:category/>
  <cp:version/>
  <cp:contentType/>
  <cp:contentStatus/>
</cp:coreProperties>
</file>