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příloha č. 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<sst xmlns="http://schemas.openxmlformats.org/spreadsheetml/2006/main" count="89" uniqueCount="67">
  <si>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</si>
  <si>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</si>
  <si>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</si>
  <si>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</si>
  <si>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</si>
  <si>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</si>
  <si>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</si>
  <si>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</si>
  <si>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</si>
  <si>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</si>
  <si>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</si>
  <si>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</si>
  <si>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</si>
  <si>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</si>
  <si>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</si>
  <si>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</si>
  <si>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</si>
  <si>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</si>
  <si>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</si>
  <si>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</si>
  <si>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</si>
  <si>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</si>
  <si>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</si>
  <si>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</si>
  <si>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</si>
  <si>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</si>
  <si>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</si>
  <si>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</si>
  <si>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</si>
  <si>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</si>
  <si>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</si>
  <si>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</si>
  <si>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</si>
  <si>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</si>
  <si>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</si>
  <si>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</si>
  <si>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</si>
  <si>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</si>
  <si>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</si>
  <si>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</si>
  <si>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</si>
  <si>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</si>
  <si>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</si>
  <si>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</si>
  <si>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</si>
  <si>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</si>
  <si>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</si>
  <si>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</si>
  <si>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</si>
  <si>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</si>
  <si>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</si>
  <si>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</si>
  <si>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</si>
  <si>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</si>
  <si>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</si>
  <si>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</si>
  <si>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</si>
  <si>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</si>
  <si>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</si>
  <si>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</si>
  <si>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</si>
  <si>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</si>
  <si>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</si>
  <si>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</si>
  <si>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</si>
  <si>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příloha č. 3</t>
  </si>
  <si>
    <t>ZR-RO č.62/13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</si>
</sst>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4" xfId="0" applyNumberFormat="1" applyFont="1" applyFill="1" applyBorder="1" applyAlignment="1">
      <alignment horizontal="right"/>
    </xf>
    <xf numFmtId="0" fontId="6" fillId="19" borderId="24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2-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ulcoval\Local%20Settings\Temporary%20Internet%20Files\Content.Outlook\64QGKONA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79">
          <cell r="C79">
            <v>2101000</v>
          </cell>
          <cell r="D79">
            <v>221513.78</v>
          </cell>
          <cell r="E79">
            <v>0</v>
          </cell>
          <cell r="F79">
            <v>24000</v>
          </cell>
          <cell r="G79">
            <v>0</v>
          </cell>
          <cell r="H79">
            <v>3372330.8899999997</v>
          </cell>
          <cell r="I79">
            <v>178.18</v>
          </cell>
          <cell r="O79">
            <v>79520.92</v>
          </cell>
          <cell r="P79">
            <v>253299.98</v>
          </cell>
          <cell r="Q79">
            <v>505954.93399999995</v>
          </cell>
          <cell r="S79">
            <v>231195.91</v>
          </cell>
        </row>
      </sheetData>
      <sheetData sheetId="2">
        <row r="78">
          <cell r="B78">
            <v>31605.08</v>
          </cell>
          <cell r="C78">
            <v>211626.27000000002</v>
          </cell>
          <cell r="D78">
            <v>825854</v>
          </cell>
          <cell r="E78">
            <v>883290.34</v>
          </cell>
          <cell r="F78">
            <v>141400</v>
          </cell>
          <cell r="H78">
            <v>125792.90847999998</v>
          </cell>
          <cell r="I78">
            <v>99306.12</v>
          </cell>
          <cell r="K78">
            <v>765515.63</v>
          </cell>
          <cell r="L78">
            <v>277790.91000000003</v>
          </cell>
          <cell r="M78">
            <v>5445.58863</v>
          </cell>
          <cell r="N78">
            <v>3</v>
          </cell>
          <cell r="O78">
            <v>68585.66752</v>
          </cell>
          <cell r="P78">
            <v>3</v>
          </cell>
          <cell r="Q78">
            <v>3</v>
          </cell>
          <cell r="R78">
            <v>12042.17</v>
          </cell>
          <cell r="S78">
            <v>919.6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6">
      <selection activeCell="J35" sqref="J3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8.7109375" style="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40" t="s">
        <v>58</v>
      </c>
      <c r="B1" s="40"/>
      <c r="C1" s="36"/>
      <c r="D1" s="36" t="s">
        <v>65</v>
      </c>
      <c r="E1" s="37" t="s">
        <v>0</v>
      </c>
    </row>
    <row r="2" spans="1:5" ht="24.75" thickBot="1">
      <c r="A2" s="33" t="s">
        <v>1</v>
      </c>
      <c r="B2" s="34" t="s">
        <v>2</v>
      </c>
      <c r="C2" s="35" t="s">
        <v>60</v>
      </c>
      <c r="D2" s="35" t="s">
        <v>66</v>
      </c>
      <c r="E2" s="35" t="s">
        <v>61</v>
      </c>
    </row>
    <row r="3" spans="1:5" ht="15" customHeight="1">
      <c r="A3" s="2" t="s">
        <v>3</v>
      </c>
      <c r="B3" s="32" t="s">
        <v>41</v>
      </c>
      <c r="C3" s="26">
        <f>C4+C5+C6</f>
        <v>2322513.78</v>
      </c>
      <c r="D3" s="26">
        <f>D4+D5+D6</f>
        <v>0</v>
      </c>
      <c r="E3" s="27">
        <f aca="true" t="shared" si="0" ref="E3:E24">C3+D3</f>
        <v>2322513.78</v>
      </c>
    </row>
    <row r="4" spans="1:10" ht="15" customHeight="1">
      <c r="A4" s="6" t="s">
        <v>4</v>
      </c>
      <c r="B4" s="7" t="s">
        <v>5</v>
      </c>
      <c r="C4" s="8">
        <f>'[3]příjmy'!$C$79</f>
        <v>2101000</v>
      </c>
      <c r="D4" s="9">
        <f>'[1]příjmy'!$C$31</f>
        <v>0</v>
      </c>
      <c r="E4" s="10">
        <f t="shared" si="0"/>
        <v>2101000</v>
      </c>
      <c r="J4" s="1"/>
    </row>
    <row r="5" spans="1:5" ht="15" customHeight="1">
      <c r="A5" s="6" t="s">
        <v>6</v>
      </c>
      <c r="B5" s="7" t="s">
        <v>7</v>
      </c>
      <c r="C5" s="8">
        <f>'[3]příjmy'!$D$79</f>
        <v>221513.78</v>
      </c>
      <c r="D5" s="4">
        <v>0</v>
      </c>
      <c r="E5" s="10">
        <f t="shared" si="0"/>
        <v>221513.78</v>
      </c>
    </row>
    <row r="6" spans="1:5" ht="15" customHeight="1">
      <c r="A6" s="6" t="s">
        <v>8</v>
      </c>
      <c r="B6" s="7" t="s">
        <v>9</v>
      </c>
      <c r="C6" s="8">
        <f>'[3]příjmy'!$E$79</f>
        <v>0</v>
      </c>
      <c r="D6" s="8">
        <f>'[1]příjmy'!$E$31</f>
        <v>0</v>
      </c>
      <c r="E6" s="10">
        <f t="shared" si="0"/>
        <v>0</v>
      </c>
    </row>
    <row r="7" spans="1:5" ht="15" customHeight="1">
      <c r="A7" s="12" t="s">
        <v>44</v>
      </c>
      <c r="B7" s="7" t="s">
        <v>10</v>
      </c>
      <c r="C7" s="13">
        <f>C8+C13</f>
        <v>3457396.07</v>
      </c>
      <c r="D7" s="13">
        <f>D8+D13</f>
        <v>0</v>
      </c>
      <c r="E7" s="14">
        <f t="shared" si="0"/>
        <v>3457396.07</v>
      </c>
    </row>
    <row r="8" spans="1:5" ht="15" customHeight="1">
      <c r="A8" s="6" t="s">
        <v>50</v>
      </c>
      <c r="B8" s="7" t="s">
        <v>11</v>
      </c>
      <c r="C8" s="8">
        <f>C9+C10+C11+C12</f>
        <v>3457396.07</v>
      </c>
      <c r="D8" s="8">
        <f>D9+D10+D11+D12</f>
        <v>0</v>
      </c>
      <c r="E8" s="11">
        <f t="shared" si="0"/>
        <v>3457396.07</v>
      </c>
    </row>
    <row r="9" spans="1:5" ht="15" customHeight="1">
      <c r="A9" s="6" t="s">
        <v>45</v>
      </c>
      <c r="B9" s="7" t="s">
        <v>12</v>
      </c>
      <c r="C9" s="8">
        <f>'[3]příjmy'!$M$4</f>
        <v>60887</v>
      </c>
      <c r="D9" s="8">
        <f>'[1]příjmy'!$I$16</f>
        <v>0</v>
      </c>
      <c r="E9" s="11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'[3]příjmy'!$H$79+'[3]příjmy'!$G$79</f>
        <v>3372330.8899999997</v>
      </c>
      <c r="D10" s="8">
        <v>0</v>
      </c>
      <c r="E10" s="11">
        <f t="shared" si="0"/>
        <v>3372330.8899999997</v>
      </c>
    </row>
    <row r="11" spans="1:5" ht="15" customHeight="1">
      <c r="A11" s="6" t="s">
        <v>46</v>
      </c>
      <c r="B11" s="7" t="s">
        <v>49</v>
      </c>
      <c r="C11" s="8">
        <f>'[3]příjmy'!$I$79</f>
        <v>178.18</v>
      </c>
      <c r="D11" s="8">
        <v>0</v>
      </c>
      <c r="E11" s="11">
        <f>SUM(C11:D11)</f>
        <v>178.18</v>
      </c>
    </row>
    <row r="12" spans="1:5" ht="15" customHeight="1">
      <c r="A12" s="6" t="s">
        <v>51</v>
      </c>
      <c r="B12" s="7">
        <v>4121</v>
      </c>
      <c r="C12" s="8">
        <f>'[3]příjmy'!$F$79</f>
        <v>24000</v>
      </c>
      <c r="D12" s="8">
        <v>0</v>
      </c>
      <c r="E12" s="11">
        <f>SUM(C12:D12)</f>
        <v>24000</v>
      </c>
    </row>
    <row r="13" spans="1:5" ht="15" customHeight="1">
      <c r="A13" s="6" t="s">
        <v>52</v>
      </c>
      <c r="B13" s="7" t="s">
        <v>13</v>
      </c>
      <c r="C13" s="8">
        <f>C14+C15+C16</f>
        <v>0</v>
      </c>
      <c r="D13" s="8">
        <f>D14+D15+D16</f>
        <v>0</v>
      </c>
      <c r="E13" s="11">
        <f t="shared" si="0"/>
        <v>0</v>
      </c>
    </row>
    <row r="14" spans="1:5" ht="15" customHeight="1">
      <c r="A14" s="6" t="s">
        <v>47</v>
      </c>
      <c r="B14" s="7" t="s">
        <v>13</v>
      </c>
      <c r="C14" s="8">
        <v>0</v>
      </c>
      <c r="D14" s="8">
        <f>'[1]příjmy'!$H$16</f>
        <v>0</v>
      </c>
      <c r="E14" s="11">
        <f t="shared" si="0"/>
        <v>0</v>
      </c>
    </row>
    <row r="15" spans="1:5" ht="15" customHeight="1">
      <c r="A15" s="6" t="s">
        <v>53</v>
      </c>
      <c r="B15" s="7">
        <v>4221</v>
      </c>
      <c r="C15" s="8">
        <v>0</v>
      </c>
      <c r="D15" s="8">
        <v>0</v>
      </c>
      <c r="E15" s="11">
        <f>SUM(C15:D15)</f>
        <v>0</v>
      </c>
    </row>
    <row r="16" spans="1:5" ht="15" customHeight="1">
      <c r="A16" s="6" t="s">
        <v>54</v>
      </c>
      <c r="B16" s="7">
        <v>4232</v>
      </c>
      <c r="C16" s="8">
        <v>0</v>
      </c>
      <c r="D16" s="8">
        <v>0</v>
      </c>
      <c r="E16" s="11">
        <f>SUM(C16:D16)</f>
        <v>0</v>
      </c>
    </row>
    <row r="17" spans="1:5" ht="15" customHeight="1">
      <c r="A17" s="12" t="s">
        <v>14</v>
      </c>
      <c r="B17" s="15" t="s">
        <v>42</v>
      </c>
      <c r="C17" s="13">
        <f>C3+C7</f>
        <v>5779909.85</v>
      </c>
      <c r="D17" s="13">
        <f>D3+D7</f>
        <v>0</v>
      </c>
      <c r="E17" s="14">
        <f t="shared" si="0"/>
        <v>5779909.85</v>
      </c>
    </row>
    <row r="18" spans="1:5" ht="15" customHeight="1">
      <c r="A18" s="12" t="s">
        <v>15</v>
      </c>
      <c r="B18" s="15" t="s">
        <v>16</v>
      </c>
      <c r="C18" s="13">
        <f>SUM(C19:C23)</f>
        <v>1023096.744</v>
      </c>
      <c r="D18" s="13">
        <f>SUM(D19:D23)</f>
        <v>0</v>
      </c>
      <c r="E18" s="14">
        <f t="shared" si="0"/>
        <v>1023096.744</v>
      </c>
    </row>
    <row r="19" spans="1:5" ht="15" customHeight="1">
      <c r="A19" s="6" t="s">
        <v>62</v>
      </c>
      <c r="B19" s="7" t="s">
        <v>17</v>
      </c>
      <c r="C19" s="8">
        <f>'[3]příjmy'!$O$79</f>
        <v>79520.92</v>
      </c>
      <c r="D19" s="8">
        <v>0</v>
      </c>
      <c r="E19" s="11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'[3]příjmy'!$P$79</f>
        <v>253299.98</v>
      </c>
      <c r="D20" s="8">
        <v>0</v>
      </c>
      <c r="E20" s="11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'[3]příjmy'!$Q$79</f>
        <v>505954.93399999995</v>
      </c>
      <c r="D21" s="8">
        <v>0</v>
      </c>
      <c r="E21" s="11">
        <f t="shared" si="0"/>
        <v>505954.93399999995</v>
      </c>
    </row>
    <row r="22" spans="1:5" ht="15" customHeight="1">
      <c r="A22" s="6" t="s">
        <v>55</v>
      </c>
      <c r="B22" s="7">
        <v>8123</v>
      </c>
      <c r="C22" s="8">
        <f>'[3]příjmy'!$S$79</f>
        <v>231195.91</v>
      </c>
      <c r="D22" s="8">
        <f>'[1]příjmy'!$T$31</f>
        <v>0</v>
      </c>
      <c r="E22" s="11">
        <f>C22+D22</f>
        <v>231195.91</v>
      </c>
    </row>
    <row r="23" spans="1:5" ht="15" customHeight="1" thickBot="1">
      <c r="A23" s="16" t="s">
        <v>56</v>
      </c>
      <c r="B23" s="17">
        <v>-8124</v>
      </c>
      <c r="C23" s="18">
        <v>-46875</v>
      </c>
      <c r="D23" s="18">
        <f>'[1]příjmy'!$O$16</f>
        <v>0</v>
      </c>
      <c r="E23" s="19">
        <f>C23+D23</f>
        <v>-46875</v>
      </c>
    </row>
    <row r="24" spans="1:5" ht="15" customHeight="1" thickBot="1">
      <c r="A24" s="20" t="s">
        <v>28</v>
      </c>
      <c r="B24" s="21"/>
      <c r="C24" s="22">
        <f>C3+C7+C18</f>
        <v>6803006.594</v>
      </c>
      <c r="D24" s="22">
        <f>D17+D18</f>
        <v>0</v>
      </c>
      <c r="E24" s="23">
        <f t="shared" si="0"/>
        <v>6803006.594</v>
      </c>
    </row>
    <row r="25" spans="1:5" ht="13.5" thickBot="1">
      <c r="A25" s="40" t="s">
        <v>59</v>
      </c>
      <c r="B25" s="40"/>
      <c r="C25" s="38"/>
      <c r="D25" s="38"/>
      <c r="E25" s="39" t="s">
        <v>0</v>
      </c>
    </row>
    <row r="26" spans="1:5" ht="24.75" thickBot="1">
      <c r="A26" s="33" t="s">
        <v>18</v>
      </c>
      <c r="B26" s="34" t="s">
        <v>19</v>
      </c>
      <c r="C26" s="35" t="s">
        <v>60</v>
      </c>
      <c r="D26" s="35" t="s">
        <v>66</v>
      </c>
      <c r="E26" s="35" t="s">
        <v>61</v>
      </c>
    </row>
    <row r="27" spans="1:5" ht="15" customHeight="1">
      <c r="A27" s="24" t="s">
        <v>27</v>
      </c>
      <c r="B27" s="3" t="s">
        <v>20</v>
      </c>
      <c r="C27" s="4">
        <f>'[3]výdaje'!$B$78</f>
        <v>31605.08</v>
      </c>
      <c r="D27" s="4">
        <v>0</v>
      </c>
      <c r="E27" s="5">
        <f>C27+D27</f>
        <v>31605.08</v>
      </c>
    </row>
    <row r="28" spans="1:5" ht="15" customHeight="1">
      <c r="A28" s="25" t="s">
        <v>21</v>
      </c>
      <c r="B28" s="7" t="s">
        <v>20</v>
      </c>
      <c r="C28" s="8">
        <f>'[3]výdaje'!$C$78</f>
        <v>211626.27000000002</v>
      </c>
      <c r="D28" s="4">
        <v>0</v>
      </c>
      <c r="E28" s="5">
        <f aca="true" t="shared" si="1" ref="E28:E44">C28+D28</f>
        <v>211626.27000000002</v>
      </c>
    </row>
    <row r="29" spans="1:5" ht="15" customHeight="1">
      <c r="A29" s="25" t="s">
        <v>29</v>
      </c>
      <c r="B29" s="7" t="s">
        <v>20</v>
      </c>
      <c r="C29" s="8">
        <f>'[3]výdaje'!$D$78</f>
        <v>825854</v>
      </c>
      <c r="D29" s="4">
        <v>0</v>
      </c>
      <c r="E29" s="5">
        <f t="shared" si="1"/>
        <v>825854</v>
      </c>
    </row>
    <row r="30" spans="1:5" ht="15" customHeight="1">
      <c r="A30" s="25" t="s">
        <v>22</v>
      </c>
      <c r="B30" s="7" t="s">
        <v>20</v>
      </c>
      <c r="C30" s="8">
        <f>'[3]výdaje'!$E$78</f>
        <v>883290.34</v>
      </c>
      <c r="D30" s="4">
        <v>713</v>
      </c>
      <c r="E30" s="5">
        <f t="shared" si="1"/>
        <v>884003.34</v>
      </c>
    </row>
    <row r="31" spans="1:5" ht="15" customHeight="1">
      <c r="A31" s="25" t="s">
        <v>48</v>
      </c>
      <c r="B31" s="7" t="s">
        <v>20</v>
      </c>
      <c r="C31" s="8">
        <f>'[3]výdaje'!$F$78</f>
        <v>141400</v>
      </c>
      <c r="D31" s="4">
        <v>0</v>
      </c>
      <c r="E31" s="5">
        <f>C31+D31</f>
        <v>141400</v>
      </c>
    </row>
    <row r="32" spans="1:5" ht="15" customHeight="1">
      <c r="A32" s="25" t="s">
        <v>43</v>
      </c>
      <c r="B32" s="7" t="s">
        <v>20</v>
      </c>
      <c r="C32" s="8">
        <v>3353823.31</v>
      </c>
      <c r="D32" s="4">
        <v>0</v>
      </c>
      <c r="E32" s="5">
        <f t="shared" si="1"/>
        <v>3353823.31</v>
      </c>
    </row>
    <row r="33" spans="1:5" ht="15" customHeight="1">
      <c r="A33" s="25" t="s">
        <v>23</v>
      </c>
      <c r="B33" s="7" t="s">
        <v>20</v>
      </c>
      <c r="C33" s="8">
        <f>'[3]výdaje'!$H$78</f>
        <v>125792.90847999998</v>
      </c>
      <c r="D33" s="4">
        <v>-713</v>
      </c>
      <c r="E33" s="5">
        <f t="shared" si="1"/>
        <v>125079.90847999998</v>
      </c>
    </row>
    <row r="34" spans="1:5" ht="15" customHeight="1">
      <c r="A34" s="25" t="s">
        <v>30</v>
      </c>
      <c r="B34" s="7" t="s">
        <v>24</v>
      </c>
      <c r="C34" s="8">
        <f>'[3]výdaje'!$I$78</f>
        <v>99306.12</v>
      </c>
      <c r="D34" s="4">
        <v>0</v>
      </c>
      <c r="E34" s="5">
        <f t="shared" si="1"/>
        <v>99306.12</v>
      </c>
    </row>
    <row r="35" spans="1:5" ht="15" customHeight="1">
      <c r="A35" s="25" t="s">
        <v>31</v>
      </c>
      <c r="B35" s="7" t="s">
        <v>24</v>
      </c>
      <c r="C35" s="8">
        <f>'[2]výdaje'!$J$390</f>
        <v>0</v>
      </c>
      <c r="D35" s="4">
        <f>'[1]výdaje'!$I$16</f>
        <v>0</v>
      </c>
      <c r="E35" s="5">
        <f t="shared" si="1"/>
        <v>0</v>
      </c>
    </row>
    <row r="36" spans="1:5" ht="15" customHeight="1">
      <c r="A36" s="25" t="s">
        <v>32</v>
      </c>
      <c r="B36" s="7" t="s">
        <v>25</v>
      </c>
      <c r="C36" s="8">
        <f>'[3]výdaje'!$K$78</f>
        <v>765515.63</v>
      </c>
      <c r="D36" s="4">
        <f>'[1]výdaje'!$J$16</f>
        <v>0</v>
      </c>
      <c r="E36" s="5">
        <f t="shared" si="1"/>
        <v>765515.63</v>
      </c>
    </row>
    <row r="37" spans="1:5" ht="15" customHeight="1">
      <c r="A37" s="25" t="s">
        <v>34</v>
      </c>
      <c r="B37" s="7" t="s">
        <v>25</v>
      </c>
      <c r="C37" s="8">
        <f>'[3]výdaje'!$L$78</f>
        <v>277790.91000000003</v>
      </c>
      <c r="D37" s="4">
        <v>0</v>
      </c>
      <c r="E37" s="5">
        <f t="shared" si="1"/>
        <v>277790.91000000003</v>
      </c>
    </row>
    <row r="38" spans="1:5" ht="15" customHeight="1">
      <c r="A38" s="25" t="s">
        <v>33</v>
      </c>
      <c r="B38" s="7" t="s">
        <v>20</v>
      </c>
      <c r="C38" s="8">
        <f>'[3]výdaje'!$M$78</f>
        <v>5445.58863</v>
      </c>
      <c r="D38" s="4">
        <f>'[1]výdaje'!$L$16</f>
        <v>0</v>
      </c>
      <c r="E38" s="5">
        <f t="shared" si="1"/>
        <v>5445.58863</v>
      </c>
    </row>
    <row r="39" spans="1:5" ht="15" customHeight="1">
      <c r="A39" s="25" t="s">
        <v>35</v>
      </c>
      <c r="B39" s="7" t="s">
        <v>25</v>
      </c>
      <c r="C39" s="8">
        <f>'[3]výdaje'!$N$78</f>
        <v>3</v>
      </c>
      <c r="D39" s="4">
        <v>0</v>
      </c>
      <c r="E39" s="5">
        <f t="shared" si="1"/>
        <v>3</v>
      </c>
    </row>
    <row r="40" spans="1:5" ht="15" customHeight="1">
      <c r="A40" s="25" t="s">
        <v>36</v>
      </c>
      <c r="B40" s="7" t="s">
        <v>25</v>
      </c>
      <c r="C40" s="8">
        <f>'[3]výdaje'!$O$78</f>
        <v>68585.66752</v>
      </c>
      <c r="D40" s="4">
        <f>'[1]výdaje'!$N$16</f>
        <v>0</v>
      </c>
      <c r="E40" s="5">
        <f t="shared" si="1"/>
        <v>68585.66752</v>
      </c>
    </row>
    <row r="41" spans="1:5" ht="15" customHeight="1">
      <c r="A41" s="25" t="s">
        <v>37</v>
      </c>
      <c r="B41" s="7" t="s">
        <v>25</v>
      </c>
      <c r="C41" s="8">
        <f>'[3]výdaje'!$P$78</f>
        <v>3</v>
      </c>
      <c r="D41" s="4">
        <f>'[1]výdaje'!$O$16</f>
        <v>0</v>
      </c>
      <c r="E41" s="5">
        <f t="shared" si="1"/>
        <v>3</v>
      </c>
    </row>
    <row r="42" spans="1:5" ht="15" customHeight="1">
      <c r="A42" s="25" t="s">
        <v>38</v>
      </c>
      <c r="B42" s="7" t="s">
        <v>25</v>
      </c>
      <c r="C42" s="8">
        <f>'[3]výdaje'!$Q$78</f>
        <v>3</v>
      </c>
      <c r="D42" s="4">
        <f>'[1]výdaje'!$P$16</f>
        <v>0</v>
      </c>
      <c r="E42" s="5">
        <f t="shared" si="1"/>
        <v>3</v>
      </c>
    </row>
    <row r="43" spans="1:5" ht="15" customHeight="1">
      <c r="A43" s="25" t="s">
        <v>39</v>
      </c>
      <c r="B43" s="7" t="s">
        <v>25</v>
      </c>
      <c r="C43" s="8">
        <f>'[3]výdaje'!$R$78</f>
        <v>12042.17</v>
      </c>
      <c r="D43" s="4">
        <f>'[1]výdaje'!$Q$16</f>
        <v>0</v>
      </c>
      <c r="E43" s="5">
        <f t="shared" si="1"/>
        <v>12042.17</v>
      </c>
    </row>
    <row r="44" spans="1:5" ht="15" customHeight="1" thickBot="1">
      <c r="A44" s="28" t="s">
        <v>40</v>
      </c>
      <c r="B44" s="17" t="s">
        <v>25</v>
      </c>
      <c r="C44" s="18">
        <f>'[3]výdaje'!$S$78</f>
        <v>919.6</v>
      </c>
      <c r="D44" s="29">
        <f>'[1]výdaje'!$R$16</f>
        <v>0</v>
      </c>
      <c r="E44" s="30">
        <f t="shared" si="1"/>
        <v>919.6</v>
      </c>
    </row>
    <row r="45" spans="1:5" ht="15" customHeight="1" thickBot="1">
      <c r="A45" s="31" t="s">
        <v>26</v>
      </c>
      <c r="B45" s="21"/>
      <c r="C45" s="22">
        <f>SUM(C27:C44)</f>
        <v>6803006.594629999</v>
      </c>
      <c r="D45" s="22">
        <f>SUM(D27:D44)</f>
        <v>0</v>
      </c>
      <c r="E45" s="23">
        <f>SUM(E27:E44)</f>
        <v>6803006.594629999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sulcoval</cp:lastModifiedBy>
  <cp:lastPrinted>2013-02-04T07:27:20Z</cp:lastPrinted>
  <dcterms:created xsi:type="dcterms:W3CDTF">2007-12-18T12:40:54Z</dcterms:created>
  <dcterms:modified xsi:type="dcterms:W3CDTF">2013-03-20T07:30:59Z</dcterms:modified>
  <cp:category/>
  <cp:version/>
  <cp:contentType/>
  <cp:contentStatus/>
</cp:coreProperties>
</file>