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0110" activeTab="0"/>
  </bookViews>
  <sheets>
    <sheet name="Bilance PaV" sheetId="1" r:id="rId1"/>
    <sheet name="91408" sheetId="2" r:id="rId2"/>
    <sheet name="91402" sheetId="3" r:id="rId3"/>
  </sheets>
  <externalReferences>
    <externalReference r:id="rId6"/>
    <externalReference r:id="rId7"/>
    <externalReference r:id="rId8"/>
  </externalReferences>
  <definedNames>
    <definedName name="_xlnm.Print_Area" localSheetId="2">'91402'!$A$1:$K$20</definedName>
    <definedName name="_xlnm.Print_Area" localSheetId="1">'91408'!$A$1:$K$17</definedName>
  </definedNames>
  <calcPr fullCalcOnLoad="1" iterate="1" iterateCount="1000" iterateDelta="0.001"/>
</workbook>
</file>

<file path=xl/sharedStrings.xml><?xml version="1.0" encoding="utf-8"?>
<sst xmlns="http://schemas.openxmlformats.org/spreadsheetml/2006/main" count="183" uniqueCount="110">
  <si>
    <t>v tis. Kč</t>
  </si>
  <si>
    <t>ukazatel</t>
  </si>
  <si>
    <t xml:space="preserve">pol. </t>
  </si>
  <si>
    <t>A/ Vlastní  příjmy</t>
  </si>
  <si>
    <t>1. daňové příjmy</t>
  </si>
  <si>
    <t>1xxx</t>
  </si>
  <si>
    <t>2. nedaňové příjmy</t>
  </si>
  <si>
    <t>2xxx</t>
  </si>
  <si>
    <t>3. kapitál. příjmy</t>
  </si>
  <si>
    <t>3xxx</t>
  </si>
  <si>
    <t>4xxx</t>
  </si>
  <si>
    <t>411x</t>
  </si>
  <si>
    <t>4112</t>
  </si>
  <si>
    <t>421x</t>
  </si>
  <si>
    <t>P ř í j m y   celkem</t>
  </si>
  <si>
    <t>C/ F i n a n c o v á n í</t>
  </si>
  <si>
    <t>8xxx</t>
  </si>
  <si>
    <t>8115</t>
  </si>
  <si>
    <t xml:space="preserve">     ukazatel</t>
  </si>
  <si>
    <t>pol.</t>
  </si>
  <si>
    <t>5xxx</t>
  </si>
  <si>
    <t>Kap.911-krajský úřad</t>
  </si>
  <si>
    <t>Kap.914-působnosti</t>
  </si>
  <si>
    <t>Kap.919-VPS</t>
  </si>
  <si>
    <t>6xxx</t>
  </si>
  <si>
    <t>5-6xxx</t>
  </si>
  <si>
    <t xml:space="preserve">V ý d a je   c e l k e m </t>
  </si>
  <si>
    <t>Kap.910-zastupitelstvo</t>
  </si>
  <si>
    <t xml:space="preserve">Z d r o j e  L K   c e l k e m </t>
  </si>
  <si>
    <t>Kap.913-příspěvkové organizace</t>
  </si>
  <si>
    <t>Kap.920-kapitálové výdaje</t>
  </si>
  <si>
    <t>Kap.921-úč.invest.dotace-škol.</t>
  </si>
  <si>
    <t>Kap.923-spolufinanc. EU</t>
  </si>
  <si>
    <t>Kap.925-sociální fond</t>
  </si>
  <si>
    <t>Kap.924-úvěry</t>
  </si>
  <si>
    <t>Kap.931-krizový fond</t>
  </si>
  <si>
    <t>Kap.932-fond ochrany vod</t>
  </si>
  <si>
    <t>Kap.933-fond požární ochrany</t>
  </si>
  <si>
    <t xml:space="preserve">Kap.934-lesnický fond </t>
  </si>
  <si>
    <t>Kap.935-grantový fond</t>
  </si>
  <si>
    <t>Kap.936-fond kulturního dědictví</t>
  </si>
  <si>
    <t>1-3xxx</t>
  </si>
  <si>
    <t>1-4xxx</t>
  </si>
  <si>
    <t>Kap.916-úč.neinv.dot.-škol.</t>
  </si>
  <si>
    <t>B/ Dotace a příspěvky</t>
  </si>
  <si>
    <t xml:space="preserve">   zákon o st.rozpočtu</t>
  </si>
  <si>
    <t xml:space="preserve">   neinv. dotace ze zahraničí</t>
  </si>
  <si>
    <t xml:space="preserve">    resort.účel. inv. dot.</t>
  </si>
  <si>
    <t>Kap 915-energie</t>
  </si>
  <si>
    <t>415x</t>
  </si>
  <si>
    <r>
      <t xml:space="preserve">1. </t>
    </r>
    <r>
      <rPr>
        <b/>
        <sz val="11"/>
        <rFont val="Times New Roman"/>
        <family val="1"/>
      </rPr>
      <t xml:space="preserve">neinvestiční </t>
    </r>
    <r>
      <rPr>
        <sz val="11"/>
        <rFont val="Times New Roman"/>
        <family val="1"/>
      </rPr>
      <t>dotace</t>
    </r>
  </si>
  <si>
    <t xml:space="preserve">   neinv. dotace od obcí</t>
  </si>
  <si>
    <r>
      <t xml:space="preserve">2. </t>
    </r>
    <r>
      <rPr>
        <b/>
        <sz val="11"/>
        <rFont val="Times New Roman"/>
        <family val="1"/>
      </rPr>
      <t xml:space="preserve">investiční </t>
    </r>
    <r>
      <rPr>
        <sz val="11"/>
        <rFont val="Times New Roman"/>
        <family val="1"/>
      </rPr>
      <t>dot.</t>
    </r>
  </si>
  <si>
    <t xml:space="preserve">    investiční dotace od obcí </t>
  </si>
  <si>
    <t xml:space="preserve">    investiční dotace ze zahraničí</t>
  </si>
  <si>
    <t>4. úvěr</t>
  </si>
  <si>
    <t>5. uhrazené splátky dlouhod.půjč.</t>
  </si>
  <si>
    <t xml:space="preserve">   resort. úč.neinv.dotace</t>
  </si>
  <si>
    <t>Zdrojová část rozpočtu LK 2013</t>
  </si>
  <si>
    <t>Výdajová část rozpočtu LK 2013</t>
  </si>
  <si>
    <t>upravený rozpočet I.</t>
  </si>
  <si>
    <t>upravený rozpočet II.</t>
  </si>
  <si>
    <t>1. Zapojení fondů z r. 2012</t>
  </si>
  <si>
    <t>2. Zapojení  zvl.účtů z r. 2012</t>
  </si>
  <si>
    <t>3. Zapojení výsl. hosp.2012</t>
  </si>
  <si>
    <t>tis. Kč</t>
  </si>
  <si>
    <t>kap.</t>
  </si>
  <si>
    <t>uk.</t>
  </si>
  <si>
    <t>č.a.</t>
  </si>
  <si>
    <t>§</t>
  </si>
  <si>
    <t>ÚZ</t>
  </si>
  <si>
    <t>P Ů S O B N O S T I</t>
  </si>
  <si>
    <t>SR 2013</t>
  </si>
  <si>
    <t>SU</t>
  </si>
  <si>
    <t>x</t>
  </si>
  <si>
    <t>Běžné (neinvestiční) výdaje resortu celkem</t>
  </si>
  <si>
    <t>DU</t>
  </si>
  <si>
    <t>RU</t>
  </si>
  <si>
    <t>nákup materiálu jinde nezařazený</t>
  </si>
  <si>
    <t>nákup ostatních služeb</t>
  </si>
  <si>
    <t>pohoštění</t>
  </si>
  <si>
    <t xml:space="preserve">posuzování vlivů na životní prostředí </t>
  </si>
  <si>
    <t>084000</t>
  </si>
  <si>
    <t>posudky, konzultace, právní služby</t>
  </si>
  <si>
    <t>084100</t>
  </si>
  <si>
    <t>veřejné projednávání, zveřejňování</t>
  </si>
  <si>
    <t>084200</t>
  </si>
  <si>
    <t xml:space="preserve">osvětová činnost </t>
  </si>
  <si>
    <t>ZR-RO č. 71/13</t>
  </si>
  <si>
    <t>ZR-RO 71/13</t>
  </si>
  <si>
    <t>UR I 2013</t>
  </si>
  <si>
    <t>UR II 2013</t>
  </si>
  <si>
    <t>Odbor regionálního rozvoje a evropských projektů</t>
  </si>
  <si>
    <t xml:space="preserve">                                                                  Kapitola 914 02 - Působnosti  </t>
  </si>
  <si>
    <t>Změna rozpočtu - rozpočtové opatření č. 71/13</t>
  </si>
  <si>
    <t xml:space="preserve">                                          Změna rozpočtu - rozpočtové opatření č. 71/13</t>
  </si>
  <si>
    <t xml:space="preserve">                                                                        Odbor životního prostředí a zemědělství</t>
  </si>
  <si>
    <t xml:space="preserve">                                                                  Kapitola 914 08 - Působnosti  </t>
  </si>
  <si>
    <t>Prezentace regionálního rozvoje</t>
  </si>
  <si>
    <t>175300</t>
  </si>
  <si>
    <t>0000</t>
  </si>
  <si>
    <t>prezentace hospodářského prostředí</t>
  </si>
  <si>
    <t>nájemné</t>
  </si>
  <si>
    <t xml:space="preserve">cestovné </t>
  </si>
  <si>
    <t>175400</t>
  </si>
  <si>
    <t>stavba roku</t>
  </si>
  <si>
    <t>175301</t>
  </si>
  <si>
    <t>neinvestiční transfery občanským sdružením</t>
  </si>
  <si>
    <t>ostatní zájmová činnost - soutěž zlatá včela</t>
  </si>
  <si>
    <t>příloha č. 3 k ZR-RO č. 71/13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</si>
</sst>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_-* #,##0.00\ _K_č_-;\-* #,##0.00\ _K_č_-;_-* \-??\ _K_č_-;_-@_-"/>
    <numFmt numFmtId="166" formatCode="#,##0.000"/>
  </numFmts>
  <fonts count="5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b/>
      <u val="single"/>
      <sz val="9"/>
      <name val="Times New Roman"/>
      <family val="1"/>
    </font>
    <font>
      <sz val="9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8"/>
      <color indexed="10"/>
      <name val="Arial"/>
      <family val="2"/>
    </font>
    <font>
      <b/>
      <sz val="12"/>
      <name val="Arial"/>
      <family val="2"/>
    </font>
    <font>
      <sz val="8"/>
      <color indexed="18"/>
      <name val="Arial"/>
      <family val="2"/>
    </font>
    <font>
      <b/>
      <sz val="8"/>
      <color indexed="18"/>
      <name val="Arial"/>
      <family val="2"/>
    </font>
    <font>
      <sz val="10"/>
      <name val="Arial CE"/>
      <family val="0"/>
    </font>
    <font>
      <b/>
      <sz val="8"/>
      <name val="Arial CE"/>
      <family val="0"/>
    </font>
    <font>
      <sz val="8"/>
      <color indexed="21"/>
      <name val="Arial"/>
      <family val="2"/>
    </font>
    <font>
      <b/>
      <sz val="14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>
        <color indexed="8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141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3" fillId="0" borderId="10" xfId="0" applyFont="1" applyBorder="1" applyAlignment="1">
      <alignment vertical="center" wrapText="1"/>
    </xf>
    <xf numFmtId="0" fontId="4" fillId="0" borderId="11" xfId="0" applyFont="1" applyBorder="1" applyAlignment="1">
      <alignment horizontal="right" vertical="center" wrapText="1"/>
    </xf>
    <xf numFmtId="4" fontId="4" fillId="0" borderId="11" xfId="0" applyNumberFormat="1" applyFont="1" applyBorder="1" applyAlignment="1">
      <alignment horizontal="right" vertical="center" wrapText="1"/>
    </xf>
    <xf numFmtId="4" fontId="4" fillId="0" borderId="12" xfId="0" applyNumberFormat="1" applyFont="1" applyBorder="1" applyAlignment="1">
      <alignment horizontal="right" vertical="center" wrapText="1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horizontal="right" vertical="center" wrapText="1"/>
    </xf>
    <xf numFmtId="4" fontId="4" fillId="0" borderId="14" xfId="0" applyNumberFormat="1" applyFont="1" applyBorder="1" applyAlignment="1">
      <alignment horizontal="right" vertical="center" wrapText="1"/>
    </xf>
    <xf numFmtId="4" fontId="4" fillId="0" borderId="14" xfId="0" applyNumberFormat="1" applyFont="1" applyBorder="1" applyAlignment="1">
      <alignment vertical="center"/>
    </xf>
    <xf numFmtId="4" fontId="4" fillId="0" borderId="15" xfId="0" applyNumberFormat="1" applyFont="1" applyBorder="1" applyAlignment="1">
      <alignment vertical="center"/>
    </xf>
    <xf numFmtId="4" fontId="4" fillId="0" borderId="15" xfId="0" applyNumberFormat="1" applyFont="1" applyBorder="1" applyAlignment="1">
      <alignment horizontal="right" vertical="center" wrapText="1"/>
    </xf>
    <xf numFmtId="0" fontId="3" fillId="0" borderId="13" xfId="0" applyFont="1" applyBorder="1" applyAlignment="1">
      <alignment vertical="center" wrapText="1"/>
    </xf>
    <xf numFmtId="4" fontId="3" fillId="0" borderId="14" xfId="0" applyNumberFormat="1" applyFont="1" applyBorder="1" applyAlignment="1">
      <alignment horizontal="right" vertical="center" wrapText="1"/>
    </xf>
    <xf numFmtId="4" fontId="3" fillId="0" borderId="15" xfId="0" applyNumberFormat="1" applyFont="1" applyBorder="1" applyAlignment="1">
      <alignment horizontal="right" vertical="center" wrapText="1"/>
    </xf>
    <xf numFmtId="0" fontId="3" fillId="0" borderId="14" xfId="0" applyFont="1" applyBorder="1" applyAlignment="1">
      <alignment horizontal="right" vertical="center" wrapText="1"/>
    </xf>
    <xf numFmtId="0" fontId="4" fillId="0" borderId="16" xfId="0" applyFont="1" applyBorder="1" applyAlignment="1">
      <alignment vertical="center" wrapText="1"/>
    </xf>
    <xf numFmtId="0" fontId="4" fillId="0" borderId="17" xfId="0" applyFont="1" applyBorder="1" applyAlignment="1">
      <alignment horizontal="right" vertical="center" wrapText="1"/>
    </xf>
    <xf numFmtId="4" fontId="4" fillId="0" borderId="17" xfId="0" applyNumberFormat="1" applyFont="1" applyBorder="1" applyAlignment="1">
      <alignment horizontal="right" vertical="center" wrapText="1"/>
    </xf>
    <xf numFmtId="4" fontId="4" fillId="0" borderId="18" xfId="0" applyNumberFormat="1" applyFont="1" applyBorder="1" applyAlignment="1">
      <alignment horizontal="right" vertical="center" wrapText="1"/>
    </xf>
    <xf numFmtId="0" fontId="3" fillId="0" borderId="19" xfId="0" applyFont="1" applyBorder="1" applyAlignment="1">
      <alignment vertical="center" wrapText="1"/>
    </xf>
    <xf numFmtId="0" fontId="3" fillId="0" borderId="20" xfId="0" applyFont="1" applyBorder="1" applyAlignment="1">
      <alignment horizontal="right" vertical="center" wrapText="1"/>
    </xf>
    <xf numFmtId="4" fontId="3" fillId="0" borderId="20" xfId="0" applyNumberFormat="1" applyFont="1" applyBorder="1" applyAlignment="1">
      <alignment horizontal="right" vertical="center" wrapText="1"/>
    </xf>
    <xf numFmtId="4" fontId="3" fillId="0" borderId="21" xfId="0" applyNumberFormat="1" applyFont="1" applyBorder="1" applyAlignment="1">
      <alignment horizontal="righ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4" fontId="3" fillId="0" borderId="11" xfId="0" applyNumberFormat="1" applyFont="1" applyBorder="1" applyAlignment="1">
      <alignment horizontal="right" vertical="center" wrapText="1"/>
    </xf>
    <xf numFmtId="4" fontId="3" fillId="0" borderId="12" xfId="0" applyNumberFormat="1" applyFont="1" applyBorder="1" applyAlignment="1">
      <alignment horizontal="right" vertical="center" wrapText="1"/>
    </xf>
    <xf numFmtId="0" fontId="4" fillId="0" borderId="16" xfId="0" applyFont="1" applyBorder="1" applyAlignment="1">
      <alignment horizontal="left" vertical="center" wrapText="1"/>
    </xf>
    <xf numFmtId="4" fontId="4" fillId="0" borderId="22" xfId="0" applyNumberFormat="1" applyFont="1" applyBorder="1" applyAlignment="1">
      <alignment horizontal="right" vertical="center" wrapText="1"/>
    </xf>
    <xf numFmtId="4" fontId="4" fillId="0" borderId="23" xfId="0" applyNumberFormat="1" applyFont="1" applyBorder="1" applyAlignment="1">
      <alignment horizontal="righ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right" vertical="center" wrapText="1"/>
    </xf>
    <xf numFmtId="0" fontId="5" fillId="33" borderId="19" xfId="0" applyFont="1" applyFill="1" applyBorder="1" applyAlignment="1">
      <alignment horizontal="center" vertical="center" wrapText="1"/>
    </xf>
    <xf numFmtId="0" fontId="5" fillId="33" borderId="20" xfId="0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7" fillId="0" borderId="0" xfId="0" applyFont="1" applyFill="1" applyBorder="1" applyAlignment="1">
      <alignment/>
    </xf>
    <xf numFmtId="164" fontId="7" fillId="0" borderId="24" xfId="0" applyNumberFormat="1" applyFont="1" applyFill="1" applyBorder="1" applyAlignment="1">
      <alignment horizontal="right"/>
    </xf>
    <xf numFmtId="0" fontId="0" fillId="0" borderId="0" xfId="47">
      <alignment/>
      <protection/>
    </xf>
    <xf numFmtId="0" fontId="10" fillId="0" borderId="0" xfId="47" applyFont="1" applyAlignment="1">
      <alignment horizontal="center"/>
      <protection/>
    </xf>
    <xf numFmtId="0" fontId="8" fillId="0" borderId="25" xfId="50" applyFont="1" applyBorder="1" applyAlignment="1">
      <alignment horizontal="center"/>
      <protection/>
    </xf>
    <xf numFmtId="0" fontId="8" fillId="0" borderId="25" xfId="50" applyFont="1" applyBorder="1">
      <alignment/>
      <protection/>
    </xf>
    <xf numFmtId="2" fontId="8" fillId="0" borderId="0" xfId="47" applyNumberFormat="1" applyFont="1">
      <alignment/>
      <protection/>
    </xf>
    <xf numFmtId="0" fontId="12" fillId="0" borderId="0" xfId="47" applyFont="1" applyBorder="1" applyAlignment="1">
      <alignment horizontal="center" wrapText="1"/>
      <protection/>
    </xf>
    <xf numFmtId="0" fontId="13" fillId="0" borderId="26" xfId="50" applyFont="1" applyBorder="1" applyAlignment="1">
      <alignment horizontal="center"/>
      <protection/>
    </xf>
    <xf numFmtId="49" fontId="13" fillId="0" borderId="25" xfId="50" applyNumberFormat="1" applyFont="1" applyBorder="1" applyAlignment="1">
      <alignment horizontal="center"/>
      <protection/>
    </xf>
    <xf numFmtId="0" fontId="13" fillId="0" borderId="25" xfId="50" applyFont="1" applyBorder="1" applyAlignment="1">
      <alignment horizontal="center"/>
      <protection/>
    </xf>
    <xf numFmtId="0" fontId="13" fillId="0" borderId="25" xfId="50" applyFont="1" applyBorder="1">
      <alignment/>
      <protection/>
    </xf>
    <xf numFmtId="166" fontId="8" fillId="34" borderId="27" xfId="47" applyNumberFormat="1" applyFont="1" applyFill="1" applyBorder="1">
      <alignment/>
      <protection/>
    </xf>
    <xf numFmtId="166" fontId="13" fillId="34" borderId="27" xfId="47" applyNumberFormat="1" applyFont="1" applyFill="1" applyBorder="1">
      <alignment/>
      <protection/>
    </xf>
    <xf numFmtId="2" fontId="0" fillId="0" borderId="0" xfId="47" applyNumberFormat="1" applyFont="1" applyAlignment="1">
      <alignment horizontal="center"/>
      <protection/>
    </xf>
    <xf numFmtId="0" fontId="9" fillId="34" borderId="28" xfId="47" applyFont="1" applyFill="1" applyBorder="1" applyAlignment="1">
      <alignment horizontal="center" vertical="center" wrapText="1"/>
      <protection/>
    </xf>
    <xf numFmtId="0" fontId="9" fillId="0" borderId="29" xfId="47" applyFont="1" applyBorder="1" applyAlignment="1">
      <alignment horizontal="center" wrapText="1"/>
      <protection/>
    </xf>
    <xf numFmtId="0" fontId="9" fillId="0" borderId="30" xfId="47" applyFont="1" applyBorder="1" applyAlignment="1">
      <alignment horizontal="center"/>
      <protection/>
    </xf>
    <xf numFmtId="0" fontId="9" fillId="0" borderId="31" xfId="47" applyFont="1" applyBorder="1" applyAlignment="1">
      <alignment horizontal="center"/>
      <protection/>
    </xf>
    <xf numFmtId="0" fontId="9" fillId="0" borderId="32" xfId="47" applyFont="1" applyBorder="1" applyAlignment="1">
      <alignment horizontal="center"/>
      <protection/>
    </xf>
    <xf numFmtId="0" fontId="9" fillId="0" borderId="33" xfId="47" applyFont="1" applyBorder="1" applyAlignment="1">
      <alignment horizontal="center"/>
      <protection/>
    </xf>
    <xf numFmtId="0" fontId="11" fillId="35" borderId="26" xfId="50" applyFont="1" applyFill="1" applyBorder="1" applyAlignment="1">
      <alignment horizontal="center"/>
      <protection/>
    </xf>
    <xf numFmtId="49" fontId="11" fillId="35" borderId="25" xfId="50" applyNumberFormat="1" applyFont="1" applyFill="1" applyBorder="1" applyAlignment="1">
      <alignment horizontal="center"/>
      <protection/>
    </xf>
    <xf numFmtId="0" fontId="11" fillId="35" borderId="25" xfId="50" applyFont="1" applyFill="1" applyBorder="1" applyAlignment="1">
      <alignment horizontal="center"/>
      <protection/>
    </xf>
    <xf numFmtId="0" fontId="11" fillId="35" borderId="25" xfId="50" applyFont="1" applyFill="1" applyBorder="1">
      <alignment/>
      <protection/>
    </xf>
    <xf numFmtId="166" fontId="11" fillId="35" borderId="27" xfId="47" applyNumberFormat="1" applyFont="1" applyFill="1" applyBorder="1">
      <alignment/>
      <protection/>
    </xf>
    <xf numFmtId="0" fontId="13" fillId="35" borderId="26" xfId="50" applyFont="1" applyFill="1" applyBorder="1" applyAlignment="1">
      <alignment horizontal="center"/>
      <protection/>
    </xf>
    <xf numFmtId="49" fontId="13" fillId="35" borderId="25" xfId="50" applyNumberFormat="1" applyFont="1" applyFill="1" applyBorder="1" applyAlignment="1">
      <alignment horizontal="center"/>
      <protection/>
    </xf>
    <xf numFmtId="0" fontId="13" fillId="35" borderId="25" xfId="50" applyFont="1" applyFill="1" applyBorder="1" applyAlignment="1">
      <alignment horizontal="center"/>
      <protection/>
    </xf>
    <xf numFmtId="0" fontId="13" fillId="35" borderId="25" xfId="50" applyFont="1" applyFill="1" applyBorder="1">
      <alignment/>
      <protection/>
    </xf>
    <xf numFmtId="166" fontId="13" fillId="35" borderId="27" xfId="47" applyNumberFormat="1" applyFont="1" applyFill="1" applyBorder="1">
      <alignment/>
      <protection/>
    </xf>
    <xf numFmtId="0" fontId="9" fillId="35" borderId="30" xfId="47" applyFont="1" applyFill="1" applyBorder="1" applyAlignment="1">
      <alignment horizontal="center"/>
      <protection/>
    </xf>
    <xf numFmtId="0" fontId="9" fillId="35" borderId="31" xfId="47" applyFont="1" applyFill="1" applyBorder="1" applyAlignment="1">
      <alignment horizontal="center"/>
      <protection/>
    </xf>
    <xf numFmtId="0" fontId="9" fillId="35" borderId="32" xfId="47" applyFont="1" applyFill="1" applyBorder="1" applyAlignment="1">
      <alignment horizontal="center"/>
      <protection/>
    </xf>
    <xf numFmtId="0" fontId="9" fillId="35" borderId="33" xfId="47" applyFont="1" applyFill="1" applyBorder="1" applyAlignment="1">
      <alignment horizontal="center"/>
      <protection/>
    </xf>
    <xf numFmtId="166" fontId="9" fillId="35" borderId="28" xfId="47" applyNumberFormat="1" applyFont="1" applyFill="1" applyBorder="1" applyAlignment="1">
      <alignment horizontal="right" vertical="center" wrapText="1"/>
      <protection/>
    </xf>
    <xf numFmtId="0" fontId="8" fillId="0" borderId="0" xfId="49" applyFont="1" applyAlignment="1">
      <alignment horizontal="left" vertical="center"/>
      <protection/>
    </xf>
    <xf numFmtId="0" fontId="8" fillId="0" borderId="0" xfId="49" applyFont="1" applyAlignment="1">
      <alignment vertical="center"/>
      <protection/>
    </xf>
    <xf numFmtId="0" fontId="17" fillId="0" borderId="0" xfId="49" applyFont="1" applyAlignment="1">
      <alignment vertical="center"/>
      <protection/>
    </xf>
    <xf numFmtId="4" fontId="8" fillId="0" borderId="0" xfId="49" applyNumberFormat="1" applyFont="1" applyAlignment="1">
      <alignment vertical="center"/>
      <protection/>
    </xf>
    <xf numFmtId="4" fontId="8" fillId="0" borderId="0" xfId="48" applyNumberFormat="1" applyFont="1" applyAlignment="1">
      <alignment horizontal="right" vertical="center"/>
      <protection/>
    </xf>
    <xf numFmtId="0" fontId="18" fillId="0" borderId="0" xfId="49" applyFont="1" applyAlignment="1">
      <alignment horizontal="left"/>
      <protection/>
    </xf>
    <xf numFmtId="0" fontId="15" fillId="0" borderId="0" xfId="49">
      <alignment/>
      <protection/>
    </xf>
    <xf numFmtId="0" fontId="12" fillId="0" borderId="0" xfId="47" applyFont="1" applyFill="1" applyAlignment="1">
      <alignment horizontal="center"/>
      <protection/>
    </xf>
    <xf numFmtId="0" fontId="0" fillId="0" borderId="0" xfId="47" applyAlignment="1">
      <alignment/>
      <protection/>
    </xf>
    <xf numFmtId="49" fontId="9" fillId="0" borderId="34" xfId="52" applyNumberFormat="1" applyFont="1" applyFill="1" applyBorder="1" applyAlignment="1">
      <alignment horizontal="center"/>
      <protection/>
    </xf>
    <xf numFmtId="0" fontId="9" fillId="0" borderId="14" xfId="52" applyFont="1" applyFill="1" applyBorder="1" applyAlignment="1">
      <alignment horizontal="center"/>
      <protection/>
    </xf>
    <xf numFmtId="0" fontId="9" fillId="0" borderId="35" xfId="52" applyFont="1" applyFill="1" applyBorder="1" applyAlignment="1">
      <alignment horizontal="center"/>
      <protection/>
    </xf>
    <xf numFmtId="0" fontId="8" fillId="0" borderId="14" xfId="52" applyFont="1" applyFill="1" applyBorder="1" applyAlignment="1">
      <alignment horizontal="center"/>
      <protection/>
    </xf>
    <xf numFmtId="0" fontId="8" fillId="0" borderId="35" xfId="52" applyFont="1" applyFill="1" applyBorder="1" applyAlignment="1">
      <alignment horizontal="center"/>
      <protection/>
    </xf>
    <xf numFmtId="0" fontId="8" fillId="0" borderId="34" xfId="52" applyFont="1" applyFill="1" applyBorder="1" applyAlignment="1">
      <alignment horizontal="center"/>
      <protection/>
    </xf>
    <xf numFmtId="0" fontId="8" fillId="0" borderId="14" xfId="51" applyFont="1" applyFill="1" applyBorder="1" applyAlignment="1">
      <alignment horizontal="center"/>
      <protection/>
    </xf>
    <xf numFmtId="0" fontId="8" fillId="0" borderId="35" xfId="53" applyFont="1" applyFill="1" applyBorder="1" applyAlignment="1">
      <alignment horizontal="center"/>
      <protection/>
    </xf>
    <xf numFmtId="0" fontId="8" fillId="0" borderId="35" xfId="51" applyFont="1" applyFill="1" applyBorder="1" applyAlignment="1">
      <alignment horizontal="center"/>
      <protection/>
    </xf>
    <xf numFmtId="0" fontId="8" fillId="0" borderId="36" xfId="52" applyFont="1" applyFill="1" applyBorder="1" applyAlignment="1">
      <alignment horizontal="center"/>
      <protection/>
    </xf>
    <xf numFmtId="0" fontId="9" fillId="0" borderId="34" xfId="52" applyFont="1" applyFill="1" applyBorder="1">
      <alignment/>
      <protection/>
    </xf>
    <xf numFmtId="0" fontId="8" fillId="0" borderId="34" xfId="52" applyFont="1" applyFill="1" applyBorder="1">
      <alignment/>
      <protection/>
    </xf>
    <xf numFmtId="0" fontId="8" fillId="0" borderId="34" xfId="53" applyFont="1" applyFill="1" applyBorder="1" applyAlignment="1">
      <alignment/>
      <protection/>
    </xf>
    <xf numFmtId="0" fontId="8" fillId="0" borderId="34" xfId="51" applyFont="1" applyFill="1" applyBorder="1">
      <alignment/>
      <protection/>
    </xf>
    <xf numFmtId="4" fontId="9" fillId="0" borderId="27" xfId="52" applyNumberFormat="1" applyFont="1" applyFill="1" applyBorder="1">
      <alignment/>
      <protection/>
    </xf>
    <xf numFmtId="4" fontId="8" fillId="0" borderId="27" xfId="52" applyNumberFormat="1" applyFont="1" applyFill="1" applyBorder="1">
      <alignment/>
      <protection/>
    </xf>
    <xf numFmtId="4" fontId="8" fillId="0" borderId="27" xfId="47" applyNumberFormat="1" applyFont="1" applyFill="1" applyBorder="1" applyAlignment="1">
      <alignment horizontal="right"/>
      <protection/>
    </xf>
    <xf numFmtId="4" fontId="8" fillId="0" borderId="27" xfId="51" applyNumberFormat="1" applyFont="1" applyFill="1" applyBorder="1">
      <alignment/>
      <protection/>
    </xf>
    <xf numFmtId="4" fontId="8" fillId="0" borderId="37" xfId="52" applyNumberFormat="1" applyFont="1" applyFill="1" applyBorder="1">
      <alignment/>
      <protection/>
    </xf>
    <xf numFmtId="0" fontId="8" fillId="0" borderId="38" xfId="52" applyFont="1" applyFill="1" applyBorder="1" applyAlignment="1">
      <alignment horizontal="center"/>
      <protection/>
    </xf>
    <xf numFmtId="0" fontId="8" fillId="0" borderId="39" xfId="52" applyFont="1" applyFill="1" applyBorder="1" applyAlignment="1">
      <alignment horizontal="center"/>
      <protection/>
    </xf>
    <xf numFmtId="0" fontId="8" fillId="0" borderId="38" xfId="52" applyFont="1" applyFill="1" applyBorder="1">
      <alignment/>
      <protection/>
    </xf>
    <xf numFmtId="49" fontId="9" fillId="0" borderId="14" xfId="52" applyNumberFormat="1" applyFont="1" applyFill="1" applyBorder="1" applyAlignment="1">
      <alignment horizontal="center"/>
      <protection/>
    </xf>
    <xf numFmtId="49" fontId="8" fillId="0" borderId="14" xfId="52" applyNumberFormat="1" applyFont="1" applyFill="1" applyBorder="1" applyAlignment="1">
      <alignment horizontal="center"/>
      <protection/>
    </xf>
    <xf numFmtId="49" fontId="8" fillId="0" borderId="14" xfId="51" applyNumberFormat="1" applyFont="1" applyFill="1" applyBorder="1" applyAlignment="1">
      <alignment horizontal="center"/>
      <protection/>
    </xf>
    <xf numFmtId="0" fontId="8" fillId="0" borderId="40" xfId="52" applyFont="1" applyFill="1" applyBorder="1" applyAlignment="1">
      <alignment horizontal="center"/>
      <protection/>
    </xf>
    <xf numFmtId="0" fontId="9" fillId="0" borderId="36" xfId="52" applyFont="1" applyFill="1" applyBorder="1" applyAlignment="1">
      <alignment horizontal="center"/>
      <protection/>
    </xf>
    <xf numFmtId="0" fontId="8" fillId="0" borderId="36" xfId="51" applyFont="1" applyFill="1" applyBorder="1" applyAlignment="1">
      <alignment horizontal="center"/>
      <protection/>
    </xf>
    <xf numFmtId="0" fontId="9" fillId="0" borderId="0" xfId="47" applyFont="1" applyBorder="1" applyAlignment="1">
      <alignment wrapText="1"/>
      <protection/>
    </xf>
    <xf numFmtId="4" fontId="9" fillId="35" borderId="28" xfId="47" applyNumberFormat="1" applyFont="1" applyFill="1" applyBorder="1" applyAlignment="1">
      <alignment horizontal="right" vertical="center" wrapText="1"/>
      <protection/>
    </xf>
    <xf numFmtId="0" fontId="14" fillId="0" borderId="41" xfId="52" applyFont="1" applyFill="1" applyBorder="1" applyAlignment="1">
      <alignment horizontal="center"/>
      <protection/>
    </xf>
    <xf numFmtId="0" fontId="14" fillId="0" borderId="11" xfId="52" applyFont="1" applyFill="1" applyBorder="1" applyAlignment="1">
      <alignment horizontal="center"/>
      <protection/>
    </xf>
    <xf numFmtId="0" fontId="14" fillId="0" borderId="42" xfId="52" applyFont="1" applyFill="1" applyBorder="1" applyAlignment="1">
      <alignment horizontal="center"/>
      <protection/>
    </xf>
    <xf numFmtId="0" fontId="14" fillId="0" borderId="43" xfId="52" applyFont="1" applyFill="1" applyBorder="1">
      <alignment/>
      <protection/>
    </xf>
    <xf numFmtId="4" fontId="14" fillId="0" borderId="44" xfId="52" applyNumberFormat="1" applyFont="1" applyFill="1" applyBorder="1">
      <alignment/>
      <protection/>
    </xf>
    <xf numFmtId="0" fontId="13" fillId="35" borderId="45" xfId="50" applyFont="1" applyFill="1" applyBorder="1" applyAlignment="1">
      <alignment horizontal="center"/>
      <protection/>
    </xf>
    <xf numFmtId="49" fontId="13" fillId="35" borderId="46" xfId="50" applyNumberFormat="1" applyFont="1" applyFill="1" applyBorder="1" applyAlignment="1">
      <alignment horizontal="center"/>
      <protection/>
    </xf>
    <xf numFmtId="0" fontId="8" fillId="35" borderId="46" xfId="50" applyFont="1" applyFill="1" applyBorder="1" applyAlignment="1">
      <alignment horizontal="center"/>
      <protection/>
    </xf>
    <xf numFmtId="0" fontId="8" fillId="35" borderId="46" xfId="50" applyFont="1" applyFill="1" applyBorder="1">
      <alignment/>
      <protection/>
    </xf>
    <xf numFmtId="166" fontId="8" fillId="35" borderId="37" xfId="47" applyNumberFormat="1" applyFont="1" applyFill="1" applyBorder="1">
      <alignment/>
      <protection/>
    </xf>
    <xf numFmtId="0" fontId="16" fillId="0" borderId="0" xfId="54" applyFont="1" applyAlignment="1">
      <alignment/>
      <protection/>
    </xf>
    <xf numFmtId="0" fontId="6" fillId="33" borderId="24" xfId="0" applyFont="1" applyFill="1" applyBorder="1" applyAlignment="1">
      <alignment horizontal="center"/>
    </xf>
    <xf numFmtId="0" fontId="10" fillId="0" borderId="0" xfId="47" applyFont="1" applyBorder="1" applyAlignment="1">
      <alignment horizontal="center"/>
      <protection/>
    </xf>
    <xf numFmtId="0" fontId="12" fillId="0" borderId="0" xfId="47" applyFont="1" applyBorder="1" applyAlignment="1">
      <alignment horizontal="left" wrapText="1"/>
      <protection/>
    </xf>
    <xf numFmtId="0" fontId="9" fillId="0" borderId="47" xfId="47" applyFont="1" applyBorder="1" applyAlignment="1">
      <alignment horizontal="left" wrapText="1"/>
      <protection/>
    </xf>
    <xf numFmtId="0" fontId="9" fillId="0" borderId="48" xfId="47" applyFont="1" applyBorder="1" applyAlignment="1">
      <alignment horizontal="left" wrapText="1"/>
      <protection/>
    </xf>
    <xf numFmtId="0" fontId="9" fillId="0" borderId="49" xfId="47" applyFont="1" applyBorder="1" applyAlignment="1">
      <alignment horizontal="left" wrapText="1"/>
      <protection/>
    </xf>
    <xf numFmtId="0" fontId="16" fillId="0" borderId="0" xfId="54" applyFont="1" applyAlignment="1">
      <alignment horizontal="left"/>
      <protection/>
    </xf>
    <xf numFmtId="0" fontId="18" fillId="0" borderId="0" xfId="49" applyFont="1" applyAlignment="1">
      <alignment horizontal="left"/>
      <protection/>
    </xf>
    <xf numFmtId="0" fontId="16" fillId="0" borderId="0" xfId="54" applyFont="1" applyAlignment="1">
      <alignment horizontal="center"/>
      <protection/>
    </xf>
    <xf numFmtId="0" fontId="18" fillId="0" borderId="0" xfId="49" applyFont="1" applyAlignment="1">
      <alignment horizontal="center"/>
      <protection/>
    </xf>
    <xf numFmtId="0" fontId="12" fillId="0" borderId="0" xfId="47" applyFont="1" applyFill="1" applyAlignment="1">
      <alignment horizontal="center"/>
      <protection/>
    </xf>
    <xf numFmtId="0" fontId="0" fillId="0" borderId="0" xfId="47" applyAlignment="1">
      <alignment/>
      <protection/>
    </xf>
    <xf numFmtId="49" fontId="14" fillId="0" borderId="43" xfId="52" applyNumberFormat="1" applyFont="1" applyFill="1" applyBorder="1" applyAlignment="1">
      <alignment horizontal="center"/>
      <protection/>
    </xf>
    <xf numFmtId="49" fontId="14" fillId="0" borderId="41" xfId="52" applyNumberFormat="1" applyFont="1" applyFill="1" applyBorder="1" applyAlignment="1">
      <alignment horizontal="center"/>
      <protection/>
    </xf>
    <xf numFmtId="0" fontId="9" fillId="0" borderId="47" xfId="47" applyFont="1" applyBorder="1" applyAlignment="1">
      <alignment horizontal="center" wrapText="1"/>
      <protection/>
    </xf>
    <xf numFmtId="0" fontId="9" fillId="0" borderId="48" xfId="47" applyFont="1" applyBorder="1" applyAlignment="1">
      <alignment horizontal="center" wrapText="1"/>
      <protection/>
    </xf>
    <xf numFmtId="0" fontId="9" fillId="0" borderId="49" xfId="47" applyFont="1" applyBorder="1" applyAlignment="1">
      <alignment horizontal="center" wrapText="1"/>
      <protection/>
    </xf>
  </cellXfs>
  <cellStyles count="5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_02 Stav kapitoly 919 k 07-09-2009" xfId="48"/>
    <cellStyle name="normální_2. Rozpočet 2007 - tabulky" xfId="49"/>
    <cellStyle name="normální_Rozpis výdajů 03 bez PO" xfId="50"/>
    <cellStyle name="normální_Rozpis výdajů 03 bez PO 2" xfId="51"/>
    <cellStyle name="normální_Rozpis výdajů 03 bez PO 3" xfId="52"/>
    <cellStyle name="normální_Rozpis výdajů 03 bez PO_UR 2008 1-168 tisk" xfId="53"/>
    <cellStyle name="normální_Rozpočet 2004 (ZK)" xfId="54"/>
    <cellStyle name="Followed Hyperlink" xfId="55"/>
    <cellStyle name="Poznámka" xfId="56"/>
    <cellStyle name="Percent" xfId="57"/>
    <cellStyle name="Propojená buňka" xfId="58"/>
    <cellStyle name="Správně" xfId="59"/>
    <cellStyle name="Text upozornění" xfId="60"/>
    <cellStyle name="Vstup" xfId="61"/>
    <cellStyle name="Výpočet" xfId="62"/>
    <cellStyle name="Výstup" xfId="63"/>
    <cellStyle name="Vysvětlující text" xfId="64"/>
    <cellStyle name="Zvýraznění 1" xfId="65"/>
    <cellStyle name="Zvýraznění 2" xfId="66"/>
    <cellStyle name="Zvýraznění 3" xfId="67"/>
    <cellStyle name="Zvýraznění 4" xfId="68"/>
    <cellStyle name="Zvýraznění 5" xfId="69"/>
    <cellStyle name="Zvýraznění 6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ocuments%20and%20Settings\sulcovav\Local%20Settings\Temporary%20Internet%20Files\Content.Outlook\OV9ZU6OA\RO%20201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ocuments%20and%20Settings\sulcovav\Local%20Settings\Temporary%20Internet%20Files\Content.Outlook\OV9ZU6OA\RO%202012-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ocuments%20and%20Settings\sulcovav\Local%20Settings\Temporary%20Internet%20Files\Content.Outlook\OV9ZU6OA\RO%20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O"/>
      <sheetName val="příjmy"/>
      <sheetName val="výdaj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O"/>
      <sheetName val="příjmy"/>
      <sheetName val="výdaje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O"/>
      <sheetName val="příjmy"/>
      <sheetName val="výdaje"/>
    </sheetNames>
    <sheetDataSet>
      <sheetData sheetId="1">
        <row r="4">
          <cell r="M4">
            <v>60887</v>
          </cell>
        </row>
        <row r="79">
          <cell r="C79">
            <v>2101000</v>
          </cell>
          <cell r="D79">
            <v>221513.78</v>
          </cell>
          <cell r="E79">
            <v>0</v>
          </cell>
          <cell r="F79">
            <v>24000</v>
          </cell>
          <cell r="G79">
            <v>0</v>
          </cell>
          <cell r="H79">
            <v>3372330.8899999997</v>
          </cell>
          <cell r="I79">
            <v>178.18</v>
          </cell>
          <cell r="O79">
            <v>79520.92</v>
          </cell>
          <cell r="P79">
            <v>253299.98</v>
          </cell>
          <cell r="Q79">
            <v>505954.93399999995</v>
          </cell>
          <cell r="S79">
            <v>231195.91</v>
          </cell>
        </row>
      </sheetData>
      <sheetData sheetId="2">
        <row r="78">
          <cell r="B78">
            <v>31605.08</v>
          </cell>
          <cell r="C78">
            <v>211626.27000000002</v>
          </cell>
          <cell r="D78">
            <v>825854</v>
          </cell>
          <cell r="E78">
            <v>883290.34</v>
          </cell>
          <cell r="F78">
            <v>141400</v>
          </cell>
          <cell r="H78">
            <v>125792.90847999998</v>
          </cell>
          <cell r="I78">
            <v>99306.12</v>
          </cell>
          <cell r="K78">
            <v>765515.63</v>
          </cell>
          <cell r="L78">
            <v>277790.91000000003</v>
          </cell>
          <cell r="M78">
            <v>5445.58863</v>
          </cell>
          <cell r="N78">
            <v>3</v>
          </cell>
          <cell r="O78">
            <v>68585.66752</v>
          </cell>
          <cell r="P78">
            <v>3</v>
          </cell>
          <cell r="Q78">
            <v>3</v>
          </cell>
          <cell r="R78">
            <v>12042.17</v>
          </cell>
          <cell r="S78">
            <v>919.6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6"/>
  <sheetViews>
    <sheetView tabSelected="1" workbookViewId="0" topLeftCell="A1">
      <selection activeCell="I14" sqref="I14"/>
    </sheetView>
  </sheetViews>
  <sheetFormatPr defaultColWidth="9.140625" defaultRowHeight="12.75"/>
  <cols>
    <col min="1" max="1" width="36.57421875" style="0" bestFit="1" customWidth="1"/>
    <col min="2" max="2" width="7.28125" style="0" customWidth="1"/>
    <col min="3" max="3" width="13.8515625" style="0" customWidth="1"/>
    <col min="4" max="4" width="8.7109375" style="0" bestFit="1" customWidth="1"/>
    <col min="5" max="5" width="14.140625" style="0" customWidth="1"/>
    <col min="10" max="10" width="11.7109375" style="0" bestFit="1" customWidth="1"/>
  </cols>
  <sheetData>
    <row r="1" spans="4:8" ht="12.75">
      <c r="D1" s="123" t="s">
        <v>109</v>
      </c>
      <c r="E1" s="123"/>
      <c r="F1" s="123"/>
      <c r="G1" s="123"/>
      <c r="H1" s="123"/>
    </row>
    <row r="2" spans="1:5" ht="13.5" thickBot="1">
      <c r="A2" s="124" t="s">
        <v>58</v>
      </c>
      <c r="B2" s="124"/>
      <c r="C2" s="36"/>
      <c r="D2" s="36"/>
      <c r="E2" s="37" t="s">
        <v>0</v>
      </c>
    </row>
    <row r="3" spans="1:5" ht="24.75" thickBot="1">
      <c r="A3" s="33" t="s">
        <v>1</v>
      </c>
      <c r="B3" s="34" t="s">
        <v>2</v>
      </c>
      <c r="C3" s="35" t="s">
        <v>60</v>
      </c>
      <c r="D3" s="35" t="s">
        <v>88</v>
      </c>
      <c r="E3" s="35" t="s">
        <v>61</v>
      </c>
    </row>
    <row r="4" spans="1:5" ht="15" customHeight="1">
      <c r="A4" s="2" t="s">
        <v>3</v>
      </c>
      <c r="B4" s="32" t="s">
        <v>41</v>
      </c>
      <c r="C4" s="26">
        <f>C5+C6+C7</f>
        <v>2322513.78</v>
      </c>
      <c r="D4" s="26">
        <f>D5+D6+D7</f>
        <v>0</v>
      </c>
      <c r="E4" s="27">
        <f aca="true" t="shared" si="0" ref="E4:E25">C4+D4</f>
        <v>2322513.78</v>
      </c>
    </row>
    <row r="5" spans="1:10" ht="15" customHeight="1">
      <c r="A5" s="6" t="s">
        <v>4</v>
      </c>
      <c r="B5" s="7" t="s">
        <v>5</v>
      </c>
      <c r="C5" s="8">
        <f>'[3]příjmy'!$C$79</f>
        <v>2101000</v>
      </c>
      <c r="D5" s="9">
        <f>'[1]příjmy'!$C$31</f>
        <v>0</v>
      </c>
      <c r="E5" s="10">
        <f t="shared" si="0"/>
        <v>2101000</v>
      </c>
      <c r="J5" s="1"/>
    </row>
    <row r="6" spans="1:5" ht="15" customHeight="1">
      <c r="A6" s="6" t="s">
        <v>6</v>
      </c>
      <c r="B6" s="7" t="s">
        <v>7</v>
      </c>
      <c r="C6" s="8">
        <f>'[3]příjmy'!$D$79</f>
        <v>221513.78</v>
      </c>
      <c r="D6" s="4">
        <v>0</v>
      </c>
      <c r="E6" s="10">
        <f t="shared" si="0"/>
        <v>221513.78</v>
      </c>
    </row>
    <row r="7" spans="1:5" ht="15" customHeight="1">
      <c r="A7" s="6" t="s">
        <v>8</v>
      </c>
      <c r="B7" s="7" t="s">
        <v>9</v>
      </c>
      <c r="C7" s="8">
        <f>'[3]příjmy'!$E$79</f>
        <v>0</v>
      </c>
      <c r="D7" s="8">
        <f>'[1]příjmy'!$E$31</f>
        <v>0</v>
      </c>
      <c r="E7" s="10">
        <f t="shared" si="0"/>
        <v>0</v>
      </c>
    </row>
    <row r="8" spans="1:5" ht="15" customHeight="1">
      <c r="A8" s="12" t="s">
        <v>44</v>
      </c>
      <c r="B8" s="7" t="s">
        <v>10</v>
      </c>
      <c r="C8" s="13">
        <f>C9+C14</f>
        <v>3457396.07</v>
      </c>
      <c r="D8" s="13">
        <f>D9+D14</f>
        <v>0</v>
      </c>
      <c r="E8" s="14">
        <f t="shared" si="0"/>
        <v>3457396.07</v>
      </c>
    </row>
    <row r="9" spans="1:5" ht="15" customHeight="1">
      <c r="A9" s="6" t="s">
        <v>50</v>
      </c>
      <c r="B9" s="7" t="s">
        <v>11</v>
      </c>
      <c r="C9" s="8">
        <f>C10+C11+C12+C13</f>
        <v>3457396.07</v>
      </c>
      <c r="D9" s="8">
        <f>D10+D11+D12+D13</f>
        <v>0</v>
      </c>
      <c r="E9" s="11">
        <f t="shared" si="0"/>
        <v>3457396.07</v>
      </c>
    </row>
    <row r="10" spans="1:5" ht="15" customHeight="1">
      <c r="A10" s="6" t="s">
        <v>45</v>
      </c>
      <c r="B10" s="7" t="s">
        <v>12</v>
      </c>
      <c r="C10" s="8">
        <f>'[3]příjmy'!$M$4</f>
        <v>60887</v>
      </c>
      <c r="D10" s="8">
        <f>'[1]příjmy'!$I$16</f>
        <v>0</v>
      </c>
      <c r="E10" s="11">
        <f t="shared" si="0"/>
        <v>60887</v>
      </c>
    </row>
    <row r="11" spans="1:5" ht="15" customHeight="1">
      <c r="A11" s="6" t="s">
        <v>57</v>
      </c>
      <c r="B11" s="7" t="s">
        <v>11</v>
      </c>
      <c r="C11" s="8">
        <f>'[3]příjmy'!$H$79+'[3]příjmy'!$G$79</f>
        <v>3372330.8899999997</v>
      </c>
      <c r="D11" s="8">
        <v>0</v>
      </c>
      <c r="E11" s="11">
        <f t="shared" si="0"/>
        <v>3372330.8899999997</v>
      </c>
    </row>
    <row r="12" spans="1:5" ht="15" customHeight="1">
      <c r="A12" s="6" t="s">
        <v>46</v>
      </c>
      <c r="B12" s="7" t="s">
        <v>49</v>
      </c>
      <c r="C12" s="8">
        <f>'[3]příjmy'!$I$79</f>
        <v>178.18</v>
      </c>
      <c r="D12" s="8">
        <v>0</v>
      </c>
      <c r="E12" s="11">
        <f>SUM(C12:D12)</f>
        <v>178.18</v>
      </c>
    </row>
    <row r="13" spans="1:5" ht="15" customHeight="1">
      <c r="A13" s="6" t="s">
        <v>51</v>
      </c>
      <c r="B13" s="7">
        <v>4121</v>
      </c>
      <c r="C13" s="8">
        <f>'[3]příjmy'!$F$79</f>
        <v>24000</v>
      </c>
      <c r="D13" s="8">
        <v>0</v>
      </c>
      <c r="E13" s="11">
        <f>SUM(C13:D13)</f>
        <v>24000</v>
      </c>
    </row>
    <row r="14" spans="1:5" ht="15" customHeight="1">
      <c r="A14" s="6" t="s">
        <v>52</v>
      </c>
      <c r="B14" s="7" t="s">
        <v>13</v>
      </c>
      <c r="C14" s="8">
        <f>C15+C16+C17</f>
        <v>0</v>
      </c>
      <c r="D14" s="8">
        <f>D15+D16+D17</f>
        <v>0</v>
      </c>
      <c r="E14" s="11">
        <f t="shared" si="0"/>
        <v>0</v>
      </c>
    </row>
    <row r="15" spans="1:5" ht="15" customHeight="1">
      <c r="A15" s="6" t="s">
        <v>47</v>
      </c>
      <c r="B15" s="7" t="s">
        <v>13</v>
      </c>
      <c r="C15" s="8">
        <v>0</v>
      </c>
      <c r="D15" s="8">
        <f>'[1]příjmy'!$H$16</f>
        <v>0</v>
      </c>
      <c r="E15" s="11">
        <f t="shared" si="0"/>
        <v>0</v>
      </c>
    </row>
    <row r="16" spans="1:5" ht="15" customHeight="1">
      <c r="A16" s="6" t="s">
        <v>53</v>
      </c>
      <c r="B16" s="7">
        <v>4221</v>
      </c>
      <c r="C16" s="8">
        <v>0</v>
      </c>
      <c r="D16" s="8">
        <v>0</v>
      </c>
      <c r="E16" s="11">
        <f>SUM(C16:D16)</f>
        <v>0</v>
      </c>
    </row>
    <row r="17" spans="1:5" ht="15" customHeight="1">
      <c r="A17" s="6" t="s">
        <v>54</v>
      </c>
      <c r="B17" s="7">
        <v>4232</v>
      </c>
      <c r="C17" s="8">
        <v>0</v>
      </c>
      <c r="D17" s="8">
        <v>0</v>
      </c>
      <c r="E17" s="11">
        <f>SUM(C17:D17)</f>
        <v>0</v>
      </c>
    </row>
    <row r="18" spans="1:5" ht="15" customHeight="1">
      <c r="A18" s="12" t="s">
        <v>14</v>
      </c>
      <c r="B18" s="15" t="s">
        <v>42</v>
      </c>
      <c r="C18" s="13">
        <f>C4+C8</f>
        <v>5779909.85</v>
      </c>
      <c r="D18" s="13">
        <f>D4+D8</f>
        <v>0</v>
      </c>
      <c r="E18" s="14">
        <f t="shared" si="0"/>
        <v>5779909.85</v>
      </c>
    </row>
    <row r="19" spans="1:5" ht="15" customHeight="1">
      <c r="A19" s="12" t="s">
        <v>15</v>
      </c>
      <c r="B19" s="15" t="s">
        <v>16</v>
      </c>
      <c r="C19" s="13">
        <f>SUM(C20:C24)</f>
        <v>1023096.744</v>
      </c>
      <c r="D19" s="13">
        <f>SUM(D20:D24)</f>
        <v>0</v>
      </c>
      <c r="E19" s="14">
        <f t="shared" si="0"/>
        <v>1023096.744</v>
      </c>
    </row>
    <row r="20" spans="1:5" ht="15" customHeight="1">
      <c r="A20" s="6" t="s">
        <v>62</v>
      </c>
      <c r="B20" s="7" t="s">
        <v>17</v>
      </c>
      <c r="C20" s="8">
        <f>'[3]příjmy'!$O$79</f>
        <v>79520.92</v>
      </c>
      <c r="D20" s="8">
        <v>0</v>
      </c>
      <c r="E20" s="11">
        <f t="shared" si="0"/>
        <v>79520.92</v>
      </c>
    </row>
    <row r="21" spans="1:5" ht="15" customHeight="1">
      <c r="A21" s="6" t="s">
        <v>63</v>
      </c>
      <c r="B21" s="7">
        <v>8115</v>
      </c>
      <c r="C21" s="8">
        <f>'[3]příjmy'!$P$79</f>
        <v>253299.98</v>
      </c>
      <c r="D21" s="8">
        <v>0</v>
      </c>
      <c r="E21" s="11">
        <f>SUM(C21:D21)</f>
        <v>253299.98</v>
      </c>
    </row>
    <row r="22" spans="1:5" ht="15" customHeight="1">
      <c r="A22" s="6" t="s">
        <v>64</v>
      </c>
      <c r="B22" s="7" t="s">
        <v>17</v>
      </c>
      <c r="C22" s="8">
        <f>'[3]příjmy'!$Q$79</f>
        <v>505954.93399999995</v>
      </c>
      <c r="D22" s="8">
        <v>0</v>
      </c>
      <c r="E22" s="11">
        <f t="shared" si="0"/>
        <v>505954.93399999995</v>
      </c>
    </row>
    <row r="23" spans="1:5" ht="15" customHeight="1">
      <c r="A23" s="6" t="s">
        <v>55</v>
      </c>
      <c r="B23" s="7">
        <v>8123</v>
      </c>
      <c r="C23" s="8">
        <f>'[3]příjmy'!$S$79</f>
        <v>231195.91</v>
      </c>
      <c r="D23" s="8">
        <f>'[1]příjmy'!$T$31</f>
        <v>0</v>
      </c>
      <c r="E23" s="11">
        <f>C23+D23</f>
        <v>231195.91</v>
      </c>
    </row>
    <row r="24" spans="1:5" ht="15" customHeight="1" thickBot="1">
      <c r="A24" s="16" t="s">
        <v>56</v>
      </c>
      <c r="B24" s="17">
        <v>-8124</v>
      </c>
      <c r="C24" s="18">
        <v>-46875</v>
      </c>
      <c r="D24" s="18">
        <f>'[1]příjmy'!$O$16</f>
        <v>0</v>
      </c>
      <c r="E24" s="19">
        <f>C24+D24</f>
        <v>-46875</v>
      </c>
    </row>
    <row r="25" spans="1:5" ht="15" customHeight="1" thickBot="1">
      <c r="A25" s="20" t="s">
        <v>28</v>
      </c>
      <c r="B25" s="21"/>
      <c r="C25" s="22">
        <f>C4+C8+C19</f>
        <v>6803006.594</v>
      </c>
      <c r="D25" s="22">
        <f>D18+D19</f>
        <v>0</v>
      </c>
      <c r="E25" s="23">
        <f t="shared" si="0"/>
        <v>6803006.594</v>
      </c>
    </row>
    <row r="26" spans="1:5" ht="13.5" thickBot="1">
      <c r="A26" s="124" t="s">
        <v>59</v>
      </c>
      <c r="B26" s="124"/>
      <c r="C26" s="38"/>
      <c r="D26" s="38"/>
      <c r="E26" s="39" t="s">
        <v>0</v>
      </c>
    </row>
    <row r="27" spans="1:5" ht="24.75" thickBot="1">
      <c r="A27" s="33" t="s">
        <v>18</v>
      </c>
      <c r="B27" s="34" t="s">
        <v>19</v>
      </c>
      <c r="C27" s="35" t="s">
        <v>60</v>
      </c>
      <c r="D27" s="35" t="s">
        <v>88</v>
      </c>
      <c r="E27" s="35" t="s">
        <v>61</v>
      </c>
    </row>
    <row r="28" spans="1:5" ht="15" customHeight="1">
      <c r="A28" s="24" t="s">
        <v>27</v>
      </c>
      <c r="B28" s="3" t="s">
        <v>20</v>
      </c>
      <c r="C28" s="4">
        <f>'[3]výdaje'!$B$78</f>
        <v>31605.08</v>
      </c>
      <c r="D28" s="4">
        <v>0</v>
      </c>
      <c r="E28" s="5">
        <f>C28+D28</f>
        <v>31605.08</v>
      </c>
    </row>
    <row r="29" spans="1:5" ht="15" customHeight="1">
      <c r="A29" s="25" t="s">
        <v>21</v>
      </c>
      <c r="B29" s="7" t="s">
        <v>20</v>
      </c>
      <c r="C29" s="8">
        <f>'[3]výdaje'!$C$78</f>
        <v>211626.27000000002</v>
      </c>
      <c r="D29" s="4">
        <v>0</v>
      </c>
      <c r="E29" s="5">
        <f aca="true" t="shared" si="1" ref="E29:E45">C29+D29</f>
        <v>211626.27000000002</v>
      </c>
    </row>
    <row r="30" spans="1:5" ht="15" customHeight="1">
      <c r="A30" s="25" t="s">
        <v>29</v>
      </c>
      <c r="B30" s="7" t="s">
        <v>20</v>
      </c>
      <c r="C30" s="8">
        <f>'[3]výdaje'!$D$78</f>
        <v>825854</v>
      </c>
      <c r="D30" s="4">
        <v>0</v>
      </c>
      <c r="E30" s="5">
        <f t="shared" si="1"/>
        <v>825854</v>
      </c>
    </row>
    <row r="31" spans="1:5" ht="15" customHeight="1">
      <c r="A31" s="25" t="s">
        <v>22</v>
      </c>
      <c r="B31" s="7" t="s">
        <v>20</v>
      </c>
      <c r="C31" s="8">
        <f>'[3]výdaje'!$E$78</f>
        <v>883290.34</v>
      </c>
      <c r="D31" s="4">
        <v>0</v>
      </c>
      <c r="E31" s="5">
        <f t="shared" si="1"/>
        <v>883290.34</v>
      </c>
    </row>
    <row r="32" spans="1:5" ht="15" customHeight="1">
      <c r="A32" s="25" t="s">
        <v>48</v>
      </c>
      <c r="B32" s="7" t="s">
        <v>20</v>
      </c>
      <c r="C32" s="8">
        <f>'[3]výdaje'!$F$78</f>
        <v>141400</v>
      </c>
      <c r="D32" s="4">
        <v>0</v>
      </c>
      <c r="E32" s="5">
        <f>C32+D32</f>
        <v>141400</v>
      </c>
    </row>
    <row r="33" spans="1:5" ht="15" customHeight="1">
      <c r="A33" s="25" t="s">
        <v>43</v>
      </c>
      <c r="B33" s="7" t="s">
        <v>20</v>
      </c>
      <c r="C33" s="8">
        <v>3353823.31</v>
      </c>
      <c r="D33" s="4">
        <v>0</v>
      </c>
      <c r="E33" s="5">
        <f t="shared" si="1"/>
        <v>3353823.31</v>
      </c>
    </row>
    <row r="34" spans="1:5" ht="15" customHeight="1">
      <c r="A34" s="25" t="s">
        <v>23</v>
      </c>
      <c r="B34" s="7" t="s">
        <v>20</v>
      </c>
      <c r="C34" s="8">
        <f>'[3]výdaje'!$H$78</f>
        <v>125792.90847999998</v>
      </c>
      <c r="D34" s="4">
        <f>'[1]výdaje'!$G$16</f>
        <v>0</v>
      </c>
      <c r="E34" s="5">
        <f t="shared" si="1"/>
        <v>125792.90847999998</v>
      </c>
    </row>
    <row r="35" spans="1:5" ht="15" customHeight="1">
      <c r="A35" s="25" t="s">
        <v>30</v>
      </c>
      <c r="B35" s="7" t="s">
        <v>24</v>
      </c>
      <c r="C35" s="8">
        <f>'[3]výdaje'!$I$78</f>
        <v>99306.12</v>
      </c>
      <c r="D35" s="4">
        <v>0</v>
      </c>
      <c r="E35" s="5">
        <f t="shared" si="1"/>
        <v>99306.12</v>
      </c>
    </row>
    <row r="36" spans="1:5" ht="15" customHeight="1">
      <c r="A36" s="25" t="s">
        <v>31</v>
      </c>
      <c r="B36" s="7" t="s">
        <v>24</v>
      </c>
      <c r="C36" s="8">
        <f>'[2]výdaje'!$J$390</f>
        <v>0</v>
      </c>
      <c r="D36" s="4">
        <f>'[1]výdaje'!$I$16</f>
        <v>0</v>
      </c>
      <c r="E36" s="5">
        <f t="shared" si="1"/>
        <v>0</v>
      </c>
    </row>
    <row r="37" spans="1:5" ht="15" customHeight="1">
      <c r="A37" s="25" t="s">
        <v>32</v>
      </c>
      <c r="B37" s="7" t="s">
        <v>25</v>
      </c>
      <c r="C37" s="8">
        <f>'[3]výdaje'!$K$78</f>
        <v>765515.63</v>
      </c>
      <c r="D37" s="4">
        <f>'[1]výdaje'!$J$16</f>
        <v>0</v>
      </c>
      <c r="E37" s="5">
        <f t="shared" si="1"/>
        <v>765515.63</v>
      </c>
    </row>
    <row r="38" spans="1:5" ht="15" customHeight="1">
      <c r="A38" s="25" t="s">
        <v>34</v>
      </c>
      <c r="B38" s="7" t="s">
        <v>25</v>
      </c>
      <c r="C38" s="8">
        <f>'[3]výdaje'!$L$78</f>
        <v>277790.91000000003</v>
      </c>
      <c r="D38" s="4">
        <v>0</v>
      </c>
      <c r="E38" s="5">
        <f t="shared" si="1"/>
        <v>277790.91000000003</v>
      </c>
    </row>
    <row r="39" spans="1:5" ht="15" customHeight="1">
      <c r="A39" s="25" t="s">
        <v>33</v>
      </c>
      <c r="B39" s="7" t="s">
        <v>20</v>
      </c>
      <c r="C39" s="8">
        <f>'[3]výdaje'!$M$78</f>
        <v>5445.58863</v>
      </c>
      <c r="D39" s="4">
        <f>'[1]výdaje'!$L$16</f>
        <v>0</v>
      </c>
      <c r="E39" s="5">
        <f t="shared" si="1"/>
        <v>5445.58863</v>
      </c>
    </row>
    <row r="40" spans="1:5" ht="15" customHeight="1">
      <c r="A40" s="25" t="s">
        <v>35</v>
      </c>
      <c r="B40" s="7" t="s">
        <v>25</v>
      </c>
      <c r="C40" s="8">
        <f>'[3]výdaje'!$N$78</f>
        <v>3</v>
      </c>
      <c r="D40" s="4">
        <v>0</v>
      </c>
      <c r="E40" s="5">
        <f t="shared" si="1"/>
        <v>3</v>
      </c>
    </row>
    <row r="41" spans="1:5" ht="15" customHeight="1">
      <c r="A41" s="25" t="s">
        <v>36</v>
      </c>
      <c r="B41" s="7" t="s">
        <v>25</v>
      </c>
      <c r="C41" s="8">
        <f>'[3]výdaje'!$O$78</f>
        <v>68585.66752</v>
      </c>
      <c r="D41" s="4">
        <f>'[1]výdaje'!$N$16</f>
        <v>0</v>
      </c>
      <c r="E41" s="5">
        <f t="shared" si="1"/>
        <v>68585.66752</v>
      </c>
    </row>
    <row r="42" spans="1:5" ht="15" customHeight="1">
      <c r="A42" s="25" t="s">
        <v>37</v>
      </c>
      <c r="B42" s="7" t="s">
        <v>25</v>
      </c>
      <c r="C42" s="8">
        <f>'[3]výdaje'!$P$78</f>
        <v>3</v>
      </c>
      <c r="D42" s="4">
        <f>'[1]výdaje'!$O$16</f>
        <v>0</v>
      </c>
      <c r="E42" s="5">
        <f t="shared" si="1"/>
        <v>3</v>
      </c>
    </row>
    <row r="43" spans="1:5" ht="15" customHeight="1">
      <c r="A43" s="25" t="s">
        <v>38</v>
      </c>
      <c r="B43" s="7" t="s">
        <v>25</v>
      </c>
      <c r="C43" s="8">
        <f>'[3]výdaje'!$Q$78</f>
        <v>3</v>
      </c>
      <c r="D43" s="4">
        <f>'[1]výdaje'!$P$16</f>
        <v>0</v>
      </c>
      <c r="E43" s="5">
        <f t="shared" si="1"/>
        <v>3</v>
      </c>
    </row>
    <row r="44" spans="1:5" ht="15" customHeight="1">
      <c r="A44" s="25" t="s">
        <v>39</v>
      </c>
      <c r="B44" s="7" t="s">
        <v>25</v>
      </c>
      <c r="C44" s="8">
        <f>'[3]výdaje'!$R$78</f>
        <v>12042.17</v>
      </c>
      <c r="D44" s="4">
        <f>'[1]výdaje'!$Q$16</f>
        <v>0</v>
      </c>
      <c r="E44" s="5">
        <f t="shared" si="1"/>
        <v>12042.17</v>
      </c>
    </row>
    <row r="45" spans="1:5" ht="15" customHeight="1" thickBot="1">
      <c r="A45" s="28" t="s">
        <v>40</v>
      </c>
      <c r="B45" s="17" t="s">
        <v>25</v>
      </c>
      <c r="C45" s="18">
        <f>'[3]výdaje'!$S$78</f>
        <v>919.6</v>
      </c>
      <c r="D45" s="29">
        <f>'[1]výdaje'!$R$16</f>
        <v>0</v>
      </c>
      <c r="E45" s="30">
        <f t="shared" si="1"/>
        <v>919.6</v>
      </c>
    </row>
    <row r="46" spans="1:5" ht="15" customHeight="1" thickBot="1">
      <c r="A46" s="31" t="s">
        <v>26</v>
      </c>
      <c r="B46" s="21"/>
      <c r="C46" s="22">
        <f>SUM(C28:C45)</f>
        <v>6803006.594629999</v>
      </c>
      <c r="D46" s="22">
        <f>SUM(D28:D45)</f>
        <v>0</v>
      </c>
      <c r="E46" s="23">
        <f>SUM(E28:E45)</f>
        <v>6803006.594629999</v>
      </c>
    </row>
  </sheetData>
  <sheetProtection/>
  <mergeCells count="2">
    <mergeCell ref="A2:B2"/>
    <mergeCell ref="A26:B26"/>
  </mergeCells>
  <printOptions/>
  <pageMargins left="0.787401575" right="0.787401575" top="0.984251969" bottom="0.984251969" header="0.4921259845" footer="0.4921259845"/>
  <pageSetup horizontalDpi="600" verticalDpi="600" orientation="portrait" paperSize="9" r:id="rId1"/>
  <headerFooter alignWithMargins="0">
    <oddHeader>&amp;C&amp;"Times New Roman,Tučné"&amp;11Vliv úprav na celkovou bilanci rozpočtu kraje 2013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17"/>
  <sheetViews>
    <sheetView workbookViewId="0" topLeftCell="A1">
      <selection activeCell="H1" sqref="H1:L1"/>
    </sheetView>
  </sheetViews>
  <sheetFormatPr defaultColWidth="9.140625" defaultRowHeight="12.75"/>
  <cols>
    <col min="1" max="1" width="3.00390625" style="0" customWidth="1"/>
    <col min="2" max="2" width="5.00390625" style="0" customWidth="1"/>
    <col min="3" max="3" width="9.57421875" style="0" customWidth="1"/>
    <col min="4" max="4" width="7.57421875" style="0" customWidth="1"/>
    <col min="5" max="5" width="8.421875" style="0" customWidth="1"/>
    <col min="6" max="6" width="6.00390625" style="0" customWidth="1"/>
    <col min="7" max="7" width="50.140625" style="0" customWidth="1"/>
    <col min="10" max="10" width="8.00390625" style="0" customWidth="1"/>
  </cols>
  <sheetData>
    <row r="1" spans="2:12" ht="12.75">
      <c r="B1" s="74"/>
      <c r="C1" s="74"/>
      <c r="D1" s="74"/>
      <c r="E1" s="74"/>
      <c r="F1" s="74"/>
      <c r="G1" s="74"/>
      <c r="H1" s="130" t="s">
        <v>109</v>
      </c>
      <c r="I1" s="130"/>
      <c r="J1" s="130"/>
      <c r="K1" s="130"/>
      <c r="L1" s="130"/>
    </row>
    <row r="2" spans="2:10" ht="12.75">
      <c r="B2" s="75"/>
      <c r="C2" s="75"/>
      <c r="D2" s="75"/>
      <c r="E2" s="75"/>
      <c r="F2" s="75"/>
      <c r="G2" s="76"/>
      <c r="H2" s="77"/>
      <c r="I2" s="77"/>
      <c r="J2" s="78"/>
    </row>
    <row r="3" spans="2:10" ht="15" customHeight="1">
      <c r="B3" s="131" t="s">
        <v>95</v>
      </c>
      <c r="C3" s="131"/>
      <c r="D3" s="131"/>
      <c r="E3" s="131"/>
      <c r="F3" s="131"/>
      <c r="G3" s="131"/>
      <c r="H3" s="131"/>
      <c r="I3" s="131"/>
      <c r="J3" s="131"/>
    </row>
    <row r="4" spans="2:10" ht="15" customHeight="1">
      <c r="B4" s="79"/>
      <c r="C4" s="79"/>
      <c r="D4" s="79"/>
      <c r="E4" s="79"/>
      <c r="F4" s="79"/>
      <c r="G4" s="79"/>
      <c r="H4" s="79"/>
      <c r="I4" s="79"/>
      <c r="J4" s="79"/>
    </row>
    <row r="5" spans="1:11" ht="15" customHeight="1">
      <c r="A5" s="126" t="s">
        <v>96</v>
      </c>
      <c r="B5" s="126"/>
      <c r="C5" s="126"/>
      <c r="D5" s="126"/>
      <c r="E5" s="126"/>
      <c r="F5" s="126"/>
      <c r="G5" s="126"/>
      <c r="H5" s="40"/>
      <c r="I5" s="40"/>
      <c r="J5" s="40"/>
      <c r="K5" s="40"/>
    </row>
    <row r="6" spans="1:11" ht="15" customHeight="1">
      <c r="A6" s="45"/>
      <c r="B6" s="45"/>
      <c r="C6" s="45"/>
      <c r="D6" s="45"/>
      <c r="E6" s="45"/>
      <c r="F6" s="45"/>
      <c r="G6" s="45"/>
      <c r="H6" s="40"/>
      <c r="I6" s="40"/>
      <c r="J6" s="40"/>
      <c r="K6" s="40"/>
    </row>
    <row r="7" spans="1:11" ht="15" customHeight="1">
      <c r="A7" s="125" t="s">
        <v>97</v>
      </c>
      <c r="B7" s="125"/>
      <c r="C7" s="125"/>
      <c r="D7" s="125"/>
      <c r="E7" s="125"/>
      <c r="F7" s="125"/>
      <c r="G7" s="125"/>
      <c r="H7" s="44"/>
      <c r="I7" s="44"/>
      <c r="J7" s="40"/>
      <c r="K7" s="40"/>
    </row>
    <row r="8" spans="1:11" ht="15" customHeight="1" thickBot="1">
      <c r="A8" s="41"/>
      <c r="B8" s="41"/>
      <c r="C8" s="41"/>
      <c r="D8" s="41"/>
      <c r="E8" s="41"/>
      <c r="F8" s="41"/>
      <c r="G8" s="41"/>
      <c r="H8" s="52"/>
      <c r="I8" s="52"/>
      <c r="J8" s="40"/>
      <c r="K8" s="52" t="s">
        <v>65</v>
      </c>
    </row>
    <row r="9" spans="1:11" ht="24.75" customHeight="1" thickBot="1">
      <c r="A9" s="54" t="s">
        <v>66</v>
      </c>
      <c r="B9" s="55" t="s">
        <v>67</v>
      </c>
      <c r="C9" s="56" t="s">
        <v>68</v>
      </c>
      <c r="D9" s="57" t="s">
        <v>69</v>
      </c>
      <c r="E9" s="57" t="s">
        <v>19</v>
      </c>
      <c r="F9" s="58" t="s">
        <v>70</v>
      </c>
      <c r="G9" s="58" t="s">
        <v>71</v>
      </c>
      <c r="H9" s="53" t="s">
        <v>72</v>
      </c>
      <c r="I9" s="53" t="s">
        <v>90</v>
      </c>
      <c r="J9" s="53" t="s">
        <v>89</v>
      </c>
      <c r="K9" s="53" t="s">
        <v>91</v>
      </c>
    </row>
    <row r="10" spans="1:11" ht="15" customHeight="1" thickBot="1">
      <c r="A10" s="127"/>
      <c r="B10" s="69" t="s">
        <v>73</v>
      </c>
      <c r="C10" s="70" t="s">
        <v>74</v>
      </c>
      <c r="D10" s="71" t="s">
        <v>74</v>
      </c>
      <c r="E10" s="71" t="s">
        <v>74</v>
      </c>
      <c r="F10" s="72"/>
      <c r="G10" s="72" t="s">
        <v>75</v>
      </c>
      <c r="H10" s="73">
        <v>7100</v>
      </c>
      <c r="I10" s="73">
        <v>7232.221</v>
      </c>
      <c r="J10" s="73">
        <v>-10</v>
      </c>
      <c r="K10" s="73">
        <v>7222.221</v>
      </c>
    </row>
    <row r="11" spans="1:11" ht="15" customHeight="1">
      <c r="A11" s="128"/>
      <c r="B11" s="59" t="s">
        <v>76</v>
      </c>
      <c r="C11" s="60" t="s">
        <v>74</v>
      </c>
      <c r="D11" s="61" t="s">
        <v>74</v>
      </c>
      <c r="E11" s="61" t="s">
        <v>74</v>
      </c>
      <c r="F11" s="61"/>
      <c r="G11" s="62" t="s">
        <v>81</v>
      </c>
      <c r="H11" s="63">
        <v>480</v>
      </c>
      <c r="I11" s="63">
        <v>480</v>
      </c>
      <c r="J11" s="63">
        <v>-10</v>
      </c>
      <c r="K11" s="63">
        <v>470</v>
      </c>
    </row>
    <row r="12" spans="1:11" ht="15" customHeight="1">
      <c r="A12" s="128"/>
      <c r="B12" s="46" t="s">
        <v>77</v>
      </c>
      <c r="C12" s="47" t="s">
        <v>82</v>
      </c>
      <c r="D12" s="48" t="s">
        <v>74</v>
      </c>
      <c r="E12" s="48" t="s">
        <v>74</v>
      </c>
      <c r="F12" s="48"/>
      <c r="G12" s="49" t="s">
        <v>83</v>
      </c>
      <c r="H12" s="51">
        <v>200</v>
      </c>
      <c r="I12" s="51">
        <v>200</v>
      </c>
      <c r="J12" s="51"/>
      <c r="K12" s="51">
        <v>200</v>
      </c>
    </row>
    <row r="13" spans="1:11" ht="15" customHeight="1">
      <c r="A13" s="128"/>
      <c r="B13" s="46"/>
      <c r="C13" s="47"/>
      <c r="D13" s="42">
        <v>3769</v>
      </c>
      <c r="E13" s="42">
        <v>5169</v>
      </c>
      <c r="F13" s="42"/>
      <c r="G13" s="43" t="s">
        <v>79</v>
      </c>
      <c r="H13" s="50">
        <v>200</v>
      </c>
      <c r="I13" s="50">
        <v>200</v>
      </c>
      <c r="J13" s="50"/>
      <c r="K13" s="50">
        <v>200</v>
      </c>
    </row>
    <row r="14" spans="1:11" ht="15" customHeight="1">
      <c r="A14" s="128"/>
      <c r="B14" s="46" t="s">
        <v>77</v>
      </c>
      <c r="C14" s="47" t="s">
        <v>84</v>
      </c>
      <c r="D14" s="48" t="s">
        <v>74</v>
      </c>
      <c r="E14" s="48" t="s">
        <v>74</v>
      </c>
      <c r="F14" s="48"/>
      <c r="G14" s="49" t="s">
        <v>85</v>
      </c>
      <c r="H14" s="51">
        <v>250</v>
      </c>
      <c r="I14" s="51">
        <v>250</v>
      </c>
      <c r="J14" s="51"/>
      <c r="K14" s="51">
        <v>250</v>
      </c>
    </row>
    <row r="15" spans="1:11" ht="15" customHeight="1">
      <c r="A15" s="128"/>
      <c r="B15" s="46"/>
      <c r="C15" s="47"/>
      <c r="D15" s="42">
        <v>3769</v>
      </c>
      <c r="E15" s="42">
        <v>5169</v>
      </c>
      <c r="F15" s="42"/>
      <c r="G15" s="43" t="s">
        <v>79</v>
      </c>
      <c r="H15" s="50">
        <v>250</v>
      </c>
      <c r="I15" s="50">
        <v>250</v>
      </c>
      <c r="J15" s="50"/>
      <c r="K15" s="50">
        <v>250</v>
      </c>
    </row>
    <row r="16" spans="1:11" ht="15" customHeight="1">
      <c r="A16" s="128"/>
      <c r="B16" s="64" t="s">
        <v>77</v>
      </c>
      <c r="C16" s="65" t="s">
        <v>86</v>
      </c>
      <c r="D16" s="66" t="s">
        <v>74</v>
      </c>
      <c r="E16" s="66" t="s">
        <v>74</v>
      </c>
      <c r="F16" s="66"/>
      <c r="G16" s="67" t="s">
        <v>87</v>
      </c>
      <c r="H16" s="68">
        <v>30</v>
      </c>
      <c r="I16" s="68">
        <v>30</v>
      </c>
      <c r="J16" s="68">
        <v>-10</v>
      </c>
      <c r="K16" s="68">
        <v>20</v>
      </c>
    </row>
    <row r="17" spans="1:11" ht="15" customHeight="1" thickBot="1">
      <c r="A17" s="129"/>
      <c r="B17" s="118"/>
      <c r="C17" s="119"/>
      <c r="D17" s="120">
        <v>3769</v>
      </c>
      <c r="E17" s="120">
        <v>5139</v>
      </c>
      <c r="F17" s="120"/>
      <c r="G17" s="121" t="s">
        <v>78</v>
      </c>
      <c r="H17" s="122">
        <v>30</v>
      </c>
      <c r="I17" s="122">
        <v>30</v>
      </c>
      <c r="J17" s="122">
        <v>-10</v>
      </c>
      <c r="K17" s="122">
        <v>20</v>
      </c>
    </row>
  </sheetData>
  <sheetProtection/>
  <mergeCells count="5">
    <mergeCell ref="A7:G7"/>
    <mergeCell ref="A5:G5"/>
    <mergeCell ref="A10:A17"/>
    <mergeCell ref="H1:L1"/>
    <mergeCell ref="B3:J3"/>
  </mergeCells>
  <printOptions/>
  <pageMargins left="0.787401575" right="0.787401575" top="0.984251969" bottom="0.984251969" header="0.4921259845" footer="0.4921259845"/>
  <pageSetup horizontalDpi="600" verticalDpi="600" orientation="portrait" paperSize="9" scale="64" r:id="rId1"/>
  <headerFooter alignWithMargins="0">
    <oddHeader>&amp;C&amp;"Times New Roman,Tučné"&amp;11Vliv úprav na celkovou bilanci rozpočtu kraje 2013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85"/>
  <sheetViews>
    <sheetView workbookViewId="0" topLeftCell="A1">
      <selection activeCell="G25" sqref="G25"/>
    </sheetView>
  </sheetViews>
  <sheetFormatPr defaultColWidth="9.140625" defaultRowHeight="12.75"/>
  <cols>
    <col min="1" max="1" width="3.00390625" style="0" customWidth="1"/>
    <col min="2" max="2" width="5.00390625" style="0" customWidth="1"/>
    <col min="3" max="3" width="9.57421875" style="0" customWidth="1"/>
    <col min="4" max="4" width="7.57421875" style="0" customWidth="1"/>
    <col min="5" max="5" width="8.421875" style="0" customWidth="1"/>
    <col min="6" max="6" width="6.00390625" style="0" customWidth="1"/>
    <col min="7" max="7" width="50.140625" style="0" customWidth="1"/>
    <col min="10" max="10" width="8.00390625" style="0" customWidth="1"/>
  </cols>
  <sheetData>
    <row r="1" spans="1:12" ht="12.75">
      <c r="A1" s="80"/>
      <c r="B1" s="80"/>
      <c r="C1" s="80"/>
      <c r="D1" s="80"/>
      <c r="E1" s="80"/>
      <c r="F1" s="80"/>
      <c r="G1" s="80"/>
      <c r="H1" s="132" t="s">
        <v>109</v>
      </c>
      <c r="I1" s="132"/>
      <c r="J1" s="132"/>
      <c r="K1" s="132"/>
      <c r="L1" s="132"/>
    </row>
    <row r="2" spans="1:12" ht="18">
      <c r="A2" s="133" t="s">
        <v>94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</row>
    <row r="3" spans="1:12" ht="15" customHeight="1">
      <c r="A3" s="80"/>
      <c r="B3" s="80"/>
      <c r="C3" s="80"/>
      <c r="D3" s="80"/>
      <c r="E3" s="80"/>
      <c r="F3" s="80"/>
      <c r="G3" s="80"/>
      <c r="H3" s="80"/>
      <c r="I3" s="80"/>
      <c r="J3" s="80"/>
      <c r="K3" s="40"/>
      <c r="L3" s="40"/>
    </row>
    <row r="4" spans="1:12" ht="15" customHeight="1">
      <c r="A4" s="134" t="s">
        <v>92</v>
      </c>
      <c r="B4" s="134"/>
      <c r="C4" s="134"/>
      <c r="D4" s="134"/>
      <c r="E4" s="134"/>
      <c r="F4" s="134"/>
      <c r="G4" s="134"/>
      <c r="H4" s="134"/>
      <c r="I4" s="134"/>
      <c r="J4" s="134"/>
      <c r="K4" s="135"/>
      <c r="L4" s="135"/>
    </row>
    <row r="5" spans="1:12" ht="15" customHeight="1">
      <c r="A5" s="81"/>
      <c r="B5" s="81"/>
      <c r="C5" s="81"/>
      <c r="D5" s="81"/>
      <c r="E5" s="81"/>
      <c r="F5" s="81"/>
      <c r="G5" s="81"/>
      <c r="H5" s="81"/>
      <c r="I5" s="81"/>
      <c r="J5" s="81"/>
      <c r="K5" s="82"/>
      <c r="L5" s="82"/>
    </row>
    <row r="6" spans="1:11" ht="15" customHeight="1">
      <c r="A6" s="125" t="s">
        <v>93</v>
      </c>
      <c r="B6" s="125"/>
      <c r="C6" s="125"/>
      <c r="D6" s="125"/>
      <c r="E6" s="125"/>
      <c r="F6" s="125"/>
      <c r="G6" s="125"/>
      <c r="H6" s="44"/>
      <c r="I6" s="44"/>
      <c r="J6" s="40"/>
      <c r="K6" s="40"/>
    </row>
    <row r="7" spans="1:11" ht="15" customHeight="1" thickBot="1">
      <c r="A7" s="41"/>
      <c r="B7" s="41"/>
      <c r="C7" s="41"/>
      <c r="D7" s="41"/>
      <c r="E7" s="41"/>
      <c r="F7" s="41"/>
      <c r="G7" s="41"/>
      <c r="H7" s="52"/>
      <c r="I7" s="52"/>
      <c r="J7" s="40"/>
      <c r="K7" s="52" t="s">
        <v>65</v>
      </c>
    </row>
    <row r="8" spans="1:11" ht="24.75" customHeight="1" thickBot="1">
      <c r="A8" s="138"/>
      <c r="B8" s="56" t="s">
        <v>67</v>
      </c>
      <c r="C8" s="56" t="s">
        <v>68</v>
      </c>
      <c r="D8" s="57" t="s">
        <v>69</v>
      </c>
      <c r="E8" s="57" t="s">
        <v>19</v>
      </c>
      <c r="F8" s="58" t="s">
        <v>70</v>
      </c>
      <c r="G8" s="58" t="s">
        <v>71</v>
      </c>
      <c r="H8" s="53" t="s">
        <v>72</v>
      </c>
      <c r="I8" s="53" t="s">
        <v>90</v>
      </c>
      <c r="J8" s="53" t="s">
        <v>89</v>
      </c>
      <c r="K8" s="53" t="s">
        <v>91</v>
      </c>
    </row>
    <row r="9" spans="1:11" ht="15" customHeight="1" thickBot="1">
      <c r="A9" s="139"/>
      <c r="B9" s="69" t="s">
        <v>73</v>
      </c>
      <c r="C9" s="70" t="s">
        <v>74</v>
      </c>
      <c r="D9" s="71" t="s">
        <v>74</v>
      </c>
      <c r="E9" s="71" t="s">
        <v>74</v>
      </c>
      <c r="F9" s="72"/>
      <c r="G9" s="72" t="s">
        <v>75</v>
      </c>
      <c r="H9" s="112">
        <v>6366</v>
      </c>
      <c r="I9" s="112">
        <v>6372.8</v>
      </c>
      <c r="J9" s="112">
        <v>10</v>
      </c>
      <c r="K9" s="112">
        <v>6382.8</v>
      </c>
    </row>
    <row r="10" spans="1:11" ht="15" customHeight="1">
      <c r="A10" s="139"/>
      <c r="B10" s="113" t="s">
        <v>76</v>
      </c>
      <c r="C10" s="136" t="s">
        <v>74</v>
      </c>
      <c r="D10" s="137"/>
      <c r="E10" s="114" t="s">
        <v>74</v>
      </c>
      <c r="F10" s="115" t="s">
        <v>74</v>
      </c>
      <c r="G10" s="116" t="s">
        <v>98</v>
      </c>
      <c r="H10" s="117">
        <f>(H11+H16+H18)</f>
        <v>400</v>
      </c>
      <c r="I10" s="117">
        <f>(I11+I16+I18)</f>
        <v>400</v>
      </c>
      <c r="J10" s="117">
        <f>(J11+J16+J18)</f>
        <v>10</v>
      </c>
      <c r="K10" s="117">
        <f>SUM(I10:J10)</f>
        <v>410</v>
      </c>
    </row>
    <row r="11" spans="1:11" ht="15" customHeight="1">
      <c r="A11" s="139"/>
      <c r="B11" s="109" t="s">
        <v>77</v>
      </c>
      <c r="C11" s="83" t="s">
        <v>99</v>
      </c>
      <c r="D11" s="105" t="s">
        <v>100</v>
      </c>
      <c r="E11" s="84" t="s">
        <v>74</v>
      </c>
      <c r="F11" s="85" t="s">
        <v>74</v>
      </c>
      <c r="G11" s="93" t="s">
        <v>101</v>
      </c>
      <c r="H11" s="97">
        <f>SUM(H12:H15)</f>
        <v>200</v>
      </c>
      <c r="I11" s="97">
        <f>SUM(G11:H11)</f>
        <v>200</v>
      </c>
      <c r="J11" s="97">
        <f>SUM(J12:J15)</f>
        <v>-20</v>
      </c>
      <c r="K11" s="97">
        <f>SUM(I11:J11)</f>
        <v>180</v>
      </c>
    </row>
    <row r="12" spans="1:11" ht="15" customHeight="1">
      <c r="A12" s="139"/>
      <c r="B12" s="92"/>
      <c r="C12" s="106"/>
      <c r="D12" s="106"/>
      <c r="E12" s="86">
        <v>3636</v>
      </c>
      <c r="F12" s="87">
        <v>5164</v>
      </c>
      <c r="G12" s="94" t="s">
        <v>102</v>
      </c>
      <c r="H12" s="98">
        <v>50</v>
      </c>
      <c r="I12" s="98">
        <v>50</v>
      </c>
      <c r="J12" s="98">
        <v>0</v>
      </c>
      <c r="K12" s="98">
        <v>50</v>
      </c>
    </row>
    <row r="13" spans="1:11" ht="15" customHeight="1">
      <c r="A13" s="139"/>
      <c r="B13" s="109"/>
      <c r="C13" s="83"/>
      <c r="D13" s="105"/>
      <c r="E13" s="86">
        <v>3636</v>
      </c>
      <c r="F13" s="88">
        <v>5169</v>
      </c>
      <c r="G13" s="94" t="s">
        <v>79</v>
      </c>
      <c r="H13" s="98">
        <v>138</v>
      </c>
      <c r="I13" s="100">
        <v>138</v>
      </c>
      <c r="J13" s="100">
        <v>-20</v>
      </c>
      <c r="K13" s="100">
        <v>118</v>
      </c>
    </row>
    <row r="14" spans="1:11" ht="15" customHeight="1">
      <c r="A14" s="139"/>
      <c r="B14" s="110"/>
      <c r="C14" s="107"/>
      <c r="D14" s="107"/>
      <c r="E14" s="89">
        <v>3636</v>
      </c>
      <c r="F14" s="90">
        <v>5173</v>
      </c>
      <c r="G14" s="95" t="s">
        <v>103</v>
      </c>
      <c r="H14" s="99">
        <v>10</v>
      </c>
      <c r="I14" s="100">
        <v>10</v>
      </c>
      <c r="J14" s="100">
        <v>0</v>
      </c>
      <c r="K14" s="100">
        <v>10</v>
      </c>
    </row>
    <row r="15" spans="1:11" ht="15" customHeight="1">
      <c r="A15" s="139"/>
      <c r="B15" s="110"/>
      <c r="C15" s="107"/>
      <c r="D15" s="107"/>
      <c r="E15" s="89">
        <v>3636</v>
      </c>
      <c r="F15" s="91">
        <v>5175</v>
      </c>
      <c r="G15" s="96" t="s">
        <v>80</v>
      </c>
      <c r="H15" s="100">
        <v>2</v>
      </c>
      <c r="I15" s="100">
        <v>2</v>
      </c>
      <c r="J15" s="100">
        <v>0</v>
      </c>
      <c r="K15" s="100">
        <v>2</v>
      </c>
    </row>
    <row r="16" spans="1:11" ht="15" customHeight="1">
      <c r="A16" s="139"/>
      <c r="B16" s="109" t="s">
        <v>77</v>
      </c>
      <c r="C16" s="83" t="s">
        <v>106</v>
      </c>
      <c r="D16" s="105" t="s">
        <v>100</v>
      </c>
      <c r="E16" s="84" t="s">
        <v>74</v>
      </c>
      <c r="F16" s="85" t="s">
        <v>74</v>
      </c>
      <c r="G16" s="93" t="s">
        <v>108</v>
      </c>
      <c r="H16" s="97">
        <f>SUM(H17)</f>
        <v>0</v>
      </c>
      <c r="I16" s="97">
        <f>SUM(I17)</f>
        <v>0</v>
      </c>
      <c r="J16" s="97">
        <f>SUM(J17)</f>
        <v>30</v>
      </c>
      <c r="K16" s="97">
        <f>SUM(I16:J16)</f>
        <v>30</v>
      </c>
    </row>
    <row r="17" spans="1:11" ht="15" customHeight="1">
      <c r="A17" s="139"/>
      <c r="B17" s="110"/>
      <c r="C17" s="107"/>
      <c r="D17" s="107"/>
      <c r="E17" s="89">
        <v>1098</v>
      </c>
      <c r="F17" s="91">
        <v>5222</v>
      </c>
      <c r="G17" s="96" t="s">
        <v>107</v>
      </c>
      <c r="H17" s="100">
        <v>0</v>
      </c>
      <c r="I17" s="100">
        <v>0</v>
      </c>
      <c r="J17" s="100">
        <v>30</v>
      </c>
      <c r="K17" s="100">
        <v>30</v>
      </c>
    </row>
    <row r="18" spans="1:11" ht="15" customHeight="1">
      <c r="A18" s="139"/>
      <c r="B18" s="109" t="s">
        <v>77</v>
      </c>
      <c r="C18" s="105" t="s">
        <v>104</v>
      </c>
      <c r="D18" s="105" t="s">
        <v>100</v>
      </c>
      <c r="E18" s="84" t="s">
        <v>74</v>
      </c>
      <c r="F18" s="85" t="s">
        <v>74</v>
      </c>
      <c r="G18" s="93" t="s">
        <v>105</v>
      </c>
      <c r="H18" s="97">
        <f>SUM(H19:H20)</f>
        <v>200</v>
      </c>
      <c r="I18" s="97">
        <f>SUM(G18:H18)</f>
        <v>200</v>
      </c>
      <c r="J18" s="97">
        <f>SUM(J19:J20)</f>
        <v>0</v>
      </c>
      <c r="K18" s="97">
        <f>SUM(I18:J18)</f>
        <v>200</v>
      </c>
    </row>
    <row r="19" spans="1:11" ht="15" customHeight="1">
      <c r="A19" s="139"/>
      <c r="B19" s="92"/>
      <c r="C19" s="88"/>
      <c r="D19" s="86"/>
      <c r="E19" s="92">
        <v>3636</v>
      </c>
      <c r="F19" s="88">
        <v>5169</v>
      </c>
      <c r="G19" s="94" t="s">
        <v>79</v>
      </c>
      <c r="H19" s="98">
        <v>194</v>
      </c>
      <c r="I19" s="98">
        <v>194</v>
      </c>
      <c r="J19" s="98">
        <v>0</v>
      </c>
      <c r="K19" s="98">
        <v>194</v>
      </c>
    </row>
    <row r="20" spans="1:11" ht="15" customHeight="1" thickBot="1">
      <c r="A20" s="140"/>
      <c r="B20" s="103"/>
      <c r="C20" s="108"/>
      <c r="D20" s="108"/>
      <c r="E20" s="103">
        <v>3636</v>
      </c>
      <c r="F20" s="102">
        <v>5175</v>
      </c>
      <c r="G20" s="104" t="s">
        <v>80</v>
      </c>
      <c r="H20" s="101">
        <v>6</v>
      </c>
      <c r="I20" s="101">
        <v>6</v>
      </c>
      <c r="J20" s="101">
        <v>0</v>
      </c>
      <c r="K20" s="101">
        <v>6</v>
      </c>
    </row>
    <row r="21" ht="15" customHeight="1">
      <c r="A21" s="111"/>
    </row>
    <row r="22" ht="15" customHeight="1">
      <c r="A22" s="111"/>
    </row>
    <row r="23" ht="15" customHeight="1">
      <c r="A23" s="111"/>
    </row>
    <row r="24" ht="15" customHeight="1">
      <c r="A24" s="111"/>
    </row>
    <row r="25" ht="15" customHeight="1">
      <c r="A25" s="111"/>
    </row>
    <row r="26" ht="15" customHeight="1">
      <c r="A26" s="111"/>
    </row>
    <row r="27" ht="12.75">
      <c r="A27" s="111"/>
    </row>
    <row r="28" ht="12.75">
      <c r="A28" s="111"/>
    </row>
    <row r="29" ht="15" customHeight="1">
      <c r="A29" s="111"/>
    </row>
    <row r="30" ht="15" customHeight="1">
      <c r="A30" s="111"/>
    </row>
    <row r="31" ht="15" customHeight="1">
      <c r="A31" s="111"/>
    </row>
    <row r="32" ht="15" customHeight="1">
      <c r="A32" s="111"/>
    </row>
    <row r="33" ht="15" customHeight="1">
      <c r="A33" s="111"/>
    </row>
    <row r="34" ht="15" customHeight="1">
      <c r="A34" s="111"/>
    </row>
    <row r="35" ht="15" customHeight="1">
      <c r="A35" s="111"/>
    </row>
    <row r="36" ht="15" customHeight="1">
      <c r="A36" s="111"/>
    </row>
    <row r="37" ht="15" customHeight="1">
      <c r="A37" s="111"/>
    </row>
    <row r="38" ht="15" customHeight="1">
      <c r="A38" s="111"/>
    </row>
    <row r="39" ht="15" customHeight="1">
      <c r="A39" s="111"/>
    </row>
    <row r="40" ht="15" customHeight="1">
      <c r="A40" s="111"/>
    </row>
    <row r="41" ht="15" customHeight="1">
      <c r="A41" s="111"/>
    </row>
    <row r="42" ht="15" customHeight="1">
      <c r="A42" s="111"/>
    </row>
    <row r="43" ht="15" customHeight="1">
      <c r="A43" s="111"/>
    </row>
    <row r="44" ht="15" customHeight="1">
      <c r="A44" s="111"/>
    </row>
    <row r="45" ht="15" customHeight="1">
      <c r="A45" s="111"/>
    </row>
    <row r="46" ht="15" customHeight="1">
      <c r="A46" s="111"/>
    </row>
    <row r="47" ht="15" customHeight="1">
      <c r="A47" s="111"/>
    </row>
    <row r="48" ht="12.75">
      <c r="A48" s="111"/>
    </row>
    <row r="49" ht="12.75">
      <c r="A49" s="111"/>
    </row>
    <row r="50" ht="12.75">
      <c r="A50" s="111"/>
    </row>
    <row r="51" ht="12.75">
      <c r="A51" s="111"/>
    </row>
    <row r="52" ht="12.75">
      <c r="A52" s="111"/>
    </row>
    <row r="53" ht="12.75">
      <c r="A53" s="111"/>
    </row>
    <row r="54" ht="12.75">
      <c r="A54" s="111"/>
    </row>
    <row r="55" ht="12.75">
      <c r="A55" s="111"/>
    </row>
    <row r="56" ht="12.75">
      <c r="A56" s="111"/>
    </row>
    <row r="57" ht="12.75">
      <c r="A57" s="111"/>
    </row>
    <row r="58" ht="12.75">
      <c r="A58" s="111"/>
    </row>
    <row r="59" ht="12.75">
      <c r="A59" s="111"/>
    </row>
    <row r="60" ht="12.75">
      <c r="A60" s="111"/>
    </row>
    <row r="61" ht="12.75">
      <c r="A61" s="111"/>
    </row>
    <row r="62" ht="12.75">
      <c r="A62" s="111"/>
    </row>
    <row r="63" ht="12.75">
      <c r="A63" s="111"/>
    </row>
    <row r="64" ht="12.75">
      <c r="A64" s="111"/>
    </row>
    <row r="65" ht="12.75">
      <c r="A65" s="111"/>
    </row>
    <row r="66" ht="12.75">
      <c r="A66" s="111"/>
    </row>
    <row r="67" ht="12.75">
      <c r="A67" s="111"/>
    </row>
    <row r="68" ht="12.75">
      <c r="A68" s="111"/>
    </row>
    <row r="69" ht="12.75">
      <c r="A69" s="111"/>
    </row>
    <row r="70" ht="12.75">
      <c r="A70" s="111"/>
    </row>
    <row r="71" ht="12.75">
      <c r="A71" s="111"/>
    </row>
    <row r="72" ht="12.75">
      <c r="A72" s="111"/>
    </row>
    <row r="73" ht="12.75">
      <c r="A73" s="111"/>
    </row>
    <row r="74" ht="12.75">
      <c r="A74" s="111"/>
    </row>
    <row r="75" ht="12.75">
      <c r="A75" s="111"/>
    </row>
    <row r="76" ht="12.75">
      <c r="A76" s="111"/>
    </row>
    <row r="77" ht="12.75">
      <c r="A77" s="111"/>
    </row>
    <row r="78" ht="12.75">
      <c r="A78" s="111"/>
    </row>
    <row r="79" ht="12.75">
      <c r="A79" s="111"/>
    </row>
    <row r="80" ht="12.75">
      <c r="A80" s="111"/>
    </row>
    <row r="81" ht="12.75">
      <c r="A81" s="111"/>
    </row>
    <row r="82" ht="12.75">
      <c r="A82" s="111"/>
    </row>
    <row r="83" ht="12.75">
      <c r="A83" s="111"/>
    </row>
    <row r="84" ht="12.75">
      <c r="A84" s="111"/>
    </row>
    <row r="85" ht="12.75">
      <c r="A85" s="111"/>
    </row>
  </sheetData>
  <sheetProtection/>
  <mergeCells count="6">
    <mergeCell ref="H1:L1"/>
    <mergeCell ref="A6:G6"/>
    <mergeCell ref="A2:L2"/>
    <mergeCell ref="A4:L4"/>
    <mergeCell ref="C10:D10"/>
    <mergeCell ref="A8:A20"/>
  </mergeCells>
  <printOptions/>
  <pageMargins left="0.787401575" right="0.787401575" top="0.984251969" bottom="0.984251969" header="0.4921259845" footer="0.4921259845"/>
  <pageSetup horizontalDpi="600" verticalDpi="600" orientation="portrait" paperSize="9" scale="69" r:id="rId1"/>
  <headerFooter alignWithMargins="0">
    <oddHeader>&amp;C&amp;"Times New Roman,Tučné"&amp;11Vliv úprav na celkovou bilanci rozpočtu kraje 2013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kulk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 Šímová</dc:creator>
  <cp:keywords/>
  <dc:description/>
  <cp:lastModifiedBy>Sulcova Veronika</cp:lastModifiedBy>
  <cp:lastPrinted>2013-03-25T13:38:33Z</cp:lastPrinted>
  <dcterms:created xsi:type="dcterms:W3CDTF">2007-12-18T12:40:54Z</dcterms:created>
  <dcterms:modified xsi:type="dcterms:W3CDTF">2013-04-11T10:41:49Z</dcterms:modified>
  <cp:category/>
  <cp:version/>
  <cp:contentType/>
  <cp:contentStatus/>
</cp:coreProperties>
</file>