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  <sheet name="92303" sheetId="2" r:id="rId2"/>
    <sheet name="92314" sheetId="3" r:id="rId3"/>
  </sheets>
  <externalReferences>
    <externalReference r:id="rId6"/>
    <externalReference r:id="rId7"/>
    <externalReference r:id="rId8"/>
  </externalReferences>
  <definedNames>
    <definedName name="_xlnm.Print_Area" localSheetId="1">'92303'!$A$1:$K$17</definedName>
    <definedName name="_xlnm.Print_Area" localSheetId="2">'92314'!$A$1:$L$11</definedName>
  </definedNames>
  <calcPr fullCalcOnLoad="1"/>
</workbook>
</file>

<file path=xl/sharedStrings.xml><?xml version="1.0" encoding="utf-8"?>
<sst xmlns="http://schemas.openxmlformats.org/spreadsheetml/2006/main" count="147" uniqueCount="97">
  <si>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</si>
  <si>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</si>
  <si>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</si>
  <si>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</si>
  <si>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</si>
  <si>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</si>
  <si>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</si>
  <si>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</si>
  <si>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</si>
  <si>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</si>
  <si>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</si>
  <si>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</si>
  <si>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</si>
  <si>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</si>
  <si>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</si>
  <si>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</si>
  <si>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</si>
  <si>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</si>
  <si>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</si>
  <si>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</si>
  <si>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</si>
  <si>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</si>
  <si>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</si>
  <si>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</si>
  <si>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</si>
  <si>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</si>
  <si>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</si>
  <si>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</si>
  <si>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</si>
  <si>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</si>
  <si>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</si>
  <si>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</si>
  <si>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</si>
  <si>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</si>
  <si>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</si>
  <si>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</si>
  <si>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</si>
  <si>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</si>
  <si>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</si>
  <si>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</si>
  <si>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</si>
  <si>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</si>
  <si>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</si>
  <si>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</si>
  <si>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</si>
  <si>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</si>
  <si>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</si>
  <si>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</si>
  <si>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</si>
  <si>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</si>
  <si>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</si>
  <si>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</si>
  <si>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</si>
  <si>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</si>
  <si>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</si>
  <si>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</si>
  <si>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</si>
  <si>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</si>
  <si>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</si>
  <si>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</si>
  <si>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</si>
  <si>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</si>
  <si>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</si>
  <si>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</si>
  <si>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</si>
  <si>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tis.Kč</t>
  </si>
  <si>
    <t>uk.</t>
  </si>
  <si>
    <t>č.a.</t>
  </si>
  <si>
    <t>§</t>
  </si>
  <si>
    <t>UZ</t>
  </si>
  <si>
    <t>S P O L U F I N A N C O V Á N Í   E U</t>
  </si>
  <si>
    <t>SR 2013</t>
  </si>
  <si>
    <t>UR I 2013</t>
  </si>
  <si>
    <t>UR II 2013</t>
  </si>
  <si>
    <t>x</t>
  </si>
  <si>
    <t>Běžné a kapitálové výdaje odboru - celkem</t>
  </si>
  <si>
    <t>SU</t>
  </si>
  <si>
    <t>budovy, haly a stavby</t>
  </si>
  <si>
    <t>00000000</t>
  </si>
  <si>
    <t>Odbor investic a správy nemovitého majetků</t>
  </si>
  <si>
    <t>92314 - Spolufinancování EU</t>
  </si>
  <si>
    <t>Ekonomický odbor</t>
  </si>
  <si>
    <t>92303 - Spolufinancování EU</t>
  </si>
  <si>
    <t>92303</t>
  </si>
  <si>
    <t>č.a. (ORG)</t>
  </si>
  <si>
    <t>0000</t>
  </si>
  <si>
    <t>Kofinancování ROP a TOP</t>
  </si>
  <si>
    <t>Nespecifikované rezervy</t>
  </si>
  <si>
    <t>Kurzové rodíly a transakční náklady projektů EU</t>
  </si>
  <si>
    <t>Realizované kurzové zprávy</t>
  </si>
  <si>
    <t>Služby peněžních ústavů</t>
  </si>
  <si>
    <t>Vratky z předfin. projektů EU resortu dopravy</t>
  </si>
  <si>
    <t>OP ŽP Zlepšení TTV obv.konstruk.budov SŠSSD Liberec, Truhlářská objekt B</t>
  </si>
  <si>
    <t>ZR-RO č. 85/13</t>
  </si>
  <si>
    <t>příloha č. 1 k ZR-RO č. 85/13</t>
  </si>
  <si>
    <t>Změna rozpočtu - rozpočtové opatření č. 85/13</t>
  </si>
  <si>
    <t xml:space="preserve">                         Změna rozpočtu - rozpočtové opatření č. 85/13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</si>
</sst>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\2\5\6\2\1\1\4\3\7"/>
    <numFmt numFmtId="166" formatCode="0\2\5\6\2\3\1\4\3\8"/>
    <numFmt numFmtId="167" formatCode="0\2\5\6\2\4\1\4\1\8"/>
    <numFmt numFmtId="168" formatCode="0\2\5\6\2\5\1\4\4\8"/>
    <numFmt numFmtId="169" formatCode="0\2\5\6\3\4\1\4\3\6"/>
    <numFmt numFmtId="170" formatCode="0\2\5\6\40\1\4\3\3"/>
    <numFmt numFmtId="171" formatCode="0\2\5\6\4\1\1\4\3\3"/>
    <numFmt numFmtId="172" formatCode="#,##0.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21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0" fillId="0" borderId="0" xfId="52" applyFont="1" applyAlignment="1">
      <alignment horizontal="center"/>
      <protection/>
    </xf>
    <xf numFmtId="1" fontId="0" fillId="0" borderId="0" xfId="52" applyNumberFormat="1" applyFont="1">
      <alignment/>
      <protection/>
    </xf>
    <xf numFmtId="49" fontId="0" fillId="0" borderId="0" xfId="52" applyNumberFormat="1" applyFont="1" applyAlignment="1">
      <alignment horizontal="center"/>
      <protection/>
    </xf>
    <xf numFmtId="0" fontId="0" fillId="0" borderId="0" xfId="52" applyFont="1">
      <alignment/>
      <protection/>
    </xf>
    <xf numFmtId="0" fontId="0" fillId="0" borderId="0" xfId="51" applyFont="1" applyFill="1" applyAlignment="1">
      <alignment horizontal="center" vertical="center" wrapText="1"/>
      <protection/>
    </xf>
    <xf numFmtId="1" fontId="0" fillId="0" borderId="0" xfId="51" applyNumberFormat="1" applyFont="1" applyFill="1" applyAlignment="1">
      <alignment vertical="center" wrapText="1"/>
      <protection/>
    </xf>
    <xf numFmtId="49" fontId="0" fillId="0" borderId="0" xfId="51" applyNumberFormat="1" applyFont="1" applyFill="1" applyAlignment="1">
      <alignment horizontal="center" vertical="center" wrapText="1"/>
      <protection/>
    </xf>
    <xf numFmtId="0" fontId="0" fillId="0" borderId="0" xfId="51" applyFont="1" applyFill="1" applyAlignment="1">
      <alignment vertical="center" wrapText="1"/>
      <protection/>
    </xf>
    <xf numFmtId="4" fontId="0" fillId="0" borderId="0" xfId="51" applyNumberFormat="1" applyFont="1" applyFill="1" applyAlignment="1">
      <alignment vertical="center" wrapText="1"/>
      <protection/>
    </xf>
    <xf numFmtId="0" fontId="12" fillId="0" borderId="0" xfId="52" applyFont="1" applyFill="1" applyAlignment="1">
      <alignment vertical="center"/>
      <protection/>
    </xf>
    <xf numFmtId="0" fontId="13" fillId="0" borderId="0" xfId="52" applyFont="1">
      <alignment/>
      <protection/>
    </xf>
    <xf numFmtId="4" fontId="0" fillId="0" borderId="0" xfId="0" applyNumberFormat="1" applyFont="1" applyFill="1" applyAlignment="1">
      <alignment vertical="center" wrapText="1"/>
    </xf>
    <xf numFmtId="4" fontId="14" fillId="0" borderId="0" xfId="0" applyNumberFormat="1" applyFont="1" applyFill="1" applyAlignment="1">
      <alignment vertical="center" wrapText="1"/>
    </xf>
    <xf numFmtId="0" fontId="0" fillId="0" borderId="0" xfId="52" applyFont="1" applyFill="1" applyAlignment="1">
      <alignment horizontal="center" vertical="center" wrapText="1"/>
      <protection/>
    </xf>
    <xf numFmtId="1" fontId="0" fillId="0" borderId="0" xfId="52" applyNumberFormat="1" applyFont="1" applyFill="1" applyAlignment="1">
      <alignment vertical="center" wrapText="1"/>
      <protection/>
    </xf>
    <xf numFmtId="49" fontId="0" fillId="0" borderId="0" xfId="52" applyNumberFormat="1" applyFont="1" applyFill="1" applyAlignment="1">
      <alignment horizontal="center" vertical="center" wrapText="1"/>
      <protection/>
    </xf>
    <xf numFmtId="0" fontId="0" fillId="0" borderId="0" xfId="52" applyFont="1" applyFill="1" applyAlignment="1">
      <alignment vertical="center" wrapText="1"/>
      <protection/>
    </xf>
    <xf numFmtId="4" fontId="0" fillId="0" borderId="0" xfId="52" applyNumberFormat="1" applyFont="1" applyFill="1" applyAlignment="1">
      <alignment vertical="center" wrapText="1"/>
      <protection/>
    </xf>
    <xf numFmtId="3" fontId="15" fillId="0" borderId="0" xfId="52" applyNumberFormat="1" applyFont="1" applyAlignment="1">
      <alignment horizontal="center" vertical="center"/>
      <protection/>
    </xf>
    <xf numFmtId="0" fontId="15" fillId="0" borderId="19" xfId="52" applyFont="1" applyBorder="1" applyAlignment="1">
      <alignment horizontal="center" vertical="center" wrapText="1"/>
      <protection/>
    </xf>
    <xf numFmtId="1" fontId="15" fillId="0" borderId="20" xfId="52" applyNumberFormat="1" applyFont="1" applyBorder="1" applyAlignment="1">
      <alignment horizontal="center" vertical="center" wrapText="1"/>
      <protection/>
    </xf>
    <xf numFmtId="0" fontId="15" fillId="0" borderId="20" xfId="52" applyFont="1" applyBorder="1" applyAlignment="1">
      <alignment horizontal="center" vertical="center" wrapText="1"/>
      <protection/>
    </xf>
    <xf numFmtId="49" fontId="15" fillId="0" borderId="20" xfId="52" applyNumberFormat="1" applyFont="1" applyBorder="1" applyAlignment="1">
      <alignment horizontal="center" vertical="center" wrapText="1"/>
      <protection/>
    </xf>
    <xf numFmtId="0" fontId="15" fillId="34" borderId="20" xfId="52" applyFont="1" applyFill="1" applyBorder="1" applyAlignment="1">
      <alignment horizontal="center" vertical="center" wrapText="1"/>
      <protection/>
    </xf>
    <xf numFmtId="0" fontId="15" fillId="0" borderId="25" xfId="50" applyFont="1" applyFill="1" applyBorder="1" applyAlignment="1">
      <alignment horizontal="center" vertical="center"/>
      <protection/>
    </xf>
    <xf numFmtId="0" fontId="15" fillId="0" borderId="20" xfId="50" applyFont="1" applyBorder="1" applyAlignment="1">
      <alignment horizontal="center" vertical="center" wrapText="1"/>
      <protection/>
    </xf>
    <xf numFmtId="0" fontId="15" fillId="0" borderId="20" xfId="48" applyFont="1" applyBorder="1" applyAlignment="1">
      <alignment horizontal="center" vertical="center"/>
      <protection/>
    </xf>
    <xf numFmtId="0" fontId="15" fillId="0" borderId="26" xfId="50" applyFont="1" applyBorder="1" applyAlignment="1">
      <alignment horizontal="center" vertical="center" wrapText="1"/>
      <protection/>
    </xf>
    <xf numFmtId="0" fontId="13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17" fillId="0" borderId="0" xfId="52" applyFont="1" applyAlignment="1">
      <alignment vertical="center"/>
      <protection/>
    </xf>
    <xf numFmtId="0" fontId="18" fillId="0" borderId="0" xfId="52" applyFont="1" applyAlignment="1">
      <alignment vertical="center"/>
      <protection/>
    </xf>
    <xf numFmtId="0" fontId="0" fillId="0" borderId="0" xfId="53">
      <alignment/>
      <protection/>
    </xf>
    <xf numFmtId="0" fontId="13" fillId="0" borderId="0" xfId="52" applyFont="1" applyFill="1" applyAlignment="1">
      <alignment vertical="center"/>
      <protection/>
    </xf>
    <xf numFmtId="0" fontId="15" fillId="35" borderId="27" xfId="52" applyFont="1" applyFill="1" applyBorder="1" applyAlignment="1">
      <alignment horizontal="center" vertical="center" wrapText="1"/>
      <protection/>
    </xf>
    <xf numFmtId="1" fontId="15" fillId="35" borderId="28" xfId="52" applyNumberFormat="1" applyFont="1" applyFill="1" applyBorder="1" applyAlignment="1">
      <alignment horizontal="center" vertical="center" wrapText="1"/>
      <protection/>
    </xf>
    <xf numFmtId="0" fontId="15" fillId="35" borderId="28" xfId="52" applyFont="1" applyFill="1" applyBorder="1" applyAlignment="1">
      <alignment horizontal="center" vertical="center" wrapText="1"/>
      <protection/>
    </xf>
    <xf numFmtId="49" fontId="15" fillId="35" borderId="28" xfId="52" applyNumberFormat="1" applyFont="1" applyFill="1" applyBorder="1" applyAlignment="1">
      <alignment horizontal="center" vertical="center" wrapText="1"/>
      <protection/>
    </xf>
    <xf numFmtId="0" fontId="15" fillId="35" borderId="11" xfId="52" applyFont="1" applyFill="1" applyBorder="1" applyAlignment="1">
      <alignment horizontal="left" vertical="center" wrapText="1"/>
      <protection/>
    </xf>
    <xf numFmtId="0" fontId="11" fillId="0" borderId="0" xfId="51" applyFont="1" applyAlignment="1">
      <alignment/>
      <protection/>
    </xf>
    <xf numFmtId="4" fontId="11" fillId="0" borderId="0" xfId="51" applyNumberFormat="1" applyFont="1" applyAlignment="1">
      <alignment/>
      <protection/>
    </xf>
    <xf numFmtId="0" fontId="14" fillId="0" borderId="0" xfId="52" applyFont="1" applyAlignment="1">
      <alignment horizontal="center"/>
      <protection/>
    </xf>
    <xf numFmtId="49" fontId="19" fillId="0" borderId="0" xfId="52" applyNumberFormat="1" applyFont="1" applyAlignment="1">
      <alignment horizontal="center"/>
      <protection/>
    </xf>
    <xf numFmtId="4" fontId="14" fillId="0" borderId="0" xfId="52" applyNumberFormat="1" applyFont="1" applyAlignment="1">
      <alignment horizontal="center"/>
      <protection/>
    </xf>
    <xf numFmtId="0" fontId="0" fillId="0" borderId="0" xfId="47">
      <alignment/>
      <protection/>
    </xf>
    <xf numFmtId="0" fontId="15" fillId="0" borderId="19" xfId="52" applyFont="1" applyBorder="1" applyAlignment="1">
      <alignment vertical="center" wrapText="1"/>
      <protection/>
    </xf>
    <xf numFmtId="4" fontId="15" fillId="0" borderId="20" xfId="52" applyNumberFormat="1" applyFont="1" applyFill="1" applyBorder="1" applyAlignment="1">
      <alignment horizontal="center" vertical="center" wrapText="1"/>
      <protection/>
    </xf>
    <xf numFmtId="4" fontId="15" fillId="0" borderId="29" xfId="52" applyNumberFormat="1" applyFont="1" applyBorder="1" applyAlignment="1">
      <alignment horizontal="center" vertical="center" wrapText="1"/>
      <protection/>
    </xf>
    <xf numFmtId="0" fontId="15" fillId="0" borderId="21" xfId="50" applyFont="1" applyBorder="1" applyAlignment="1">
      <alignment horizontal="center" vertical="center" wrapText="1"/>
      <protection/>
    </xf>
    <xf numFmtId="0" fontId="15" fillId="35" borderId="10" xfId="52" applyFont="1" applyFill="1" applyBorder="1" applyAlignment="1">
      <alignment horizontal="center" vertical="center"/>
      <protection/>
    </xf>
    <xf numFmtId="0" fontId="15" fillId="35" borderId="11" xfId="52" applyFont="1" applyFill="1" applyBorder="1" applyAlignment="1">
      <alignment horizontal="center" vertical="center"/>
      <protection/>
    </xf>
    <xf numFmtId="0" fontId="16" fillId="34" borderId="13" xfId="52" applyFont="1" applyFill="1" applyBorder="1" applyAlignment="1">
      <alignment horizontal="center" vertical="center" wrapText="1"/>
      <protection/>
    </xf>
    <xf numFmtId="0" fontId="16" fillId="34" borderId="30" xfId="52" applyFont="1" applyFill="1" applyBorder="1" applyAlignment="1">
      <alignment horizontal="center" vertical="center" wrapText="1"/>
      <protection/>
    </xf>
    <xf numFmtId="49" fontId="16" fillId="34" borderId="31" xfId="52" applyNumberFormat="1" applyFont="1" applyFill="1" applyBorder="1" applyAlignment="1">
      <alignment horizontal="center" vertical="center" wrapText="1"/>
      <protection/>
    </xf>
    <xf numFmtId="49" fontId="16" fillId="34" borderId="14" xfId="52" applyNumberFormat="1" applyFont="1" applyFill="1" applyBorder="1" applyAlignment="1">
      <alignment horizontal="center" vertical="center" wrapText="1"/>
      <protection/>
    </xf>
    <xf numFmtId="0" fontId="16" fillId="34" borderId="14" xfId="52" applyFont="1" applyFill="1" applyBorder="1" applyAlignment="1">
      <alignment horizontal="left" vertical="center" wrapText="1"/>
      <protection/>
    </xf>
    <xf numFmtId="0" fontId="17" fillId="34" borderId="13" xfId="52" applyFont="1" applyFill="1" applyBorder="1" applyAlignment="1">
      <alignment horizontal="center" vertical="center" wrapText="1"/>
      <protection/>
    </xf>
    <xf numFmtId="0" fontId="17" fillId="34" borderId="30" xfId="52" applyFont="1" applyFill="1" applyBorder="1" applyAlignment="1">
      <alignment horizontal="center" vertical="center" wrapText="1"/>
      <protection/>
    </xf>
    <xf numFmtId="0" fontId="17" fillId="34" borderId="31" xfId="52" applyFont="1" applyFill="1" applyBorder="1" applyAlignment="1">
      <alignment horizontal="center" vertical="center" wrapText="1"/>
      <protection/>
    </xf>
    <xf numFmtId="0" fontId="17" fillId="34" borderId="14" xfId="52" applyFont="1" applyFill="1" applyBorder="1" applyAlignment="1">
      <alignment horizontal="center" vertical="center" wrapText="1"/>
      <protection/>
    </xf>
    <xf numFmtId="0" fontId="17" fillId="34" borderId="14" xfId="52" applyFont="1" applyFill="1" applyBorder="1" applyAlignment="1">
      <alignment horizontal="left" vertical="center" wrapText="1"/>
      <protection/>
    </xf>
    <xf numFmtId="0" fontId="16" fillId="0" borderId="14" xfId="52" applyFont="1" applyFill="1" applyBorder="1" applyAlignment="1">
      <alignment horizontal="left" vertical="center" wrapText="1"/>
      <protection/>
    </xf>
    <xf numFmtId="0" fontId="17" fillId="34" borderId="32" xfId="52" applyFont="1" applyFill="1" applyBorder="1" applyAlignment="1">
      <alignment horizontal="center" vertical="center" wrapText="1"/>
      <protection/>
    </xf>
    <xf numFmtId="0" fontId="17" fillId="34" borderId="33" xfId="52" applyFont="1" applyFill="1" applyBorder="1" applyAlignment="1">
      <alignment horizontal="center" vertical="center" wrapText="1"/>
      <protection/>
    </xf>
    <xf numFmtId="0" fontId="17" fillId="34" borderId="34" xfId="52" applyFont="1" applyFill="1" applyBorder="1" applyAlignment="1">
      <alignment horizontal="center" vertical="center" wrapText="1"/>
      <protection/>
    </xf>
    <xf numFmtId="0" fontId="17" fillId="34" borderId="35" xfId="52" applyFont="1" applyFill="1" applyBorder="1" applyAlignment="1">
      <alignment horizontal="center" vertical="center" wrapText="1"/>
      <protection/>
    </xf>
    <xf numFmtId="0" fontId="17" fillId="34" borderId="35" xfId="52" applyFont="1" applyFill="1" applyBorder="1" applyAlignment="1">
      <alignment horizontal="left" vertical="center" wrapText="1"/>
      <protection/>
    </xf>
    <xf numFmtId="0" fontId="20" fillId="0" borderId="13" xfId="52" applyFont="1" applyFill="1" applyBorder="1" applyAlignment="1">
      <alignment horizontal="center" vertical="center" wrapText="1"/>
      <protection/>
    </xf>
    <xf numFmtId="49" fontId="17" fillId="34" borderId="14" xfId="52" applyNumberFormat="1" applyFont="1" applyFill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vertical="center" wrapText="1"/>
      <protection/>
    </xf>
    <xf numFmtId="170" fontId="16" fillId="34" borderId="14" xfId="52" applyNumberFormat="1" applyFont="1" applyFill="1" applyBorder="1" applyAlignment="1">
      <alignment horizontal="center" vertical="center" wrapText="1"/>
      <protection/>
    </xf>
    <xf numFmtId="0" fontId="16" fillId="34" borderId="11" xfId="52" applyFont="1" applyFill="1" applyBorder="1" applyAlignment="1">
      <alignment horizontal="center" vertical="center" wrapText="1"/>
      <protection/>
    </xf>
    <xf numFmtId="0" fontId="16" fillId="34" borderId="11" xfId="52" applyFont="1" applyFill="1" applyBorder="1" applyAlignment="1">
      <alignment horizontal="center" vertical="center" wrapText="1"/>
      <protection/>
    </xf>
    <xf numFmtId="49" fontId="16" fillId="34" borderId="11" xfId="52" applyNumberFormat="1" applyFont="1" applyFill="1" applyBorder="1" applyAlignment="1">
      <alignment horizontal="center" vertical="center" wrapText="1"/>
      <protection/>
    </xf>
    <xf numFmtId="0" fontId="16" fillId="34" borderId="11" xfId="0" applyFont="1" applyFill="1" applyBorder="1" applyAlignment="1">
      <alignment vertical="center" wrapText="1"/>
    </xf>
    <xf numFmtId="49" fontId="13" fillId="34" borderId="14" xfId="52" applyNumberFormat="1" applyFont="1" applyFill="1" applyBorder="1" applyAlignment="1">
      <alignment horizontal="center" vertical="center" wrapText="1"/>
      <protection/>
    </xf>
    <xf numFmtId="172" fontId="15" fillId="35" borderId="11" xfId="52" applyNumberFormat="1" applyFont="1" applyFill="1" applyBorder="1" applyAlignment="1">
      <alignment vertical="center"/>
      <protection/>
    </xf>
    <xf numFmtId="172" fontId="15" fillId="35" borderId="36" xfId="52" applyNumberFormat="1" applyFont="1" applyFill="1" applyBorder="1" applyAlignment="1">
      <alignment vertical="center"/>
      <protection/>
    </xf>
    <xf numFmtId="172" fontId="15" fillId="35" borderId="12" xfId="52" applyNumberFormat="1" applyFont="1" applyFill="1" applyBorder="1" applyAlignment="1">
      <alignment vertical="center"/>
      <protection/>
    </xf>
    <xf numFmtId="172" fontId="16" fillId="34" borderId="14" xfId="52" applyNumberFormat="1" applyFont="1" applyFill="1" applyBorder="1" applyAlignment="1">
      <alignment vertical="center"/>
      <protection/>
    </xf>
    <xf numFmtId="172" fontId="16" fillId="34" borderId="30" xfId="52" applyNumberFormat="1" applyFont="1" applyFill="1" applyBorder="1" applyAlignment="1">
      <alignment vertical="center"/>
      <protection/>
    </xf>
    <xf numFmtId="172" fontId="16" fillId="34" borderId="15" xfId="52" applyNumberFormat="1" applyFont="1" applyFill="1" applyBorder="1" applyAlignment="1">
      <alignment vertical="center"/>
      <protection/>
    </xf>
    <xf numFmtId="172" fontId="17" fillId="34" borderId="14" xfId="52" applyNumberFormat="1" applyFont="1" applyFill="1" applyBorder="1" applyAlignment="1">
      <alignment vertical="center"/>
      <protection/>
    </xf>
    <xf numFmtId="172" fontId="17" fillId="34" borderId="30" xfId="52" applyNumberFormat="1" applyFont="1" applyFill="1" applyBorder="1" applyAlignment="1">
      <alignment vertical="center"/>
      <protection/>
    </xf>
    <xf numFmtId="172" fontId="17" fillId="34" borderId="15" xfId="52" applyNumberFormat="1" applyFont="1" applyFill="1" applyBorder="1" applyAlignment="1">
      <alignment vertical="center"/>
      <protection/>
    </xf>
    <xf numFmtId="172" fontId="17" fillId="34" borderId="35" xfId="52" applyNumberFormat="1" applyFont="1" applyFill="1" applyBorder="1" applyAlignment="1">
      <alignment vertical="center"/>
      <protection/>
    </xf>
    <xf numFmtId="172" fontId="17" fillId="34" borderId="33" xfId="52" applyNumberFormat="1" applyFont="1" applyFill="1" applyBorder="1" applyAlignment="1">
      <alignment vertical="center"/>
      <protection/>
    </xf>
    <xf numFmtId="172" fontId="17" fillId="34" borderId="37" xfId="52" applyNumberFormat="1" applyFont="1" applyFill="1" applyBorder="1" applyAlignment="1">
      <alignment vertical="center"/>
      <protection/>
    </xf>
    <xf numFmtId="172" fontId="15" fillId="35" borderId="14" xfId="52" applyNumberFormat="1" applyFont="1" applyFill="1" applyBorder="1" applyAlignment="1">
      <alignment vertical="center" wrapText="1"/>
      <protection/>
    </xf>
    <xf numFmtId="172" fontId="15" fillId="35" borderId="38" xfId="52" applyNumberFormat="1" applyFont="1" applyFill="1" applyBorder="1" applyAlignment="1">
      <alignment vertical="center" wrapText="1"/>
      <protection/>
    </xf>
    <xf numFmtId="172" fontId="16" fillId="34" borderId="11" xfId="52" applyNumberFormat="1" applyFont="1" applyFill="1" applyBorder="1" applyAlignment="1">
      <alignment vertical="center" wrapText="1"/>
      <protection/>
    </xf>
    <xf numFmtId="172" fontId="16" fillId="0" borderId="14" xfId="52" applyNumberFormat="1" applyFont="1" applyFill="1" applyBorder="1" applyAlignment="1">
      <alignment vertical="center"/>
      <protection/>
    </xf>
    <xf numFmtId="172" fontId="16" fillId="0" borderId="38" xfId="52" applyNumberFormat="1" applyFont="1" applyFill="1" applyBorder="1" applyAlignment="1">
      <alignment vertical="center"/>
      <protection/>
    </xf>
    <xf numFmtId="172" fontId="13" fillId="34" borderId="14" xfId="52" applyNumberFormat="1" applyFont="1" applyFill="1" applyBorder="1" applyAlignment="1">
      <alignment vertical="center" wrapText="1"/>
      <protection/>
    </xf>
    <xf numFmtId="172" fontId="17" fillId="34" borderId="38" xfId="52" applyNumberFormat="1" applyFont="1" applyFill="1" applyBorder="1" applyAlignment="1">
      <alignment vertical="center"/>
      <protection/>
    </xf>
    <xf numFmtId="0" fontId="6" fillId="33" borderId="24" xfId="0" applyFont="1" applyFill="1" applyBorder="1" applyAlignment="1">
      <alignment horizontal="center"/>
    </xf>
    <xf numFmtId="0" fontId="11" fillId="0" borderId="0" xfId="49" applyFont="1" applyFill="1" applyAlignment="1">
      <alignment horizontal="center"/>
      <protection/>
    </xf>
    <xf numFmtId="49" fontId="15" fillId="0" borderId="39" xfId="53" applyNumberFormat="1" applyFont="1" applyBorder="1" applyAlignment="1">
      <alignment horizontal="center" vertical="center" textRotation="90"/>
      <protection/>
    </xf>
    <xf numFmtId="49" fontId="15" fillId="0" borderId="40" xfId="53" applyNumberFormat="1" applyFont="1" applyBorder="1" applyAlignment="1">
      <alignment horizontal="center" vertical="center" textRotation="90"/>
      <protection/>
    </xf>
    <xf numFmtId="49" fontId="15" fillId="0" borderId="41" xfId="53" applyNumberFormat="1" applyFont="1" applyBorder="1" applyAlignment="1">
      <alignment horizontal="center" vertical="center" textRotation="90"/>
      <protection/>
    </xf>
    <xf numFmtId="0" fontId="15" fillId="0" borderId="20" xfId="52" applyFont="1" applyBorder="1" applyAlignment="1">
      <alignment horizontal="center" vertical="center" wrapText="1"/>
      <protection/>
    </xf>
    <xf numFmtId="0" fontId="15" fillId="35" borderId="11" xfId="52" applyFont="1" applyFill="1" applyBorder="1" applyAlignment="1">
      <alignment horizontal="center" vertical="center"/>
      <protection/>
    </xf>
    <xf numFmtId="0" fontId="9" fillId="0" borderId="0" xfId="54" applyFont="1" applyAlignment="1">
      <alignment horizontal="center"/>
      <protection/>
    </xf>
    <xf numFmtId="0" fontId="10" fillId="0" borderId="0" xfId="51" applyFont="1" applyAlignment="1">
      <alignment horizontal="center"/>
      <protection/>
    </xf>
    <xf numFmtId="0" fontId="11" fillId="0" borderId="0" xfId="51" applyFont="1" applyAlignment="1">
      <alignment horizontal="center"/>
      <protection/>
    </xf>
    <xf numFmtId="0" fontId="10" fillId="0" borderId="0" xfId="51" applyFont="1" applyAlignment="1">
      <alignment horizontal="left"/>
      <protection/>
    </xf>
    <xf numFmtId="0" fontId="11" fillId="0" borderId="0" xfId="0" applyFont="1" applyFill="1" applyAlignment="1">
      <alignment horizontal="center" vertical="center" wrapText="1"/>
    </xf>
    <xf numFmtId="0" fontId="11" fillId="0" borderId="0" xfId="52" applyFont="1" applyFill="1" applyAlignment="1">
      <alignment horizontal="center" vertical="center" wrapText="1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_02 - ORREP 2" xfId="48"/>
    <cellStyle name="normální_02_P02_ZR_RO_136_09" xfId="49"/>
    <cellStyle name="normální_04 - OSMTVS 2" xfId="50"/>
    <cellStyle name="normální_2. Rozpočet 2007 - tabulky" xfId="51"/>
    <cellStyle name="normální_Rozpis výdajů 03 bez PO" xfId="52"/>
    <cellStyle name="normální_Rozpis výdajů 03 bez PO 3" xfId="53"/>
    <cellStyle name="normální_Rozpočet 2004 (ZK)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monovak\Local%20Settings\Temporary%20Internet%20Files\Content.Outlook\ODRIJVBR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monovak\Local%20Settings\Temporary%20Internet%20Files\Content.Outlook\ODRIJVBR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monovak\Local%20Settings\Temporary%20Internet%20Files\Content.Outlook\ODRIJVBR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87">
          <cell r="C87">
            <v>2101000</v>
          </cell>
          <cell r="D87">
            <v>223882.73</v>
          </cell>
          <cell r="F87">
            <v>24000</v>
          </cell>
          <cell r="H87">
            <v>3376417.0399999996</v>
          </cell>
          <cell r="I87">
            <v>178.18</v>
          </cell>
          <cell r="J87">
            <v>0</v>
          </cell>
          <cell r="O87">
            <v>79520.92</v>
          </cell>
          <cell r="P87">
            <v>253299.98</v>
          </cell>
          <cell r="Q87">
            <v>505954.93399999995</v>
          </cell>
          <cell r="S87">
            <v>231195.91</v>
          </cell>
        </row>
      </sheetData>
      <sheetData sheetId="2">
        <row r="85">
          <cell r="B85">
            <v>31605.08</v>
          </cell>
          <cell r="C85">
            <v>211626.27000000002</v>
          </cell>
          <cell r="D85">
            <v>833993</v>
          </cell>
          <cell r="E85">
            <v>682115.94</v>
          </cell>
          <cell r="F85">
            <v>141400</v>
          </cell>
          <cell r="H85">
            <v>116940.90847999998</v>
          </cell>
          <cell r="I85">
            <v>303911.12</v>
          </cell>
          <cell r="K85">
            <v>768763.58</v>
          </cell>
          <cell r="L85">
            <v>277790.91000000003</v>
          </cell>
          <cell r="M85">
            <v>5445.58863</v>
          </cell>
          <cell r="N85">
            <v>3</v>
          </cell>
          <cell r="O85">
            <v>68585.66752</v>
          </cell>
          <cell r="P85">
            <v>3</v>
          </cell>
          <cell r="Q85">
            <v>3</v>
          </cell>
          <cell r="R85">
            <v>12042.17</v>
          </cell>
          <cell r="S85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35" t="s">
        <v>58</v>
      </c>
      <c r="B1" s="135"/>
      <c r="C1" s="36"/>
      <c r="D1" s="36"/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93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2324882.73</v>
      </c>
      <c r="D3" s="26">
        <f>D4+D5+D6</f>
        <v>0</v>
      </c>
      <c r="E3" s="27">
        <f aca="true" t="shared" si="0" ref="E3:E24">C3+D3</f>
        <v>2324882.73</v>
      </c>
    </row>
    <row r="4" spans="1:10" ht="15" customHeight="1">
      <c r="A4" s="6" t="s">
        <v>4</v>
      </c>
      <c r="B4" s="7" t="s">
        <v>5</v>
      </c>
      <c r="C4" s="8">
        <f>'[3]příjmy'!$C$87</f>
        <v>2101000</v>
      </c>
      <c r="D4" s="9">
        <f>'[1]příjmy'!$C$31</f>
        <v>0</v>
      </c>
      <c r="E4" s="10">
        <f t="shared" si="0"/>
        <v>2101000</v>
      </c>
      <c r="J4" s="1"/>
    </row>
    <row r="5" spans="1:5" ht="15" customHeight="1">
      <c r="A5" s="6" t="s">
        <v>6</v>
      </c>
      <c r="B5" s="7" t="s">
        <v>7</v>
      </c>
      <c r="C5" s="8">
        <f>'[3]příjmy'!$D$87</f>
        <v>223882.73</v>
      </c>
      <c r="D5" s="4">
        <v>0</v>
      </c>
      <c r="E5" s="10">
        <f t="shared" si="0"/>
        <v>223882.73</v>
      </c>
    </row>
    <row r="6" spans="1:5" ht="15" customHeight="1">
      <c r="A6" s="6" t="s">
        <v>8</v>
      </c>
      <c r="B6" s="7" t="s">
        <v>9</v>
      </c>
      <c r="C6" s="8">
        <f>'[3]příjmy'!$E$79</f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44</v>
      </c>
      <c r="B7" s="7" t="s">
        <v>10</v>
      </c>
      <c r="C7" s="13">
        <f>C8+C13</f>
        <v>3461482.2199999997</v>
      </c>
      <c r="D7" s="13">
        <f>D8+D13</f>
        <v>0</v>
      </c>
      <c r="E7" s="14">
        <f t="shared" si="0"/>
        <v>3461482.2199999997</v>
      </c>
    </row>
    <row r="8" spans="1:5" ht="15" customHeight="1">
      <c r="A8" s="6" t="s">
        <v>50</v>
      </c>
      <c r="B8" s="7" t="s">
        <v>11</v>
      </c>
      <c r="C8" s="8">
        <f>C9+C10+C11+C12</f>
        <v>3461482.2199999997</v>
      </c>
      <c r="D8" s="8">
        <f>D9+D10+D11+D12</f>
        <v>0</v>
      </c>
      <c r="E8" s="11">
        <f t="shared" si="0"/>
        <v>3461482.2199999997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'[3]příjmy'!$H$87</f>
        <v>3376417.0399999996</v>
      </c>
      <c r="D10" s="8">
        <v>0</v>
      </c>
      <c r="E10" s="11">
        <f t="shared" si="0"/>
        <v>3376417.0399999996</v>
      </c>
    </row>
    <row r="11" spans="1:5" ht="15" customHeight="1">
      <c r="A11" s="6" t="s">
        <v>46</v>
      </c>
      <c r="B11" s="7" t="s">
        <v>49</v>
      </c>
      <c r="C11" s="8">
        <f>'[3]příjmy'!$I$87</f>
        <v>178.18</v>
      </c>
      <c r="D11" s="8">
        <v>0</v>
      </c>
      <c r="E11" s="11">
        <f>SUM(C11:D11)</f>
        <v>178.18</v>
      </c>
    </row>
    <row r="12" spans="1:5" ht="15" customHeight="1">
      <c r="A12" s="6" t="s">
        <v>51</v>
      </c>
      <c r="B12" s="7">
        <v>4121</v>
      </c>
      <c r="C12" s="8">
        <f>'[3]příjmy'!$F$87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47</v>
      </c>
      <c r="B14" s="7" t="s">
        <v>13</v>
      </c>
      <c r="C14" s="8">
        <f>'[3]příjmy'!$J$87</f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53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5786364.949999999</v>
      </c>
      <c r="D17" s="13">
        <f>D3+D7</f>
        <v>0</v>
      </c>
      <c r="E17" s="14">
        <f t="shared" si="0"/>
        <v>5786364.949999999</v>
      </c>
    </row>
    <row r="18" spans="1:5" ht="15" customHeight="1">
      <c r="A18" s="12" t="s">
        <v>15</v>
      </c>
      <c r="B18" s="15" t="s">
        <v>16</v>
      </c>
      <c r="C18" s="13">
        <f>SUM(C19:C23)</f>
        <v>1023096.744</v>
      </c>
      <c r="D18" s="13">
        <f>SUM(D19:D23)</f>
        <v>0</v>
      </c>
      <c r="E18" s="14">
        <f t="shared" si="0"/>
        <v>1023096.744</v>
      </c>
    </row>
    <row r="19" spans="1:5" ht="15" customHeight="1">
      <c r="A19" s="6" t="s">
        <v>62</v>
      </c>
      <c r="B19" s="7" t="s">
        <v>17</v>
      </c>
      <c r="C19" s="8">
        <f>'[3]příjmy'!$O$87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'[3]příjmy'!$P$87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'[3]příjmy'!$Q$87</f>
        <v>505954.93399999995</v>
      </c>
      <c r="D21" s="8">
        <v>0</v>
      </c>
      <c r="E21" s="11">
        <f t="shared" si="0"/>
        <v>505954.93399999995</v>
      </c>
    </row>
    <row r="22" spans="1:5" ht="15" customHeight="1">
      <c r="A22" s="6" t="s">
        <v>55</v>
      </c>
      <c r="B22" s="7">
        <v>8123</v>
      </c>
      <c r="C22" s="8">
        <f>'[3]příjmy'!$S$87</f>
        <v>231195.91</v>
      </c>
      <c r="D22" s="8">
        <f>'[1]příjmy'!$T$31</f>
        <v>0</v>
      </c>
      <c r="E22" s="11">
        <f>C22+D22</f>
        <v>231195.91</v>
      </c>
    </row>
    <row r="23" spans="1:5" ht="15" customHeight="1" thickBot="1">
      <c r="A23" s="16" t="s">
        <v>56</v>
      </c>
      <c r="B23" s="17">
        <v>-8124</v>
      </c>
      <c r="C23" s="18"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6809461.693999999</v>
      </c>
      <c r="D24" s="22">
        <f>D17+D18</f>
        <v>0</v>
      </c>
      <c r="E24" s="23">
        <f t="shared" si="0"/>
        <v>6809461.693999999</v>
      </c>
    </row>
    <row r="25" spans="1:5" ht="13.5" thickBot="1">
      <c r="A25" s="135" t="s">
        <v>59</v>
      </c>
      <c r="B25" s="135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93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'[3]výdaje'!$B$85</f>
        <v>31605.08</v>
      </c>
      <c r="D27" s="4">
        <v>0</v>
      </c>
      <c r="E27" s="5">
        <f>C27+D27</f>
        <v>31605.08</v>
      </c>
    </row>
    <row r="28" spans="1:5" ht="15" customHeight="1">
      <c r="A28" s="25" t="s">
        <v>21</v>
      </c>
      <c r="B28" s="7" t="s">
        <v>20</v>
      </c>
      <c r="C28" s="8">
        <f>'[3]výdaje'!$C$85</f>
        <v>211626.27000000002</v>
      </c>
      <c r="D28" s="4">
        <v>0</v>
      </c>
      <c r="E28" s="5">
        <f aca="true" t="shared" si="1" ref="E28:E44">C28+D28</f>
        <v>211626.27000000002</v>
      </c>
    </row>
    <row r="29" spans="1:5" ht="15" customHeight="1">
      <c r="A29" s="25" t="s">
        <v>29</v>
      </c>
      <c r="B29" s="7" t="s">
        <v>20</v>
      </c>
      <c r="C29" s="8">
        <f>'[3]výdaje'!$D$85</f>
        <v>833993</v>
      </c>
      <c r="D29" s="4">
        <v>0</v>
      </c>
      <c r="E29" s="5">
        <f t="shared" si="1"/>
        <v>833993</v>
      </c>
    </row>
    <row r="30" spans="1:5" ht="15" customHeight="1">
      <c r="A30" s="25" t="s">
        <v>22</v>
      </c>
      <c r="B30" s="7" t="s">
        <v>20</v>
      </c>
      <c r="C30" s="8">
        <f>'[3]výdaje'!$E$85</f>
        <v>682115.94</v>
      </c>
      <c r="D30" s="4">
        <v>0</v>
      </c>
      <c r="E30" s="5">
        <f t="shared" si="1"/>
        <v>682115.94</v>
      </c>
    </row>
    <row r="31" spans="1:5" ht="15" customHeight="1">
      <c r="A31" s="25" t="s">
        <v>48</v>
      </c>
      <c r="B31" s="7" t="s">
        <v>20</v>
      </c>
      <c r="C31" s="8">
        <f>'[3]výdaje'!$F$85</f>
        <v>141400</v>
      </c>
      <c r="D31" s="4">
        <v>0</v>
      </c>
      <c r="E31" s="5">
        <f>C31+D31</f>
        <v>141400</v>
      </c>
    </row>
    <row r="32" spans="1:5" ht="15" customHeight="1">
      <c r="A32" s="25" t="s">
        <v>43</v>
      </c>
      <c r="B32" s="7" t="s">
        <v>20</v>
      </c>
      <c r="C32" s="8">
        <v>3355191.46</v>
      </c>
      <c r="D32" s="4">
        <v>0</v>
      </c>
      <c r="E32" s="5">
        <f t="shared" si="1"/>
        <v>3355191.46</v>
      </c>
    </row>
    <row r="33" spans="1:5" ht="15" customHeight="1">
      <c r="A33" s="25" t="s">
        <v>23</v>
      </c>
      <c r="B33" s="7" t="s">
        <v>20</v>
      </c>
      <c r="C33" s="8">
        <f>'[3]výdaje'!$H$85</f>
        <v>116940.90847999998</v>
      </c>
      <c r="D33" s="4">
        <f>'[1]výdaje'!$G$16</f>
        <v>0</v>
      </c>
      <c r="E33" s="5">
        <f t="shared" si="1"/>
        <v>116940.90847999998</v>
      </c>
    </row>
    <row r="34" spans="1:5" ht="15" customHeight="1">
      <c r="A34" s="25" t="s">
        <v>30</v>
      </c>
      <c r="B34" s="7" t="s">
        <v>24</v>
      </c>
      <c r="C34" s="8">
        <f>'[3]výdaje'!$I$85</f>
        <v>303911.12</v>
      </c>
      <c r="D34" s="4">
        <v>0</v>
      </c>
      <c r="E34" s="5">
        <f t="shared" si="1"/>
        <v>303911.12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'[3]výdaje'!$K$85</f>
        <v>768763.58</v>
      </c>
      <c r="D36" s="4">
        <f>'[1]výdaje'!$J$16</f>
        <v>0</v>
      </c>
      <c r="E36" s="5">
        <f t="shared" si="1"/>
        <v>768763.58</v>
      </c>
    </row>
    <row r="37" spans="1:5" ht="15" customHeight="1">
      <c r="A37" s="25" t="s">
        <v>34</v>
      </c>
      <c r="B37" s="7" t="s">
        <v>25</v>
      </c>
      <c r="C37" s="8">
        <f>'[3]výdaje'!$L$85</f>
        <v>277790.91000000003</v>
      </c>
      <c r="D37" s="4">
        <v>0</v>
      </c>
      <c r="E37" s="5">
        <f t="shared" si="1"/>
        <v>277790.91000000003</v>
      </c>
    </row>
    <row r="38" spans="1:5" ht="15" customHeight="1">
      <c r="A38" s="25" t="s">
        <v>33</v>
      </c>
      <c r="B38" s="7" t="s">
        <v>20</v>
      </c>
      <c r="C38" s="8">
        <f>'[3]výdaje'!$M$85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35</v>
      </c>
      <c r="B39" s="7" t="s">
        <v>25</v>
      </c>
      <c r="C39" s="8">
        <f>'[3]výdaje'!$N$85</f>
        <v>3</v>
      </c>
      <c r="D39" s="4">
        <v>0</v>
      </c>
      <c r="E39" s="5">
        <f t="shared" si="1"/>
        <v>3</v>
      </c>
    </row>
    <row r="40" spans="1:5" ht="15" customHeight="1">
      <c r="A40" s="25" t="s">
        <v>36</v>
      </c>
      <c r="B40" s="7" t="s">
        <v>25</v>
      </c>
      <c r="C40" s="8">
        <f>'[3]výdaje'!$O$85</f>
        <v>68585.66752</v>
      </c>
      <c r="D40" s="4">
        <f>'[1]výdaje'!$N$16</f>
        <v>0</v>
      </c>
      <c r="E40" s="5">
        <f t="shared" si="1"/>
        <v>68585.66752</v>
      </c>
    </row>
    <row r="41" spans="1:5" ht="15" customHeight="1">
      <c r="A41" s="25" t="s">
        <v>37</v>
      </c>
      <c r="B41" s="7" t="s">
        <v>25</v>
      </c>
      <c r="C41" s="8">
        <f>'[3]výdaje'!$P$85</f>
        <v>3</v>
      </c>
      <c r="D41" s="4">
        <f>'[1]výdaje'!$O$16</f>
        <v>0</v>
      </c>
      <c r="E41" s="5">
        <f t="shared" si="1"/>
        <v>3</v>
      </c>
    </row>
    <row r="42" spans="1:5" ht="15" customHeight="1">
      <c r="A42" s="25" t="s">
        <v>38</v>
      </c>
      <c r="B42" s="7" t="s">
        <v>25</v>
      </c>
      <c r="C42" s="8">
        <f>'[3]výdaje'!$Q$85</f>
        <v>3</v>
      </c>
      <c r="D42" s="4">
        <f>'[1]výdaje'!$P$16</f>
        <v>0</v>
      </c>
      <c r="E42" s="5">
        <f t="shared" si="1"/>
        <v>3</v>
      </c>
    </row>
    <row r="43" spans="1:5" ht="15" customHeight="1">
      <c r="A43" s="25" t="s">
        <v>39</v>
      </c>
      <c r="B43" s="7" t="s">
        <v>25</v>
      </c>
      <c r="C43" s="8">
        <f>'[3]výdaje'!$R$85</f>
        <v>12042.17</v>
      </c>
      <c r="D43" s="4">
        <f>'[1]výdaje'!$Q$16</f>
        <v>0</v>
      </c>
      <c r="E43" s="5">
        <f t="shared" si="1"/>
        <v>12042.17</v>
      </c>
    </row>
    <row r="44" spans="1:5" ht="15" customHeight="1" thickBot="1">
      <c r="A44" s="28" t="s">
        <v>40</v>
      </c>
      <c r="B44" s="17" t="s">
        <v>25</v>
      </c>
      <c r="C44" s="18">
        <f>'[3]výdaje'!$S$85</f>
        <v>41</v>
      </c>
      <c r="D44" s="29">
        <f>'[1]výdaje'!$R$16</f>
        <v>0</v>
      </c>
      <c r="E44" s="30">
        <f t="shared" si="1"/>
        <v>41</v>
      </c>
    </row>
    <row r="45" spans="1:5" ht="15" customHeight="1" thickBot="1">
      <c r="A45" s="31" t="s">
        <v>26</v>
      </c>
      <c r="B45" s="21"/>
      <c r="C45" s="22">
        <f>SUM(C27:C44)</f>
        <v>6809461.69463</v>
      </c>
      <c r="D45" s="22">
        <f>SUM(D27:D44)</f>
        <v>0</v>
      </c>
      <c r="E45" s="23">
        <f>SUM(E27:E44)</f>
        <v>6809461.69463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B3" sqref="B3:J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5.7109375" style="0" customWidth="1"/>
    <col min="4" max="4" width="5.140625" style="0" customWidth="1"/>
    <col min="5" max="5" width="5.57421875" style="0" customWidth="1"/>
    <col min="6" max="6" width="6.00390625" style="0" customWidth="1"/>
    <col min="7" max="7" width="34.57421875" style="0" customWidth="1"/>
    <col min="9" max="9" width="12.00390625" style="0" customWidth="1"/>
    <col min="10" max="10" width="9.8515625" style="0" customWidth="1"/>
  </cols>
  <sheetData>
    <row r="1" spans="1:12" ht="12.75">
      <c r="A1" s="40"/>
      <c r="B1" s="41"/>
      <c r="C1" s="40"/>
      <c r="D1" s="40"/>
      <c r="E1" s="42"/>
      <c r="F1" s="43"/>
      <c r="G1" s="142" t="s">
        <v>94</v>
      </c>
      <c r="H1" s="142"/>
      <c r="I1" s="142"/>
      <c r="J1" s="142"/>
      <c r="K1" s="142"/>
      <c r="L1" s="43"/>
    </row>
    <row r="3" spans="2:10" ht="18">
      <c r="B3" s="143" t="s">
        <v>95</v>
      </c>
      <c r="C3" s="143"/>
      <c r="D3" s="143"/>
      <c r="E3" s="143"/>
      <c r="F3" s="143"/>
      <c r="G3" s="143"/>
      <c r="H3" s="143"/>
      <c r="I3" s="143"/>
      <c r="J3" s="143"/>
    </row>
    <row r="4" spans="2:10" ht="15.75">
      <c r="B4" s="79"/>
      <c r="C4" s="79"/>
      <c r="D4" s="79"/>
      <c r="E4" s="79"/>
      <c r="F4" s="79"/>
      <c r="G4" s="79"/>
      <c r="H4" s="80"/>
      <c r="I4" s="80"/>
      <c r="J4" s="80"/>
    </row>
    <row r="5" spans="2:10" ht="15.75">
      <c r="B5" s="144" t="s">
        <v>81</v>
      </c>
      <c r="C5" s="144"/>
      <c r="D5" s="144"/>
      <c r="E5" s="144"/>
      <c r="F5" s="144"/>
      <c r="G5" s="144"/>
      <c r="H5" s="144"/>
      <c r="I5" s="144"/>
      <c r="J5" s="144"/>
    </row>
    <row r="6" spans="2:10" ht="15.75">
      <c r="B6" s="79"/>
      <c r="C6" s="79"/>
      <c r="D6" s="79"/>
      <c r="E6" s="79"/>
      <c r="F6" s="79"/>
      <c r="G6" s="79"/>
      <c r="H6" s="80"/>
      <c r="I6" s="80"/>
      <c r="J6" s="80"/>
    </row>
    <row r="7" spans="2:10" ht="15.75">
      <c r="B7" s="136" t="s">
        <v>82</v>
      </c>
      <c r="C7" s="136"/>
      <c r="D7" s="136"/>
      <c r="E7" s="136"/>
      <c r="F7" s="136"/>
      <c r="G7" s="136"/>
      <c r="H7" s="136"/>
      <c r="I7" s="136"/>
      <c r="J7" s="136"/>
    </row>
    <row r="8" spans="2:11" ht="13.5" thickBot="1">
      <c r="B8" s="81"/>
      <c r="C8" s="81"/>
      <c r="D8" s="81"/>
      <c r="E8" s="81"/>
      <c r="F8" s="81"/>
      <c r="G8" s="82"/>
      <c r="H8" s="83"/>
      <c r="I8" s="84"/>
      <c r="J8" s="58"/>
      <c r="K8" s="58" t="s">
        <v>65</v>
      </c>
    </row>
    <row r="9" spans="1:11" ht="23.25" thickBot="1">
      <c r="A9" s="137" t="s">
        <v>83</v>
      </c>
      <c r="B9" s="85" t="s">
        <v>66</v>
      </c>
      <c r="C9" s="140" t="s">
        <v>84</v>
      </c>
      <c r="D9" s="140"/>
      <c r="E9" s="61" t="s">
        <v>68</v>
      </c>
      <c r="F9" s="61" t="s">
        <v>19</v>
      </c>
      <c r="G9" s="61" t="s">
        <v>70</v>
      </c>
      <c r="H9" s="86" t="s">
        <v>71</v>
      </c>
      <c r="I9" s="87" t="s">
        <v>72</v>
      </c>
      <c r="J9" s="65" t="s">
        <v>93</v>
      </c>
      <c r="K9" s="88" t="s">
        <v>73</v>
      </c>
    </row>
    <row r="10" spans="1:11" ht="15.75" customHeight="1">
      <c r="A10" s="138"/>
      <c r="B10" s="89" t="s">
        <v>74</v>
      </c>
      <c r="C10" s="141" t="s">
        <v>74</v>
      </c>
      <c r="D10" s="141"/>
      <c r="E10" s="90"/>
      <c r="F10" s="90"/>
      <c r="G10" s="78" t="s">
        <v>75</v>
      </c>
      <c r="H10" s="116">
        <v>0</v>
      </c>
      <c r="I10" s="117">
        <v>8827.42</v>
      </c>
      <c r="J10" s="116">
        <v>-6221.215</v>
      </c>
      <c r="K10" s="118">
        <v>2606.205</v>
      </c>
    </row>
    <row r="11" spans="1:11" ht="14.25" customHeight="1">
      <c r="A11" s="138"/>
      <c r="B11" s="91" t="s">
        <v>76</v>
      </c>
      <c r="C11" s="92">
        <v>30001</v>
      </c>
      <c r="D11" s="93" t="s">
        <v>85</v>
      </c>
      <c r="E11" s="94"/>
      <c r="F11" s="94"/>
      <c r="G11" s="95" t="s">
        <v>86</v>
      </c>
      <c r="H11" s="119">
        <v>0</v>
      </c>
      <c r="I11" s="120">
        <v>6827.42</v>
      </c>
      <c r="J11" s="119">
        <v>-6221.215</v>
      </c>
      <c r="K11" s="121">
        <v>606.205</v>
      </c>
    </row>
    <row r="12" spans="1:11" ht="13.5" customHeight="1">
      <c r="A12" s="138"/>
      <c r="B12" s="96"/>
      <c r="C12" s="97"/>
      <c r="D12" s="98"/>
      <c r="E12" s="99">
        <v>6409</v>
      </c>
      <c r="F12" s="99">
        <v>5901</v>
      </c>
      <c r="G12" s="100" t="s">
        <v>87</v>
      </c>
      <c r="H12" s="122">
        <v>0</v>
      </c>
      <c r="I12" s="123">
        <v>6827.42</v>
      </c>
      <c r="J12" s="122">
        <v>-6221.215</v>
      </c>
      <c r="K12" s="124">
        <v>606.205</v>
      </c>
    </row>
    <row r="13" spans="1:11" ht="24" customHeight="1">
      <c r="A13" s="138"/>
      <c r="B13" s="91" t="s">
        <v>76</v>
      </c>
      <c r="C13" s="92">
        <v>30002</v>
      </c>
      <c r="D13" s="93" t="s">
        <v>85</v>
      </c>
      <c r="E13" s="94"/>
      <c r="F13" s="94"/>
      <c r="G13" s="95" t="s">
        <v>88</v>
      </c>
      <c r="H13" s="119">
        <v>0</v>
      </c>
      <c r="I13" s="120">
        <v>500</v>
      </c>
      <c r="J13" s="119">
        <v>0</v>
      </c>
      <c r="K13" s="121">
        <v>500</v>
      </c>
    </row>
    <row r="14" spans="1:11" ht="15" customHeight="1">
      <c r="A14" s="138"/>
      <c r="B14" s="96"/>
      <c r="C14" s="97"/>
      <c r="D14" s="98"/>
      <c r="E14" s="99">
        <v>6310</v>
      </c>
      <c r="F14" s="99">
        <v>5142</v>
      </c>
      <c r="G14" s="100" t="s">
        <v>89</v>
      </c>
      <c r="H14" s="122">
        <v>0</v>
      </c>
      <c r="I14" s="123">
        <v>450</v>
      </c>
      <c r="J14" s="122">
        <v>0</v>
      </c>
      <c r="K14" s="124">
        <v>450</v>
      </c>
    </row>
    <row r="15" spans="1:11" ht="15" customHeight="1">
      <c r="A15" s="138"/>
      <c r="B15" s="96"/>
      <c r="C15" s="97"/>
      <c r="D15" s="98"/>
      <c r="E15" s="99">
        <v>6310</v>
      </c>
      <c r="F15" s="99">
        <v>5163</v>
      </c>
      <c r="G15" s="100" t="s">
        <v>90</v>
      </c>
      <c r="H15" s="122">
        <v>0</v>
      </c>
      <c r="I15" s="123">
        <v>50</v>
      </c>
      <c r="J15" s="122">
        <v>0</v>
      </c>
      <c r="K15" s="124">
        <v>50</v>
      </c>
    </row>
    <row r="16" spans="1:11" ht="22.5" customHeight="1">
      <c r="A16" s="138"/>
      <c r="B16" s="91" t="s">
        <v>76</v>
      </c>
      <c r="C16" s="92">
        <v>30003</v>
      </c>
      <c r="D16" s="93" t="s">
        <v>85</v>
      </c>
      <c r="E16" s="94"/>
      <c r="F16" s="94"/>
      <c r="G16" s="101" t="s">
        <v>91</v>
      </c>
      <c r="H16" s="119">
        <v>0</v>
      </c>
      <c r="I16" s="120">
        <v>1500</v>
      </c>
      <c r="J16" s="119">
        <v>0</v>
      </c>
      <c r="K16" s="121">
        <v>1500</v>
      </c>
    </row>
    <row r="17" spans="1:11" ht="15" customHeight="1" thickBot="1">
      <c r="A17" s="139"/>
      <c r="B17" s="102"/>
      <c r="C17" s="103"/>
      <c r="D17" s="104"/>
      <c r="E17" s="105">
        <v>6409</v>
      </c>
      <c r="F17" s="105">
        <v>5901</v>
      </c>
      <c r="G17" s="106" t="s">
        <v>87</v>
      </c>
      <c r="H17" s="125">
        <v>0</v>
      </c>
      <c r="I17" s="126">
        <v>1500</v>
      </c>
      <c r="J17" s="125">
        <v>0</v>
      </c>
      <c r="K17" s="127">
        <v>1500</v>
      </c>
    </row>
  </sheetData>
  <sheetProtection/>
  <mergeCells count="7">
    <mergeCell ref="B7:J7"/>
    <mergeCell ref="A9:A17"/>
    <mergeCell ref="C9:D9"/>
    <mergeCell ref="C10:D10"/>
    <mergeCell ref="G1:K1"/>
    <mergeCell ref="B3:J3"/>
    <mergeCell ref="B5:J5"/>
  </mergeCells>
  <printOptions/>
  <pageMargins left="0.7874015748031497" right="0.984251968503937" top="0.984251968503937" bottom="0.984251968503937" header="0.5118110236220472" footer="0.5118110236220472"/>
  <pageSetup fitToHeight="1" fitToWidth="1" horizontalDpi="600" verticalDpi="600" orientation="portrait" paperSize="9" scale="80" r:id="rId1"/>
  <headerFooter alignWithMargins="0">
    <oddHeader>&amp;C&amp;"Times New Roman,Tučné"&amp;11Vliv úprav na celkovou bilanci rozpočtu kraje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selection activeCell="A2" sqref="A2:L2"/>
    </sheetView>
  </sheetViews>
  <sheetFormatPr defaultColWidth="9.140625" defaultRowHeight="12.75"/>
  <cols>
    <col min="1" max="1" width="3.28125" style="0" customWidth="1"/>
    <col min="2" max="2" width="9.7109375" style="0" customWidth="1"/>
    <col min="3" max="3" width="5.7109375" style="0" customWidth="1"/>
    <col min="4" max="4" width="6.00390625" style="0" customWidth="1"/>
    <col min="5" max="5" width="8.8515625" style="0" customWidth="1"/>
    <col min="6" max="6" width="38.421875" style="0" customWidth="1"/>
    <col min="7" max="7" width="9.28125" style="0" bestFit="1" customWidth="1"/>
    <col min="8" max="8" width="9.57421875" style="0" bestFit="1" customWidth="1"/>
    <col min="9" max="9" width="12.00390625" style="0" customWidth="1"/>
    <col min="10" max="10" width="9.8515625" style="0" customWidth="1"/>
    <col min="11" max="11" width="0.5625" style="0" customWidth="1"/>
    <col min="12" max="12" width="9.140625" style="0" hidden="1" customWidth="1"/>
  </cols>
  <sheetData>
    <row r="1" spans="1:12" ht="12.75">
      <c r="A1" s="40"/>
      <c r="B1" s="41"/>
      <c r="C1" s="40"/>
      <c r="D1" s="40"/>
      <c r="E1" s="42"/>
      <c r="F1" s="43"/>
      <c r="G1" s="142" t="s">
        <v>94</v>
      </c>
      <c r="H1" s="142"/>
      <c r="I1" s="142"/>
      <c r="J1" s="142"/>
      <c r="K1" s="142"/>
      <c r="L1" s="43"/>
    </row>
    <row r="2" spans="1:12" ht="18">
      <c r="A2" s="145" t="s">
        <v>96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2.75">
      <c r="A3" s="44"/>
      <c r="B3" s="45"/>
      <c r="C3" s="44"/>
      <c r="D3" s="44"/>
      <c r="E3" s="46"/>
      <c r="F3" s="44"/>
      <c r="G3" s="45"/>
      <c r="H3" s="44"/>
      <c r="I3" s="44"/>
      <c r="J3" s="46"/>
      <c r="K3" s="47"/>
      <c r="L3" s="48"/>
    </row>
    <row r="4" spans="1:12" ht="15.75">
      <c r="A4" s="146" t="s">
        <v>79</v>
      </c>
      <c r="B4" s="146"/>
      <c r="C4" s="146"/>
      <c r="D4" s="146"/>
      <c r="E4" s="146"/>
      <c r="F4" s="146"/>
      <c r="G4" s="146"/>
      <c r="H4" s="146"/>
      <c r="I4" s="146"/>
      <c r="J4" s="49"/>
      <c r="K4" s="50"/>
      <c r="L4" s="43"/>
    </row>
    <row r="5" spans="1:12" ht="12.75">
      <c r="A5" s="44"/>
      <c r="B5" s="45"/>
      <c r="C5" s="44"/>
      <c r="D5" s="44"/>
      <c r="E5" s="46"/>
      <c r="F5" s="47"/>
      <c r="G5" s="48"/>
      <c r="H5" s="51"/>
      <c r="I5" s="52"/>
      <c r="J5" s="49"/>
      <c r="K5" s="50"/>
      <c r="L5" s="43"/>
    </row>
    <row r="6" spans="1:12" ht="15.75">
      <c r="A6" s="147" t="s">
        <v>80</v>
      </c>
      <c r="B6" s="147"/>
      <c r="C6" s="147"/>
      <c r="D6" s="147"/>
      <c r="E6" s="147"/>
      <c r="F6" s="147"/>
      <c r="G6" s="147"/>
      <c r="H6" s="147"/>
      <c r="I6" s="147"/>
      <c r="J6" s="49"/>
      <c r="K6" s="50"/>
      <c r="L6" s="43"/>
    </row>
    <row r="7" spans="1:12" ht="13.5" thickBot="1">
      <c r="A7" s="53"/>
      <c r="B7" s="54"/>
      <c r="C7" s="53"/>
      <c r="D7" s="53"/>
      <c r="E7" s="55"/>
      <c r="F7" s="56"/>
      <c r="G7" s="57"/>
      <c r="H7" s="57"/>
      <c r="I7" s="58"/>
      <c r="J7" s="58" t="s">
        <v>65</v>
      </c>
      <c r="K7" s="50"/>
      <c r="L7" s="43"/>
    </row>
    <row r="8" spans="1:12" ht="23.25" thickBot="1">
      <c r="A8" s="59" t="s">
        <v>66</v>
      </c>
      <c r="B8" s="60" t="s">
        <v>67</v>
      </c>
      <c r="C8" s="61" t="s">
        <v>68</v>
      </c>
      <c r="D8" s="61" t="s">
        <v>19</v>
      </c>
      <c r="E8" s="62" t="s">
        <v>69</v>
      </c>
      <c r="F8" s="63" t="s">
        <v>70</v>
      </c>
      <c r="G8" s="64" t="s">
        <v>71</v>
      </c>
      <c r="H8" s="65" t="s">
        <v>72</v>
      </c>
      <c r="I8" s="66" t="s">
        <v>93</v>
      </c>
      <c r="J8" s="67" t="s">
        <v>73</v>
      </c>
      <c r="K8" s="50"/>
      <c r="L8" s="43"/>
    </row>
    <row r="9" spans="1:12" ht="18.75" customHeight="1">
      <c r="A9" s="74" t="s">
        <v>74</v>
      </c>
      <c r="B9" s="75" t="s">
        <v>74</v>
      </c>
      <c r="C9" s="76" t="s">
        <v>74</v>
      </c>
      <c r="D9" s="76" t="s">
        <v>74</v>
      </c>
      <c r="E9" s="77" t="s">
        <v>74</v>
      </c>
      <c r="F9" s="78" t="s">
        <v>75</v>
      </c>
      <c r="G9" s="128">
        <v>0</v>
      </c>
      <c r="H9" s="128">
        <v>132132.52</v>
      </c>
      <c r="I9" s="128">
        <v>6221.215</v>
      </c>
      <c r="J9" s="129">
        <f>SUM(H9+I9)</f>
        <v>138353.735</v>
      </c>
      <c r="K9" s="68"/>
      <c r="L9" s="69"/>
    </row>
    <row r="10" spans="1:12" ht="22.5">
      <c r="A10" s="109" t="s">
        <v>76</v>
      </c>
      <c r="B10" s="110">
        <v>0</v>
      </c>
      <c r="C10" s="111" t="s">
        <v>74</v>
      </c>
      <c r="D10" s="112" t="s">
        <v>74</v>
      </c>
      <c r="E10" s="113" t="s">
        <v>74</v>
      </c>
      <c r="F10" s="114" t="s">
        <v>92</v>
      </c>
      <c r="G10" s="130">
        <f>SUM(G11)</f>
        <v>0</v>
      </c>
      <c r="H10" s="130">
        <f>SUM(H11)</f>
        <v>425</v>
      </c>
      <c r="I10" s="131">
        <f>SUM(I11:I11)</f>
        <v>6221.215</v>
      </c>
      <c r="J10" s="132">
        <f>SUM(J11:J11)</f>
        <v>6646.215</v>
      </c>
      <c r="K10" s="70"/>
      <c r="L10" s="69"/>
    </row>
    <row r="11" spans="1:12" ht="12.75">
      <c r="A11" s="107"/>
      <c r="B11" s="115"/>
      <c r="C11" s="99">
        <v>3123</v>
      </c>
      <c r="D11" s="99">
        <v>6121</v>
      </c>
      <c r="E11" s="108" t="s">
        <v>78</v>
      </c>
      <c r="F11" s="100" t="s">
        <v>77</v>
      </c>
      <c r="G11" s="133">
        <v>0</v>
      </c>
      <c r="H11" s="133">
        <v>425</v>
      </c>
      <c r="I11" s="122">
        <v>6221.215</v>
      </c>
      <c r="J11" s="134">
        <f>SUM(H11+I11)</f>
        <v>6646.215</v>
      </c>
      <c r="K11" s="70"/>
      <c r="L11" s="69"/>
    </row>
    <row r="12" spans="11:12" ht="12.75">
      <c r="K12" s="73"/>
      <c r="L12" s="72"/>
    </row>
    <row r="13" spans="11:12" ht="12.75">
      <c r="K13" s="73"/>
      <c r="L13" s="72"/>
    </row>
    <row r="14" spans="11:12" ht="12.75">
      <c r="K14" s="68"/>
      <c r="L14" s="72"/>
    </row>
    <row r="15" spans="11:12" ht="12.75">
      <c r="K15" s="68"/>
      <c r="L15" s="71"/>
    </row>
  </sheetData>
  <sheetProtection/>
  <mergeCells count="4">
    <mergeCell ref="G1:K1"/>
    <mergeCell ref="A2:L2"/>
    <mergeCell ref="A4:I4"/>
    <mergeCell ref="A6:I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Sulcova Veronika</cp:lastModifiedBy>
  <cp:lastPrinted>2013-04-11T08:44:56Z</cp:lastPrinted>
  <dcterms:created xsi:type="dcterms:W3CDTF">2007-12-18T12:40:54Z</dcterms:created>
  <dcterms:modified xsi:type="dcterms:W3CDTF">2013-04-11T08:45:07Z</dcterms:modified>
  <cp:category/>
  <cp:version/>
  <cp:contentType/>
  <cp:contentStatus/>
</cp:coreProperties>
</file>