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8795" windowHeight="11505" activeTab="1"/>
  </bookViews>
  <sheets>
    <sheet name="Podprogram č. 3.1" sheetId="1" r:id="rId1"/>
    <sheet name="Podprogram č. 3.2" sheetId="2" r:id="rId2"/>
  </sheets>
  <definedNames>
    <definedName name="_xlnm.Print_Titles" localSheetId="0">'Podprogram č. 3.1'!$5:$7</definedName>
    <definedName name="_xlnm.Print_Titles" localSheetId="1">'Podprogram č. 3.2'!$5:$7</definedName>
  </definedNames>
  <calcPr calcId="145621"/>
</workbook>
</file>

<file path=xl/calcChain.xml><?xml version="1.0" encoding="utf-8"?>
<calcChain xmlns="http://schemas.openxmlformats.org/spreadsheetml/2006/main">
  <c r="I41" i="2" l="1"/>
  <c r="M8" i="2"/>
  <c r="I54" i="1"/>
  <c r="M41" i="2" l="1"/>
  <c r="Q54" i="1"/>
  <c r="J54" i="1"/>
  <c r="E54" i="1"/>
  <c r="J41" i="2" l="1"/>
  <c r="E41" i="2"/>
  <c r="M40" i="2" l="1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Q53" i="1" l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</calcChain>
</file>

<file path=xl/sharedStrings.xml><?xml version="1.0" encoding="utf-8"?>
<sst xmlns="http://schemas.openxmlformats.org/spreadsheetml/2006/main" count="386" uniqueCount="318">
  <si>
    <t>Náklady projektu v Kč</t>
  </si>
  <si>
    <t>Identifikace žadatele</t>
  </si>
  <si>
    <t>Žadatel</t>
  </si>
  <si>
    <t>Název projektu</t>
  </si>
  <si>
    <t>Žádaný podíl kraje</t>
  </si>
  <si>
    <t>Bankovní</t>
  </si>
  <si>
    <t>Celkem</t>
  </si>
  <si>
    <t>v Kč</t>
  </si>
  <si>
    <t>v %</t>
  </si>
  <si>
    <t>IČO</t>
  </si>
  <si>
    <t>spojení</t>
  </si>
  <si>
    <t xml:space="preserve">Počet dní pobytu </t>
  </si>
  <si>
    <t>Počet ZP</t>
  </si>
  <si>
    <t>Počet doprovodů</t>
  </si>
  <si>
    <t>Návrh výboru zdravotnictví</t>
  </si>
  <si>
    <t>Návrh odboru zdravotnictví</t>
  </si>
  <si>
    <t>Asociace rodičů a přátel zdravotně postižených dětí v ČR, o.s. Klub Jablonec nad Nisou</t>
  </si>
  <si>
    <t>Asociace rodičů a přátel zdravotně postižených dětí v ČR, o. s. Klub Liberec</t>
  </si>
  <si>
    <t>ARCUS-společnost onkologických pacientů, rodinných příslušníků a přátel, Liberec</t>
  </si>
  <si>
    <t>Dětská sportovně ozdravná společnost Bělásek o.s.</t>
  </si>
  <si>
    <t>Regionální organizace zdravotně postižených Sever Liberec</t>
  </si>
  <si>
    <t>Svaz tělěsně postižených v České republice,o.s., místní organizace Cvikov</t>
  </si>
  <si>
    <t>Podkrkonošská společnost přátel dětí zdravotně postižených</t>
  </si>
  <si>
    <t>ROSKA ČESKÁ LÍPA regionální organizace Unie Roska v ČR</t>
  </si>
  <si>
    <t>Sjednocená organizace nevidomých a slabozrakých České republiky                                oblastní odbočka Semily</t>
  </si>
  <si>
    <t>Občanské sdružení OBZOR Liberec</t>
  </si>
  <si>
    <t>Sjednocená organizace nevidomých a slabozrakých České republiky                                oblastní odbočka Jablonec nad Nisou</t>
  </si>
  <si>
    <t>Územní organizace Svaz diabetiků ČR Liberec</t>
  </si>
  <si>
    <t>Sjednocená organizace nevidomých a slabozrakých České republiky                                     oblastní odbočka Liberec</t>
  </si>
  <si>
    <t>Svaz tělesně postižených v České republice,o.s.,okresní organizace Jablonec nad Nisou</t>
  </si>
  <si>
    <t>FOKUS Liberec občanské sdružení</t>
  </si>
  <si>
    <t>SVAZ DIABETIKŮ ČR - ZÁKL. ORGANIZACE V JILEMNICI</t>
  </si>
  <si>
    <t>Svaz důchodců ČR, o.s., ZO Nový Bor</t>
  </si>
  <si>
    <t>Svaz postižených civilizačními chorobami v ČR, o.s.</t>
  </si>
  <si>
    <t>Svaz postižených civilizačními chorobami v ČR,o.s. - základní organizace Diabetiků Liberec</t>
  </si>
  <si>
    <t>Svaz postižených civilizačními chorobami v ČR,o.s., základní organizace Hrádek nad Nisou</t>
  </si>
  <si>
    <t>Občanské sdružení zdravotně postižených TANVALD</t>
  </si>
  <si>
    <t>ROSKA LIBEREC</t>
  </si>
  <si>
    <t>Svaz tělesně postižených v České republice,o.s. místní organizace č.3 Jablonec nad Nisou</t>
  </si>
  <si>
    <t>Svaz tělesně postižených v České Republice,o.s., místní organizace Česká Lípa</t>
  </si>
  <si>
    <t>Územní organizace svazu diabetiků v ČR</t>
  </si>
  <si>
    <t>CENTRUM PRO ZDRAVOTNĚ POSTIŽENÉ Libereckého kraje o.s.</t>
  </si>
  <si>
    <t>Tělovýchovná jednota KARDIO o.s. Liberec</t>
  </si>
  <si>
    <t>DIANA - sdružení rodičů a přátel postižených a handicapovaných dětí</t>
  </si>
  <si>
    <t>Jablonecký klub onkologických pacientů, jejich rodinných příslušníků a přátel - JAKOP</t>
  </si>
  <si>
    <t>Svaz tělěsně postižených v České republice,o.s., okresní organizace Liberec</t>
  </si>
  <si>
    <t>Dětské centrum Semily</t>
  </si>
  <si>
    <t>Dům dětí a mládeže Vikýř, Jablonec nad Nisou, Podhorská 49, příspěvková organizace</t>
  </si>
  <si>
    <t>Sdružení zdravotně postižených Železnobrodska</t>
  </si>
  <si>
    <t>Svaz diabetiků ČR - územní organizace č. 701</t>
  </si>
  <si>
    <t>ASTMÁLEK</t>
  </si>
  <si>
    <t>3.1/04/13</t>
  </si>
  <si>
    <t>3.1/03/13</t>
  </si>
  <si>
    <t>Zlepšení kvality života onkologických pacientů-rekondiční ozdravný pobyt Františkovy Lázně</t>
  </si>
  <si>
    <t>Rekondiční ozdravný pobyt Harrachov-zlepšení kvality života onkologických pacientů</t>
  </si>
  <si>
    <t xml:space="preserve">Letní ozdravný tábor pro ZTP klienty </t>
  </si>
  <si>
    <t>Ozdravný rekondiční pobyt zdravotně postižených dětí a mládeže</t>
  </si>
  <si>
    <t>Rekondiční pobyt v Chorvatsku pro zdravotně oslabené děti</t>
  </si>
  <si>
    <t xml:space="preserve">Ozdravný pobyt Klubu duševního zdraví Česká Lípa 2013 </t>
  </si>
  <si>
    <t>Dětský ozdravný tábor v Bílém Potoce</t>
  </si>
  <si>
    <t>Letní putování za Krakonošem</t>
  </si>
  <si>
    <t>Rekondiční pobyt pro děti a mládež s kombinovanými vadami a jejich doprovody</t>
  </si>
  <si>
    <t>Putovní příměstský tábor pro zdravotně postižené</t>
  </si>
  <si>
    <t>Letní tábor s denní docházkou pro pro děti, mládež a dospělé se zdravotním postižením</t>
  </si>
  <si>
    <t>Rekondiční pobyt pro občany s duševním onemocněním</t>
  </si>
  <si>
    <t>Rekondiční pobyt Karlovy Vary</t>
  </si>
  <si>
    <t>Rekondiční pobyt onkologických pacientů</t>
  </si>
  <si>
    <t>Ozdravný rekondiční pobyt 2013</t>
  </si>
  <si>
    <t>Rekondiční a ozdravný pobyt pro pohybově postižené občany</t>
  </si>
  <si>
    <t xml:space="preserve">Sejdeme se pod Žalým </t>
  </si>
  <si>
    <t>Buď fit senior-Harrachov</t>
  </si>
  <si>
    <t>Buď fit senior - Janské Lázně</t>
  </si>
  <si>
    <t>Ozdravný rekondiční pobyt pro zdravotně postižené občany s nemocí RS</t>
  </si>
  <si>
    <t>Ozdravný a rekondiční pobyt pro RS (rostroušená skleróza) jarní</t>
  </si>
  <si>
    <t>Ozdravný a rekondiční pobyt pro RS (rostroušená skleróza) podzimní</t>
  </si>
  <si>
    <t>Rekondiční pobyt zdravotně postižených Chorvatsko</t>
  </si>
  <si>
    <t>Rekondiční pobyt Mariánské Lázně zdravotně postižených</t>
  </si>
  <si>
    <t>Ozdravný pobyt pro zrakově postižené</t>
  </si>
  <si>
    <t>Ozdravný pobyt v lázních Poděbrady pro osoby s těžkým zrakovým postižením</t>
  </si>
  <si>
    <t>Ozdravný pobyt v lázních Kundratice</t>
  </si>
  <si>
    <t>Edukačně preventivní pobyt</t>
  </si>
  <si>
    <t>Rekondiční pobyt v roce 2013 - Svaz diabetiků ČR v Jilemnici</t>
  </si>
  <si>
    <t xml:space="preserve">Rekondiční pobyt pro členy Svazu důchodců ČR, o.s., ZO Nový Bor </t>
  </si>
  <si>
    <t>Ozdravný pobyt pro diabetiky ve Sloupu v Čechách</t>
  </si>
  <si>
    <t>Ozdravný pobyt pro diabetiky a kardiaky v Jetřichovicích</t>
  </si>
  <si>
    <t>Ozdravně edukační pobyt pro diabetiky ve Stráži pod Ralskem</t>
  </si>
  <si>
    <t>Ozdravné edukační pobyty pro diabetiky a kardiaky v Harrachově</t>
  </si>
  <si>
    <t>Ozdravný pobyt pro smíšeně postižené v Podhájské</t>
  </si>
  <si>
    <t>Rekondiční pobyt pro tělesně postižené se zdravotním programem</t>
  </si>
  <si>
    <t>Bezpečná cesta ke zdraví</t>
  </si>
  <si>
    <t>Rekondiční pobyt pro členy místní organizace STP Cvikov</t>
  </si>
  <si>
    <t>Rekondiční pobyt pro zdravotně postižené</t>
  </si>
  <si>
    <t xml:space="preserve">Rekondice pro osoby s onemocněním pohybového systému a seniory </t>
  </si>
  <si>
    <t>Zdravý životní styl</t>
  </si>
  <si>
    <t>Letní kondiční tábor</t>
  </si>
  <si>
    <t>Podzimní turistický sraz</t>
  </si>
  <si>
    <t>Rekondiční pobyt diabetiků ve Stráži pod Ralskem</t>
  </si>
  <si>
    <t>Rekondiční pobyt diabetiků ve Stráži p. Ralskem</t>
  </si>
  <si>
    <t>00856134</t>
  </si>
  <si>
    <t>107028097/0300</t>
  </si>
  <si>
    <t>163239286/0300</t>
  </si>
  <si>
    <t>127298502/0300</t>
  </si>
  <si>
    <t>6659184001/5500</t>
  </si>
  <si>
    <t>94-4655980247/0100</t>
  </si>
  <si>
    <t>107-1608300217/0100</t>
  </si>
  <si>
    <t>174-236003574/0600</t>
  </si>
  <si>
    <t>962729329/0800</t>
  </si>
  <si>
    <t>43-1229150247/0100</t>
  </si>
  <si>
    <t>19-7250350267/0100</t>
  </si>
  <si>
    <t>0962506379/0800</t>
  </si>
  <si>
    <t>212284121/0300</t>
  </si>
  <si>
    <t>962176349/0800</t>
  </si>
  <si>
    <t>1262419359/0800</t>
  </si>
  <si>
    <t>705094983/0300</t>
  </si>
  <si>
    <t>2622970297/0100</t>
  </si>
  <si>
    <t>107-4066180217/0100</t>
  </si>
  <si>
    <t>500708574/0600</t>
  </si>
  <si>
    <t>195613789/0300</t>
  </si>
  <si>
    <t>174-90200574/0600</t>
  </si>
  <si>
    <t>195613156/0300</t>
  </si>
  <si>
    <t>2400382035/2010</t>
  </si>
  <si>
    <t>351107774/0600</t>
  </si>
  <si>
    <t>2221187349/0800</t>
  </si>
  <si>
    <t>152025629/0300</t>
  </si>
  <si>
    <t>253615484/0300</t>
  </si>
  <si>
    <t>197364499/0300</t>
  </si>
  <si>
    <t>213553530/0300</t>
  </si>
  <si>
    <t>196751622/0300</t>
  </si>
  <si>
    <t>196860458/0300</t>
  </si>
  <si>
    <t>196868716/0300</t>
  </si>
  <si>
    <t>3338904/0300</t>
  </si>
  <si>
    <t>189010666/0300</t>
  </si>
  <si>
    <t>195016335/0300</t>
  </si>
  <si>
    <t>Celkový počet bodů</t>
  </si>
  <si>
    <t>3.1/01/13</t>
  </si>
  <si>
    <t>3.1/02/13</t>
  </si>
  <si>
    <t>3.1/05/13</t>
  </si>
  <si>
    <t>3.1/06/13</t>
  </si>
  <si>
    <t>3.1/07/13</t>
  </si>
  <si>
    <t>3.1/08/13</t>
  </si>
  <si>
    <t>3.1/09/13</t>
  </si>
  <si>
    <t>3.1/10/13</t>
  </si>
  <si>
    <t>3.1/11/13</t>
  </si>
  <si>
    <t>3.1/12/13</t>
  </si>
  <si>
    <t>3.1/13/13</t>
  </si>
  <si>
    <t>3.1/14/13</t>
  </si>
  <si>
    <t>3.1/15/13</t>
  </si>
  <si>
    <t>3.1/16/13</t>
  </si>
  <si>
    <t>3.1/17/13</t>
  </si>
  <si>
    <t>3.1/18/13</t>
  </si>
  <si>
    <t>3.1/19/13</t>
  </si>
  <si>
    <t>3.1/20/13</t>
  </si>
  <si>
    <t>3.1/21/13</t>
  </si>
  <si>
    <t>3.1/22/13</t>
  </si>
  <si>
    <t>3.1/23/13</t>
  </si>
  <si>
    <t>3.1/24/13</t>
  </si>
  <si>
    <t>3.1/25/13</t>
  </si>
  <si>
    <t>3.1/26/13</t>
  </si>
  <si>
    <t>3.1/27/13</t>
  </si>
  <si>
    <t>3.1/28/13</t>
  </si>
  <si>
    <t>3.1/29/13</t>
  </si>
  <si>
    <t>3.1/30/13</t>
  </si>
  <si>
    <t>3.1/31/13</t>
  </si>
  <si>
    <t>3.1/32/13</t>
  </si>
  <si>
    <t>3.1/33/13</t>
  </si>
  <si>
    <t>3.1/34/13</t>
  </si>
  <si>
    <t>3.1/35/13</t>
  </si>
  <si>
    <t>3.1/36/13</t>
  </si>
  <si>
    <t>3.1/37/13</t>
  </si>
  <si>
    <t>3.1/38/13</t>
  </si>
  <si>
    <t>3.1/39/13</t>
  </si>
  <si>
    <t>3.1/40/13</t>
  </si>
  <si>
    <t>3.1/41/13</t>
  </si>
  <si>
    <t>3.1/42/13</t>
  </si>
  <si>
    <t>3.1/43/13</t>
  </si>
  <si>
    <t>3.1/44/13</t>
  </si>
  <si>
    <t>3.1/45/13</t>
  </si>
  <si>
    <t>3.1/46/13</t>
  </si>
  <si>
    <t>Návrh podpory</t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</si>
  <si>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účasník </t>
    </r>
    <r>
      <rPr>
        <sz val="11"/>
        <rFont val="Calibri"/>
        <family val="2"/>
        <charset val="238"/>
        <scheme val="minor"/>
      </rPr>
      <t xml:space="preserve">os/den </t>
    </r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</si>
  <si>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doprovod </t>
    </r>
    <r>
      <rPr>
        <sz val="11"/>
        <rFont val="Calibri"/>
        <family val="2"/>
        <charset val="238"/>
        <scheme val="minor"/>
      </rPr>
      <t>os/den</t>
    </r>
  </si>
  <si>
    <t>Výsledek propočtu</t>
  </si>
  <si>
    <t xml:space="preserve">Přehled předaných žádostí o dotaci z DF LK na rok 2013 Program č. 3 - Podprogram č. 3.1 Podpora ozdravných a rekondičních pobytů 
pro zdravotně/tělesně postižené občany
</t>
  </si>
  <si>
    <t>Celia-život bez lepku</t>
  </si>
  <si>
    <t>Centrum Generace, o.s.</t>
  </si>
  <si>
    <t>Centrum Mateřídouška, o.s.</t>
  </si>
  <si>
    <t>Centrum pro rodinu M.E.D. o.s.</t>
  </si>
  <si>
    <t>Centrum pro rodinu Náruč, o.s.</t>
  </si>
  <si>
    <t>DESIRÉ, občanské sdružení</t>
  </si>
  <si>
    <t>Dětské centrum Turnov, příspěvková organizace</t>
  </si>
  <si>
    <t>G300 - občanské sdružení</t>
  </si>
  <si>
    <t>IMPULS, nadační fond</t>
  </si>
  <si>
    <t>Klub pro zdraví obyvatel Liberecka</t>
  </si>
  <si>
    <t>Komunitní středisko KONTAKT Liberec, příspěvková organizace</t>
  </si>
  <si>
    <t>Krajská nemocnice Liberec, a.s.</t>
  </si>
  <si>
    <t>Občanské sdružení Svítání Jablonec nad Nisou</t>
  </si>
  <si>
    <t>Oblastní spolek Českého červeného kříže Jablonec nad Nisou</t>
  </si>
  <si>
    <t>Podkrkonošská společnost přátel dětí zdravotně postižených Semily</t>
  </si>
  <si>
    <t>Senior fitnes občanské sdružení</t>
  </si>
  <si>
    <t>SOCIÁLNÍ SLUŽBY SEMILY</t>
  </si>
  <si>
    <t>Tyfloservis, o.p.s.</t>
  </si>
  <si>
    <t>Ústav chirurgie ruky a plastické chirurgie</t>
  </si>
  <si>
    <t>Základní škola a mateřská škola Žandov, okres Česká Lípa, příspěvková organizace</t>
  </si>
  <si>
    <t>Zdravotnická záchranná služba Libereckého kraje, příspěvková organizace</t>
  </si>
  <si>
    <t>Zdravý zoubek</t>
  </si>
  <si>
    <t xml:space="preserve">Informační a poradenské aktivity pro celiaky a širokou veřejnost </t>
  </si>
  <si>
    <t>Kluby zdraví</t>
  </si>
  <si>
    <t>Zdravé zoubky v mateřských centerch</t>
  </si>
  <si>
    <t>Zdravá maminka, zdravá rodina</t>
  </si>
  <si>
    <t>Zdravá rodina</t>
  </si>
  <si>
    <t>Plavání a cvičení pro těhotné, šestinedělky a maminky po porodu</t>
  </si>
  <si>
    <t>Zdravý start do života</t>
  </si>
  <si>
    <t>Zdraví sluší sportu</t>
  </si>
  <si>
    <t>ReMuS</t>
  </si>
  <si>
    <t>Žijeme s vámi - ne vedle vás</t>
  </si>
  <si>
    <t>Zdravé dítě - zdravá budoucnost</t>
  </si>
  <si>
    <t>Relaxační cvičení pro seniory k udržení jejich dobré fyzické a psychické kondice</t>
  </si>
  <si>
    <t>Zdravé stárnutí libereckých seniorů podporou jejich pravidelného sportování</t>
  </si>
  <si>
    <t>Proč je lepší nekouřit</t>
  </si>
  <si>
    <t>„Šňůra života“ aneb ZDRAVÉ SRDCE PODJEŠTĚDÍ a Tour Nordic Walking</t>
  </si>
  <si>
    <t>HIPOREHABILITACE 2013</t>
  </si>
  <si>
    <t>Daruj krev, daruješ šanci na život</t>
  </si>
  <si>
    <t>Prevence v Semilech a okolí</t>
  </si>
  <si>
    <t>Podpora pacientské organizace Roska Liberec</t>
  </si>
  <si>
    <t>Seminář cvičitelů</t>
  </si>
  <si>
    <t>Setkání rodin s postiženou osobou z Jablonecka</t>
  </si>
  <si>
    <t>Zdraví senioři</t>
  </si>
  <si>
    <t>Pravidelné bowlingové tréninky osob s těžkým zrakovým postižením</t>
  </si>
  <si>
    <t>Zdravý životní styl - podpora rehabilitace a relaxace uživatelů</t>
  </si>
  <si>
    <t>Kapka krve</t>
  </si>
  <si>
    <t>Péče o dolní končetiny v roce 2013 a prevence vzniku komplikací</t>
  </si>
  <si>
    <t>Tyfloservis - rehabilitace zraku</t>
  </si>
  <si>
    <t>Ruka a revmatické onemocnění - jak může plastická chirurgie zlepšit kvalitu života</t>
  </si>
  <si>
    <t>Vítkův chodník</t>
  </si>
  <si>
    <t>Zachraňte Pepíčka</t>
  </si>
  <si>
    <t>Maminky pomozte!</t>
  </si>
  <si>
    <t>Zdravý zoubek 2013</t>
  </si>
  <si>
    <t>27048861</t>
  </si>
  <si>
    <t>27011895</t>
  </si>
  <si>
    <t>26626357</t>
  </si>
  <si>
    <t>27051854</t>
  </si>
  <si>
    <t>70155097</t>
  </si>
  <si>
    <t>22755756</t>
  </si>
  <si>
    <t>00854921</t>
  </si>
  <si>
    <t>27022323</t>
  </si>
  <si>
    <t>26169428</t>
  </si>
  <si>
    <t>27336751</t>
  </si>
  <si>
    <t>27283933</t>
  </si>
  <si>
    <t>68974990</t>
  </si>
  <si>
    <t>00426083</t>
  </si>
  <si>
    <t>49294555</t>
  </si>
  <si>
    <t>22724770</t>
  </si>
  <si>
    <t>00854930</t>
  </si>
  <si>
    <t>49295179</t>
  </si>
  <si>
    <t>26200481</t>
  </si>
  <si>
    <t>00193011</t>
  </si>
  <si>
    <t>70982074</t>
  </si>
  <si>
    <t>46744991</t>
  </si>
  <si>
    <t>22732896</t>
  </si>
  <si>
    <t>2600138678/2010</t>
  </si>
  <si>
    <t>35-6226720227/0100</t>
  </si>
  <si>
    <t>989113399/0800</t>
  </si>
  <si>
    <t>213528060/0300</t>
  </si>
  <si>
    <t>170677989/0300</t>
  </si>
  <si>
    <t>2000407491/2010</t>
  </si>
  <si>
    <t>228601574/0300</t>
  </si>
  <si>
    <t>51-7100000237/0100</t>
  </si>
  <si>
    <t>405883593/0300</t>
  </si>
  <si>
    <t>5485932/0800</t>
  </si>
  <si>
    <t>36631461/0100</t>
  </si>
  <si>
    <t>2700283362/2010</t>
  </si>
  <si>
    <t>1933451/0100</t>
  </si>
  <si>
    <t>43-3056640297/0100</t>
  </si>
  <si>
    <t>51-7129300217/0100</t>
  </si>
  <si>
    <t>205530523/0300</t>
  </si>
  <si>
    <t>132045964/0300</t>
  </si>
  <si>
    <t>94-4658900257/0100</t>
  </si>
  <si>
    <t>78-6184890227/0100</t>
  </si>
  <si>
    <t>223594977/0300</t>
  </si>
  <si>
    <t>Procentuální krácení požadované výše dotace dle bodového hodnocení</t>
  </si>
  <si>
    <t xml:space="preserve">Přehled předaných žádostí o dotaci z DF LK na rok 2013 Program č. 3 - Podprogram č. 3.2 Podpora preventivních a léčebných projektů
</t>
  </si>
  <si>
    <t>3.2/17/13</t>
  </si>
  <si>
    <t>3.2/12/13</t>
  </si>
  <si>
    <t>3.2/26/13</t>
  </si>
  <si>
    <t>3.2/28/13</t>
  </si>
  <si>
    <t>3.2/04/13</t>
  </si>
  <si>
    <t>3.2/11/13</t>
  </si>
  <si>
    <t>3.2/18/13</t>
  </si>
  <si>
    <t>3.2/33/13</t>
  </si>
  <si>
    <t>3.2/25/13</t>
  </si>
  <si>
    <t>3.2/29/13</t>
  </si>
  <si>
    <t>3.2/20/13</t>
  </si>
  <si>
    <t>3.2/02/13</t>
  </si>
  <si>
    <t>3.2/27/13</t>
  </si>
  <si>
    <t>3.2/32/13</t>
  </si>
  <si>
    <t>3.2/06/13</t>
  </si>
  <si>
    <t>3.2/19/13</t>
  </si>
  <si>
    <t>3.2/30/13</t>
  </si>
  <si>
    <t>3.2/03/13</t>
  </si>
  <si>
    <t>3.2/07/13</t>
  </si>
  <si>
    <t>3.2/13/13</t>
  </si>
  <si>
    <t>3.2/21/13</t>
  </si>
  <si>
    <t>3.2/24/13</t>
  </si>
  <si>
    <t>3.2/31/13</t>
  </si>
  <si>
    <t>3.2/22/13</t>
  </si>
  <si>
    <t>3.2/14/13</t>
  </si>
  <si>
    <t>3.2/16/13</t>
  </si>
  <si>
    <t>3.2/15/13</t>
  </si>
  <si>
    <t>3.2/08/13</t>
  </si>
  <si>
    <t>3.2/23/13</t>
  </si>
  <si>
    <t>3.2/09/13</t>
  </si>
  <si>
    <t>3.2/01/13</t>
  </si>
  <si>
    <t>3.2/05/13</t>
  </si>
  <si>
    <t>3.2/10/13</t>
  </si>
  <si>
    <t>celkem:</t>
  </si>
  <si>
    <t>Číslo projektu</t>
  </si>
  <si>
    <t>Celkem: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</si>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</sst>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ECFF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2" borderId="6" xfId="0" applyFill="1" applyBorder="1" applyAlignment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3" borderId="6" xfId="0" applyFill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49" fontId="0" fillId="0" borderId="16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164" fontId="0" fillId="8" borderId="13" xfId="0" applyNumberFormat="1" applyFill="1" applyBorder="1"/>
    <xf numFmtId="2" fontId="0" fillId="8" borderId="8" xfId="0" applyNumberFormat="1" applyFill="1" applyBorder="1"/>
    <xf numFmtId="164" fontId="0" fillId="8" borderId="14" xfId="0" applyNumberFormat="1" applyFill="1" applyBorder="1"/>
    <xf numFmtId="2" fontId="0" fillId="8" borderId="10" xfId="0" applyNumberFormat="1" applyFill="1" applyBorder="1"/>
    <xf numFmtId="164" fontId="0" fillId="8" borderId="15" xfId="0" applyNumberFormat="1" applyFill="1" applyBorder="1"/>
    <xf numFmtId="2" fontId="0" fillId="8" borderId="12" xfId="0" applyNumberFormat="1" applyFill="1" applyBorder="1"/>
    <xf numFmtId="0" fontId="0" fillId="0" borderId="7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5" xfId="0" applyBorder="1"/>
    <xf numFmtId="1" fontId="5" fillId="5" borderId="6" xfId="0" applyNumberFormat="1" applyFont="1" applyFill="1" applyBorder="1" applyAlignment="1">
      <alignment wrapText="1"/>
    </xf>
    <xf numFmtId="1" fontId="0" fillId="9" borderId="13" xfId="0" applyNumberFormat="1" applyFill="1" applyBorder="1"/>
    <xf numFmtId="1" fontId="0" fillId="9" borderId="7" xfId="0" applyNumberFormat="1" applyFill="1" applyBorder="1"/>
    <xf numFmtId="1" fontId="0" fillId="9" borderId="9" xfId="0" applyNumberFormat="1" applyFill="1" applyBorder="1"/>
    <xf numFmtId="1" fontId="0" fillId="10" borderId="14" xfId="0" applyNumberFormat="1" applyFill="1" applyBorder="1"/>
    <xf numFmtId="1" fontId="0" fillId="10" borderId="9" xfId="0" applyNumberFormat="1" applyFill="1" applyBorder="1"/>
    <xf numFmtId="1" fontId="0" fillId="11" borderId="14" xfId="0" applyNumberFormat="1" applyFill="1" applyBorder="1"/>
    <xf numFmtId="1" fontId="0" fillId="11" borderId="9" xfId="0" applyNumberFormat="1" applyFill="1" applyBorder="1"/>
    <xf numFmtId="1" fontId="0" fillId="12" borderId="14" xfId="0" applyNumberFormat="1" applyFill="1" applyBorder="1"/>
    <xf numFmtId="1" fontId="0" fillId="12" borderId="9" xfId="0" applyNumberFormat="1" applyFill="1" applyBorder="1"/>
    <xf numFmtId="1" fontId="0" fillId="0" borderId="9" xfId="0" applyNumberFormat="1" applyFill="1" applyBorder="1"/>
    <xf numFmtId="1" fontId="0" fillId="13" borderId="9" xfId="0" applyNumberFormat="1" applyFill="1" applyBorder="1"/>
    <xf numFmtId="0" fontId="0" fillId="0" borderId="27" xfId="0" applyBorder="1" applyAlignment="1">
      <alignment wrapText="1"/>
    </xf>
    <xf numFmtId="0" fontId="0" fillId="0" borderId="27" xfId="0" applyBorder="1"/>
    <xf numFmtId="164" fontId="0" fillId="0" borderId="28" xfId="0" applyNumberFormat="1" applyBorder="1"/>
    <xf numFmtId="164" fontId="0" fillId="8" borderId="29" xfId="0" applyNumberFormat="1" applyFill="1" applyBorder="1"/>
    <xf numFmtId="2" fontId="0" fillId="8" borderId="30" xfId="0" applyNumberFormat="1" applyFill="1" applyBorder="1"/>
    <xf numFmtId="49" fontId="0" fillId="0" borderId="27" xfId="0" applyNumberFormat="1" applyBorder="1"/>
    <xf numFmtId="1" fontId="0" fillId="11" borderId="29" xfId="0" applyNumberFormat="1" applyFill="1" applyBorder="1"/>
    <xf numFmtId="0" fontId="0" fillId="0" borderId="26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1" fontId="0" fillId="11" borderId="26" xfId="0" applyNumberFormat="1" applyFill="1" applyBorder="1"/>
    <xf numFmtId="1" fontId="0" fillId="10" borderId="15" xfId="0" applyNumberFormat="1" applyFill="1" applyBorder="1"/>
    <xf numFmtId="1" fontId="0" fillId="10" borderId="11" xfId="0" applyNumberFormat="1" applyFill="1" applyBorder="1"/>
    <xf numFmtId="1" fontId="0" fillId="12" borderId="29" xfId="0" applyNumberFormat="1" applyFill="1" applyBorder="1"/>
    <xf numFmtId="1" fontId="0" fillId="12" borderId="26" xfId="0" applyNumberFormat="1" applyFill="1" applyBorder="1"/>
    <xf numFmtId="1" fontId="0" fillId="11" borderId="15" xfId="0" applyNumberFormat="1" applyFill="1" applyBorder="1"/>
    <xf numFmtId="1" fontId="0" fillId="11" borderId="11" xfId="0" applyNumberFormat="1" applyFill="1" applyBorder="1"/>
    <xf numFmtId="0" fontId="0" fillId="0" borderId="32" xfId="0" applyBorder="1" applyAlignment="1">
      <alignment wrapText="1"/>
    </xf>
    <xf numFmtId="0" fontId="0" fillId="0" borderId="32" xfId="0" applyBorder="1"/>
    <xf numFmtId="164" fontId="0" fillId="0" borderId="33" xfId="0" applyNumberFormat="1" applyBorder="1"/>
    <xf numFmtId="164" fontId="0" fillId="8" borderId="34" xfId="0" applyNumberFormat="1" applyFill="1" applyBorder="1"/>
    <xf numFmtId="2" fontId="0" fillId="8" borderId="35" xfId="0" applyNumberFormat="1" applyFill="1" applyBorder="1"/>
    <xf numFmtId="49" fontId="0" fillId="0" borderId="32" xfId="0" applyNumberFormat="1" applyBorder="1"/>
    <xf numFmtId="1" fontId="0" fillId="12" borderId="34" xfId="0" applyNumberFormat="1" applyFill="1" applyBorder="1"/>
    <xf numFmtId="0" fontId="0" fillId="0" borderId="37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5" xfId="0" applyBorder="1" applyAlignment="1">
      <alignment wrapText="1"/>
    </xf>
    <xf numFmtId="1" fontId="0" fillId="12" borderId="37" xfId="0" applyNumberFormat="1" applyFill="1" applyBorder="1"/>
    <xf numFmtId="1" fontId="0" fillId="14" borderId="29" xfId="0" applyNumberFormat="1" applyFill="1" applyBorder="1"/>
    <xf numFmtId="1" fontId="0" fillId="14" borderId="26" xfId="0" applyNumberFormat="1" applyFill="1" applyBorder="1"/>
    <xf numFmtId="0" fontId="0" fillId="0" borderId="6" xfId="0" applyBorder="1" applyAlignment="1">
      <alignment wrapText="1"/>
    </xf>
    <xf numFmtId="0" fontId="0" fillId="0" borderId="6" xfId="0" applyBorder="1"/>
    <xf numFmtId="164" fontId="0" fillId="0" borderId="38" xfId="0" applyNumberFormat="1" applyBorder="1"/>
    <xf numFmtId="164" fontId="0" fillId="8" borderId="39" xfId="0" applyNumberFormat="1" applyFill="1" applyBorder="1"/>
    <xf numFmtId="2" fontId="0" fillId="8" borderId="40" xfId="0" applyNumberFormat="1" applyFill="1" applyBorder="1"/>
    <xf numFmtId="49" fontId="0" fillId="0" borderId="6" xfId="0" applyNumberFormat="1" applyBorder="1"/>
    <xf numFmtId="1" fontId="0" fillId="13" borderId="39" xfId="0" applyNumberFormat="1" applyFill="1" applyBorder="1"/>
    <xf numFmtId="0" fontId="0" fillId="0" borderId="41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1" fontId="0" fillId="13" borderId="41" xfId="0" applyNumberFormat="1" applyFill="1" applyBorder="1"/>
    <xf numFmtId="0" fontId="0" fillId="0" borderId="4" xfId="0" applyBorder="1" applyAlignment="1">
      <alignment wrapText="1"/>
    </xf>
    <xf numFmtId="164" fontId="0" fillId="0" borderId="42" xfId="0" applyNumberFormat="1" applyBorder="1"/>
    <xf numFmtId="164" fontId="0" fillId="8" borderId="43" xfId="0" applyNumberFormat="1" applyFill="1" applyBorder="1"/>
    <xf numFmtId="2" fontId="0" fillId="8" borderId="44" xfId="0" applyNumberFormat="1" applyFill="1" applyBorder="1"/>
    <xf numFmtId="49" fontId="0" fillId="0" borderId="4" xfId="0" applyNumberFormat="1" applyBorder="1"/>
    <xf numFmtId="0" fontId="0" fillId="0" borderId="4" xfId="0" applyBorder="1"/>
    <xf numFmtId="1" fontId="0" fillId="0" borderId="43" xfId="0" applyNumberFormat="1" applyBorder="1"/>
    <xf numFmtId="0" fontId="0" fillId="0" borderId="5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1" fontId="0" fillId="0" borderId="5" xfId="0" applyNumberFormat="1" applyBorder="1"/>
    <xf numFmtId="1" fontId="0" fillId="14" borderId="15" xfId="0" applyNumberFormat="1" applyFill="1" applyBorder="1"/>
    <xf numFmtId="1" fontId="0" fillId="14" borderId="11" xfId="0" applyNumberFormat="1" applyFill="1" applyBorder="1"/>
    <xf numFmtId="1" fontId="0" fillId="10" borderId="29" xfId="0" applyNumberFormat="1" applyFill="1" applyBorder="1"/>
    <xf numFmtId="0" fontId="0" fillId="4" borderId="26" xfId="0" applyFill="1" applyBorder="1" applyAlignment="1">
      <alignment wrapText="1"/>
    </xf>
    <xf numFmtId="0" fontId="0" fillId="4" borderId="29" xfId="0" applyFill="1" applyBorder="1" applyAlignment="1">
      <alignment wrapText="1"/>
    </xf>
    <xf numFmtId="0" fontId="0" fillId="4" borderId="30" xfId="0" applyFill="1" applyBorder="1" applyAlignment="1">
      <alignment wrapText="1"/>
    </xf>
    <xf numFmtId="1" fontId="0" fillId="10" borderId="26" xfId="0" applyNumberFormat="1" applyFill="1" applyBorder="1"/>
    <xf numFmtId="1" fontId="0" fillId="9" borderId="15" xfId="0" applyNumberFormat="1" applyFill="1" applyBorder="1"/>
    <xf numFmtId="1" fontId="0" fillId="9" borderId="11" xfId="0" applyNumberFormat="1" applyFill="1" applyBorder="1"/>
    <xf numFmtId="1" fontId="0" fillId="10" borderId="7" xfId="0" applyNumberFormat="1" applyFill="1" applyBorder="1"/>
    <xf numFmtId="1" fontId="0" fillId="12" borderId="11" xfId="0" applyNumberFormat="1" applyFill="1" applyBorder="1"/>
    <xf numFmtId="3" fontId="0" fillId="0" borderId="0" xfId="0" applyNumberFormat="1"/>
    <xf numFmtId="3" fontId="2" fillId="0" borderId="8" xfId="0" applyNumberFormat="1" applyFont="1" applyBorder="1"/>
    <xf numFmtId="3" fontId="2" fillId="0" borderId="12" xfId="0" applyNumberFormat="1" applyFont="1" applyBorder="1"/>
    <xf numFmtId="3" fontId="2" fillId="0" borderId="30" xfId="0" applyNumberFormat="1" applyFont="1" applyBorder="1"/>
    <xf numFmtId="3" fontId="2" fillId="0" borderId="10" xfId="0" applyNumberFormat="1" applyFont="1" applyBorder="1"/>
    <xf numFmtId="3" fontId="2" fillId="0" borderId="35" xfId="0" applyNumberFormat="1" applyFont="1" applyBorder="1"/>
    <xf numFmtId="3" fontId="2" fillId="0" borderId="40" xfId="0" applyNumberFormat="1" applyFont="1" applyBorder="1"/>
    <xf numFmtId="3" fontId="2" fillId="0" borderId="44" xfId="0" applyNumberFormat="1" applyFont="1" applyBorder="1"/>
    <xf numFmtId="0" fontId="0" fillId="0" borderId="11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4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47" xfId="0" applyBorder="1"/>
    <xf numFmtId="0" fontId="0" fillId="0" borderId="48" xfId="0" applyBorder="1"/>
    <xf numFmtId="3" fontId="2" fillId="0" borderId="19" xfId="0" applyNumberFormat="1" applyFont="1" applyBorder="1"/>
    <xf numFmtId="3" fontId="2" fillId="0" borderId="20" xfId="0" applyNumberFormat="1" applyFont="1" applyBorder="1"/>
    <xf numFmtId="1" fontId="0" fillId="9" borderId="8" xfId="0" applyNumberFormat="1" applyFill="1" applyBorder="1"/>
    <xf numFmtId="1" fontId="0" fillId="9" borderId="10" xfId="0" applyNumberFormat="1" applyFill="1" applyBorder="1"/>
    <xf numFmtId="1" fontId="0" fillId="14" borderId="41" xfId="0" applyNumberFormat="1" applyFill="1" applyBorder="1"/>
    <xf numFmtId="1" fontId="0" fillId="14" borderId="40" xfId="0" applyNumberFormat="1" applyFill="1" applyBorder="1"/>
    <xf numFmtId="1" fontId="0" fillId="13" borderId="7" xfId="0" applyNumberFormat="1" applyFill="1" applyBorder="1"/>
    <xf numFmtId="1" fontId="0" fillId="13" borderId="8" xfId="0" applyNumberFormat="1" applyFill="1" applyBorder="1"/>
    <xf numFmtId="1" fontId="0" fillId="13" borderId="10" xfId="0" applyNumberFormat="1" applyFill="1" applyBorder="1"/>
    <xf numFmtId="1" fontId="0" fillId="13" borderId="11" xfId="0" applyNumberFormat="1" applyFill="1" applyBorder="1"/>
    <xf numFmtId="1" fontId="0" fillId="13" borderId="12" xfId="0" applyNumberFormat="1" applyFill="1" applyBorder="1"/>
    <xf numFmtId="1" fontId="0" fillId="12" borderId="7" xfId="0" applyNumberFormat="1" applyFill="1" applyBorder="1"/>
    <xf numFmtId="1" fontId="0" fillId="12" borderId="8" xfId="0" applyNumberFormat="1" applyFill="1" applyBorder="1"/>
    <xf numFmtId="1" fontId="0" fillId="12" borderId="10" xfId="0" applyNumberFormat="1" applyFill="1" applyBorder="1"/>
    <xf numFmtId="1" fontId="0" fillId="12" borderId="12" xfId="0" applyNumberFormat="1" applyFill="1" applyBorder="1"/>
    <xf numFmtId="1" fontId="0" fillId="11" borderId="7" xfId="0" applyNumberFormat="1" applyFill="1" applyBorder="1"/>
    <xf numFmtId="1" fontId="0" fillId="11" borderId="8" xfId="0" applyNumberFormat="1" applyFill="1" applyBorder="1"/>
    <xf numFmtId="1" fontId="0" fillId="11" borderId="10" xfId="0" applyNumberFormat="1" applyFill="1" applyBorder="1"/>
    <xf numFmtId="1" fontId="0" fillId="11" borderId="12" xfId="0" applyNumberFormat="1" applyFill="1" applyBorder="1"/>
    <xf numFmtId="1" fontId="0" fillId="10" borderId="8" xfId="0" applyNumberFormat="1" applyFill="1" applyBorder="1"/>
    <xf numFmtId="1" fontId="0" fillId="10" borderId="10" xfId="0" applyNumberFormat="1" applyFill="1" applyBorder="1"/>
    <xf numFmtId="1" fontId="0" fillId="10" borderId="12" xfId="0" applyNumberFormat="1" applyFill="1" applyBorder="1"/>
    <xf numFmtId="3" fontId="2" fillId="0" borderId="21" xfId="0" applyNumberFormat="1" applyFont="1" applyBorder="1"/>
    <xf numFmtId="1" fontId="0" fillId="0" borderId="7" xfId="0" applyNumberFormat="1" applyFill="1" applyBorder="1"/>
    <xf numFmtId="1" fontId="0" fillId="0" borderId="8" xfId="0" applyNumberFormat="1" applyFill="1" applyBorder="1"/>
    <xf numFmtId="1" fontId="0" fillId="0" borderId="10" xfId="0" applyNumberFormat="1" applyFill="1" applyBorder="1"/>
    <xf numFmtId="1" fontId="0" fillId="0" borderId="11" xfId="0" applyNumberFormat="1" applyFill="1" applyBorder="1"/>
    <xf numFmtId="1" fontId="0" fillId="0" borderId="12" xfId="0" applyNumberFormat="1" applyFill="1" applyBorder="1"/>
    <xf numFmtId="3" fontId="2" fillId="0" borderId="36" xfId="0" applyNumberFormat="1" applyFont="1" applyBorder="1"/>
    <xf numFmtId="3" fontId="2" fillId="0" borderId="2" xfId="0" applyNumberFormat="1" applyFont="1" applyBorder="1"/>
    <xf numFmtId="1" fontId="0" fillId="9" borderId="37" xfId="0" applyNumberFormat="1" applyFill="1" applyBorder="1"/>
    <xf numFmtId="1" fontId="0" fillId="9" borderId="35" xfId="0" applyNumberFormat="1" applyFill="1" applyBorder="1"/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2" fillId="0" borderId="0" xfId="0" applyNumberFormat="1" applyFont="1"/>
    <xf numFmtId="0" fontId="2" fillId="0" borderId="0" xfId="0" applyFont="1"/>
    <xf numFmtId="0" fontId="0" fillId="0" borderId="46" xfId="0" applyFill="1" applyBorder="1" applyAlignment="1">
      <alignment wrapText="1"/>
    </xf>
    <xf numFmtId="0" fontId="0" fillId="0" borderId="46" xfId="0" applyFill="1" applyBorder="1" applyAlignment="1">
      <alignment horizontal="left" wrapText="1"/>
    </xf>
    <xf numFmtId="164" fontId="8" fillId="0" borderId="0" xfId="0" applyNumberFormat="1" applyFont="1"/>
    <xf numFmtId="164" fontId="0" fillId="0" borderId="0" xfId="0" applyNumberFormat="1" applyFont="1" applyFill="1"/>
    <xf numFmtId="164" fontId="9" fillId="0" borderId="19" xfId="0" applyNumberFormat="1" applyFont="1" applyFill="1" applyBorder="1"/>
    <xf numFmtId="164" fontId="9" fillId="0" borderId="21" xfId="0" applyNumberFormat="1" applyFont="1" applyFill="1" applyBorder="1"/>
    <xf numFmtId="164" fontId="9" fillId="0" borderId="31" xfId="0" applyNumberFormat="1" applyFont="1" applyFill="1" applyBorder="1"/>
    <xf numFmtId="164" fontId="9" fillId="0" borderId="20" xfId="0" applyNumberFormat="1" applyFont="1" applyFill="1" applyBorder="1"/>
    <xf numFmtId="164" fontId="9" fillId="0" borderId="36" xfId="0" applyNumberFormat="1" applyFont="1" applyFill="1" applyBorder="1"/>
    <xf numFmtId="164" fontId="9" fillId="0" borderId="2" xfId="0" applyNumberFormat="1" applyFont="1" applyFill="1" applyBorder="1"/>
    <xf numFmtId="164" fontId="9" fillId="0" borderId="45" xfId="0" applyNumberFormat="1" applyFont="1" applyFill="1" applyBorder="1"/>
    <xf numFmtId="3" fontId="8" fillId="15" borderId="16" xfId="0" applyNumberFormat="1" applyFont="1" applyFill="1" applyBorder="1"/>
    <xf numFmtId="3" fontId="8" fillId="15" borderId="18" xfId="0" applyNumberFormat="1" applyFont="1" applyFill="1" applyBorder="1"/>
    <xf numFmtId="3" fontId="8" fillId="15" borderId="27" xfId="0" applyNumberFormat="1" applyFont="1" applyFill="1" applyBorder="1"/>
    <xf numFmtId="3" fontId="8" fillId="15" borderId="17" xfId="0" applyNumberFormat="1" applyFont="1" applyFill="1" applyBorder="1"/>
    <xf numFmtId="3" fontId="8" fillId="15" borderId="32" xfId="0" applyNumberFormat="1" applyFont="1" applyFill="1" applyBorder="1"/>
    <xf numFmtId="3" fontId="8" fillId="15" borderId="6" xfId="0" applyNumberFormat="1" applyFont="1" applyFill="1" applyBorder="1"/>
    <xf numFmtId="3" fontId="8" fillId="15" borderId="4" xfId="0" applyNumberFormat="1" applyFont="1" applyFill="1" applyBorder="1"/>
    <xf numFmtId="3" fontId="8" fillId="0" borderId="0" xfId="0" applyNumberFormat="1" applyFont="1"/>
    <xf numFmtId="0" fontId="0" fillId="0" borderId="0" xfId="0" applyFont="1" applyFill="1"/>
    <xf numFmtId="3" fontId="5" fillId="5" borderId="1" xfId="0" applyNumberFormat="1" applyFont="1" applyFill="1" applyBorder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 wrapText="1"/>
    </xf>
    <xf numFmtId="3" fontId="5" fillId="5" borderId="4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5" fillId="5" borderId="6" xfId="0" applyNumberFormat="1" applyFont="1" applyFill="1" applyBorder="1" applyAlignment="1">
      <alignment horizontal="center" wrapText="1"/>
    </xf>
    <xf numFmtId="0" fontId="0" fillId="6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center" vertical="center" wrapText="1"/>
    </xf>
    <xf numFmtId="164" fontId="0" fillId="0" borderId="4" xfId="0" applyNumberFormat="1" applyFont="1" applyFill="1" applyBorder="1" applyAlignment="1">
      <alignment horizontal="center" vertical="center" wrapText="1"/>
    </xf>
    <xf numFmtId="164" fontId="0" fillId="0" borderId="46" xfId="0" applyNumberForma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" fontId="0" fillId="7" borderId="1" xfId="0" applyNumberFormat="1" applyFill="1" applyBorder="1" applyAlignment="1">
      <alignment horizontal="center" vertical="center" wrapText="1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4" xfId="0" applyNumberFormat="1" applyFill="1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/>
    </xf>
    <xf numFmtId="1" fontId="5" fillId="5" borderId="1" xfId="0" applyNumberFormat="1" applyFont="1" applyFill="1" applyBorder="1" applyAlignment="1">
      <alignment horizontal="center" vertical="center" wrapText="1"/>
    </xf>
    <xf numFmtId="1" fontId="5" fillId="5" borderId="3" xfId="0" applyNumberFormat="1" applyFont="1" applyFill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ECFF"/>
      <color rgb="FFCCFF66"/>
      <color rgb="FF99CCFF"/>
      <color rgb="FFFFFF00"/>
      <color rgb="FF00FFFF"/>
      <color rgb="FFFF99FF"/>
      <color rgb="FF66FFCC"/>
      <color rgb="FFFFFFCC"/>
      <color rgb="FFFF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workbookViewId="0"/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9.85546875" customWidth="1"/>
    <col min="5" max="5" width="10.5703125" customWidth="1"/>
    <col min="6" max="6" width="10.140625" customWidth="1"/>
    <col min="7" max="7" width="9.28515625" customWidth="1"/>
    <col min="8" max="8" width="20" customWidth="1"/>
    <col min="9" max="9" width="14.5703125" customWidth="1"/>
    <col min="10" max="10" width="12.7109375" style="170" customWidth="1"/>
    <col min="11" max="11" width="9.140625" style="2"/>
    <col min="12" max="12" width="6" style="1" customWidth="1"/>
    <col min="13" max="13" width="6.42578125" style="1" customWidth="1"/>
    <col min="14" max="14" width="5.7109375" style="1" customWidth="1"/>
    <col min="15" max="16" width="9.42578125" style="2" customWidth="1"/>
    <col min="17" max="17" width="9.140625" style="110"/>
    <col min="252" max="252" width="42.42578125" customWidth="1"/>
    <col min="253" max="253" width="10.42578125" customWidth="1"/>
    <col min="255" max="255" width="34.7109375" customWidth="1"/>
    <col min="256" max="256" width="9.85546875" customWidth="1"/>
    <col min="258" max="258" width="10.5703125" customWidth="1"/>
    <col min="259" max="259" width="10.140625" customWidth="1"/>
    <col min="260" max="260" width="9.28515625" customWidth="1"/>
    <col min="261" max="261" width="20" customWidth="1"/>
    <col min="262" max="263" width="11.140625" customWidth="1"/>
    <col min="508" max="508" width="42.42578125" customWidth="1"/>
    <col min="509" max="509" width="10.42578125" customWidth="1"/>
    <col min="511" max="511" width="34.7109375" customWidth="1"/>
    <col min="512" max="512" width="9.85546875" customWidth="1"/>
    <col min="514" max="514" width="10.5703125" customWidth="1"/>
    <col min="515" max="515" width="10.140625" customWidth="1"/>
    <col min="516" max="516" width="9.28515625" customWidth="1"/>
    <col min="517" max="517" width="20" customWidth="1"/>
    <col min="518" max="519" width="11.140625" customWidth="1"/>
    <col min="764" max="764" width="42.42578125" customWidth="1"/>
    <col min="765" max="765" width="10.42578125" customWidth="1"/>
    <col min="767" max="767" width="34.7109375" customWidth="1"/>
    <col min="768" max="768" width="9.85546875" customWidth="1"/>
    <col min="770" max="770" width="10.5703125" customWidth="1"/>
    <col min="771" max="771" width="10.140625" customWidth="1"/>
    <col min="772" max="772" width="9.28515625" customWidth="1"/>
    <col min="773" max="773" width="20" customWidth="1"/>
    <col min="774" max="775" width="11.140625" customWidth="1"/>
    <col min="1020" max="1020" width="42.42578125" customWidth="1"/>
    <col min="1021" max="1021" width="10.42578125" customWidth="1"/>
    <col min="1023" max="1023" width="34.7109375" customWidth="1"/>
    <col min="1024" max="1024" width="9.85546875" customWidth="1"/>
    <col min="1026" max="1026" width="10.5703125" customWidth="1"/>
    <col min="1027" max="1027" width="10.140625" customWidth="1"/>
    <col min="1028" max="1028" width="9.28515625" customWidth="1"/>
    <col min="1029" max="1029" width="20" customWidth="1"/>
    <col min="1030" max="1031" width="11.140625" customWidth="1"/>
    <col min="1276" max="1276" width="42.42578125" customWidth="1"/>
    <col min="1277" max="1277" width="10.42578125" customWidth="1"/>
    <col min="1279" max="1279" width="34.7109375" customWidth="1"/>
    <col min="1280" max="1280" width="9.85546875" customWidth="1"/>
    <col min="1282" max="1282" width="10.5703125" customWidth="1"/>
    <col min="1283" max="1283" width="10.140625" customWidth="1"/>
    <col min="1284" max="1284" width="9.28515625" customWidth="1"/>
    <col min="1285" max="1285" width="20" customWidth="1"/>
    <col min="1286" max="1287" width="11.140625" customWidth="1"/>
    <col min="1532" max="1532" width="42.42578125" customWidth="1"/>
    <col min="1533" max="1533" width="10.42578125" customWidth="1"/>
    <col min="1535" max="1535" width="34.7109375" customWidth="1"/>
    <col min="1536" max="1536" width="9.85546875" customWidth="1"/>
    <col min="1538" max="1538" width="10.5703125" customWidth="1"/>
    <col min="1539" max="1539" width="10.140625" customWidth="1"/>
    <col min="1540" max="1540" width="9.28515625" customWidth="1"/>
    <col min="1541" max="1541" width="20" customWidth="1"/>
    <col min="1542" max="1543" width="11.140625" customWidth="1"/>
    <col min="1788" max="1788" width="42.42578125" customWidth="1"/>
    <col min="1789" max="1789" width="10.42578125" customWidth="1"/>
    <col min="1791" max="1791" width="34.7109375" customWidth="1"/>
    <col min="1792" max="1792" width="9.85546875" customWidth="1"/>
    <col min="1794" max="1794" width="10.5703125" customWidth="1"/>
    <col min="1795" max="1795" width="10.140625" customWidth="1"/>
    <col min="1796" max="1796" width="9.28515625" customWidth="1"/>
    <col min="1797" max="1797" width="20" customWidth="1"/>
    <col min="1798" max="1799" width="11.140625" customWidth="1"/>
    <col min="2044" max="2044" width="42.42578125" customWidth="1"/>
    <col min="2045" max="2045" width="10.42578125" customWidth="1"/>
    <col min="2047" max="2047" width="34.7109375" customWidth="1"/>
    <col min="2048" max="2048" width="9.85546875" customWidth="1"/>
    <col min="2050" max="2050" width="10.5703125" customWidth="1"/>
    <col min="2051" max="2051" width="10.140625" customWidth="1"/>
    <col min="2052" max="2052" width="9.28515625" customWidth="1"/>
    <col min="2053" max="2053" width="20" customWidth="1"/>
    <col min="2054" max="2055" width="11.140625" customWidth="1"/>
    <col min="2300" max="2300" width="42.42578125" customWidth="1"/>
    <col min="2301" max="2301" width="10.42578125" customWidth="1"/>
    <col min="2303" max="2303" width="34.7109375" customWidth="1"/>
    <col min="2304" max="2304" width="9.85546875" customWidth="1"/>
    <col min="2306" max="2306" width="10.5703125" customWidth="1"/>
    <col min="2307" max="2307" width="10.140625" customWidth="1"/>
    <col min="2308" max="2308" width="9.28515625" customWidth="1"/>
    <col min="2309" max="2309" width="20" customWidth="1"/>
    <col min="2310" max="2311" width="11.140625" customWidth="1"/>
    <col min="2556" max="2556" width="42.42578125" customWidth="1"/>
    <col min="2557" max="2557" width="10.42578125" customWidth="1"/>
    <col min="2559" max="2559" width="34.7109375" customWidth="1"/>
    <col min="2560" max="2560" width="9.85546875" customWidth="1"/>
    <col min="2562" max="2562" width="10.5703125" customWidth="1"/>
    <col min="2563" max="2563" width="10.140625" customWidth="1"/>
    <col min="2564" max="2564" width="9.28515625" customWidth="1"/>
    <col min="2565" max="2565" width="20" customWidth="1"/>
    <col min="2566" max="2567" width="11.140625" customWidth="1"/>
    <col min="2812" max="2812" width="42.42578125" customWidth="1"/>
    <col min="2813" max="2813" width="10.42578125" customWidth="1"/>
    <col min="2815" max="2815" width="34.7109375" customWidth="1"/>
    <col min="2816" max="2816" width="9.85546875" customWidth="1"/>
    <col min="2818" max="2818" width="10.5703125" customWidth="1"/>
    <col min="2819" max="2819" width="10.140625" customWidth="1"/>
    <col min="2820" max="2820" width="9.28515625" customWidth="1"/>
    <col min="2821" max="2821" width="20" customWidth="1"/>
    <col min="2822" max="2823" width="11.140625" customWidth="1"/>
    <col min="3068" max="3068" width="42.42578125" customWidth="1"/>
    <col min="3069" max="3069" width="10.42578125" customWidth="1"/>
    <col min="3071" max="3071" width="34.7109375" customWidth="1"/>
    <col min="3072" max="3072" width="9.85546875" customWidth="1"/>
    <col min="3074" max="3074" width="10.5703125" customWidth="1"/>
    <col min="3075" max="3075" width="10.140625" customWidth="1"/>
    <col min="3076" max="3076" width="9.28515625" customWidth="1"/>
    <col min="3077" max="3077" width="20" customWidth="1"/>
    <col min="3078" max="3079" width="11.140625" customWidth="1"/>
    <col min="3324" max="3324" width="42.42578125" customWidth="1"/>
    <col min="3325" max="3325" width="10.42578125" customWidth="1"/>
    <col min="3327" max="3327" width="34.7109375" customWidth="1"/>
    <col min="3328" max="3328" width="9.85546875" customWidth="1"/>
    <col min="3330" max="3330" width="10.5703125" customWidth="1"/>
    <col min="3331" max="3331" width="10.140625" customWidth="1"/>
    <col min="3332" max="3332" width="9.28515625" customWidth="1"/>
    <col min="3333" max="3333" width="20" customWidth="1"/>
    <col min="3334" max="3335" width="11.140625" customWidth="1"/>
    <col min="3580" max="3580" width="42.42578125" customWidth="1"/>
    <col min="3581" max="3581" width="10.42578125" customWidth="1"/>
    <col min="3583" max="3583" width="34.7109375" customWidth="1"/>
    <col min="3584" max="3584" width="9.85546875" customWidth="1"/>
    <col min="3586" max="3586" width="10.5703125" customWidth="1"/>
    <col min="3587" max="3587" width="10.140625" customWidth="1"/>
    <col min="3588" max="3588" width="9.28515625" customWidth="1"/>
    <col min="3589" max="3589" width="20" customWidth="1"/>
    <col min="3590" max="3591" width="11.140625" customWidth="1"/>
    <col min="3836" max="3836" width="42.42578125" customWidth="1"/>
    <col min="3837" max="3837" width="10.42578125" customWidth="1"/>
    <col min="3839" max="3839" width="34.7109375" customWidth="1"/>
    <col min="3840" max="3840" width="9.85546875" customWidth="1"/>
    <col min="3842" max="3842" width="10.5703125" customWidth="1"/>
    <col min="3843" max="3843" width="10.140625" customWidth="1"/>
    <col min="3844" max="3844" width="9.28515625" customWidth="1"/>
    <col min="3845" max="3845" width="20" customWidth="1"/>
    <col min="3846" max="3847" width="11.140625" customWidth="1"/>
    <col min="4092" max="4092" width="42.42578125" customWidth="1"/>
    <col min="4093" max="4093" width="10.42578125" customWidth="1"/>
    <col min="4095" max="4095" width="34.7109375" customWidth="1"/>
    <col min="4096" max="4096" width="9.85546875" customWidth="1"/>
    <col min="4098" max="4098" width="10.5703125" customWidth="1"/>
    <col min="4099" max="4099" width="10.140625" customWidth="1"/>
    <col min="4100" max="4100" width="9.28515625" customWidth="1"/>
    <col min="4101" max="4101" width="20" customWidth="1"/>
    <col min="4102" max="4103" width="11.140625" customWidth="1"/>
    <col min="4348" max="4348" width="42.42578125" customWidth="1"/>
    <col min="4349" max="4349" width="10.42578125" customWidth="1"/>
    <col min="4351" max="4351" width="34.7109375" customWidth="1"/>
    <col min="4352" max="4352" width="9.85546875" customWidth="1"/>
    <col min="4354" max="4354" width="10.5703125" customWidth="1"/>
    <col min="4355" max="4355" width="10.140625" customWidth="1"/>
    <col min="4356" max="4356" width="9.28515625" customWidth="1"/>
    <col min="4357" max="4357" width="20" customWidth="1"/>
    <col min="4358" max="4359" width="11.140625" customWidth="1"/>
    <col min="4604" max="4604" width="42.42578125" customWidth="1"/>
    <col min="4605" max="4605" width="10.42578125" customWidth="1"/>
    <col min="4607" max="4607" width="34.7109375" customWidth="1"/>
    <col min="4608" max="4608" width="9.85546875" customWidth="1"/>
    <col min="4610" max="4610" width="10.5703125" customWidth="1"/>
    <col min="4611" max="4611" width="10.140625" customWidth="1"/>
    <col min="4612" max="4612" width="9.28515625" customWidth="1"/>
    <col min="4613" max="4613" width="20" customWidth="1"/>
    <col min="4614" max="4615" width="11.140625" customWidth="1"/>
    <col min="4860" max="4860" width="42.42578125" customWidth="1"/>
    <col min="4861" max="4861" width="10.42578125" customWidth="1"/>
    <col min="4863" max="4863" width="34.7109375" customWidth="1"/>
    <col min="4864" max="4864" width="9.85546875" customWidth="1"/>
    <col min="4866" max="4866" width="10.5703125" customWidth="1"/>
    <col min="4867" max="4867" width="10.140625" customWidth="1"/>
    <col min="4868" max="4868" width="9.28515625" customWidth="1"/>
    <col min="4869" max="4869" width="20" customWidth="1"/>
    <col min="4870" max="4871" width="11.140625" customWidth="1"/>
    <col min="5116" max="5116" width="42.42578125" customWidth="1"/>
    <col min="5117" max="5117" width="10.42578125" customWidth="1"/>
    <col min="5119" max="5119" width="34.7109375" customWidth="1"/>
    <col min="5120" max="5120" width="9.85546875" customWidth="1"/>
    <col min="5122" max="5122" width="10.5703125" customWidth="1"/>
    <col min="5123" max="5123" width="10.140625" customWidth="1"/>
    <col min="5124" max="5124" width="9.28515625" customWidth="1"/>
    <col min="5125" max="5125" width="20" customWidth="1"/>
    <col min="5126" max="5127" width="11.140625" customWidth="1"/>
    <col min="5372" max="5372" width="42.42578125" customWidth="1"/>
    <col min="5373" max="5373" width="10.42578125" customWidth="1"/>
    <col min="5375" max="5375" width="34.7109375" customWidth="1"/>
    <col min="5376" max="5376" width="9.85546875" customWidth="1"/>
    <col min="5378" max="5378" width="10.5703125" customWidth="1"/>
    <col min="5379" max="5379" width="10.140625" customWidth="1"/>
    <col min="5380" max="5380" width="9.28515625" customWidth="1"/>
    <col min="5381" max="5381" width="20" customWidth="1"/>
    <col min="5382" max="5383" width="11.140625" customWidth="1"/>
    <col min="5628" max="5628" width="42.42578125" customWidth="1"/>
    <col min="5629" max="5629" width="10.42578125" customWidth="1"/>
    <col min="5631" max="5631" width="34.7109375" customWidth="1"/>
    <col min="5632" max="5632" width="9.85546875" customWidth="1"/>
    <col min="5634" max="5634" width="10.5703125" customWidth="1"/>
    <col min="5635" max="5635" width="10.140625" customWidth="1"/>
    <col min="5636" max="5636" width="9.28515625" customWidth="1"/>
    <col min="5637" max="5637" width="20" customWidth="1"/>
    <col min="5638" max="5639" width="11.140625" customWidth="1"/>
    <col min="5884" max="5884" width="42.42578125" customWidth="1"/>
    <col min="5885" max="5885" width="10.42578125" customWidth="1"/>
    <col min="5887" max="5887" width="34.7109375" customWidth="1"/>
    <col min="5888" max="5888" width="9.85546875" customWidth="1"/>
    <col min="5890" max="5890" width="10.5703125" customWidth="1"/>
    <col min="5891" max="5891" width="10.140625" customWidth="1"/>
    <col min="5892" max="5892" width="9.28515625" customWidth="1"/>
    <col min="5893" max="5893" width="20" customWidth="1"/>
    <col min="5894" max="5895" width="11.140625" customWidth="1"/>
    <col min="6140" max="6140" width="42.42578125" customWidth="1"/>
    <col min="6141" max="6141" width="10.42578125" customWidth="1"/>
    <col min="6143" max="6143" width="34.7109375" customWidth="1"/>
    <col min="6144" max="6144" width="9.85546875" customWidth="1"/>
    <col min="6146" max="6146" width="10.5703125" customWidth="1"/>
    <col min="6147" max="6147" width="10.140625" customWidth="1"/>
    <col min="6148" max="6148" width="9.28515625" customWidth="1"/>
    <col min="6149" max="6149" width="20" customWidth="1"/>
    <col min="6150" max="6151" width="11.140625" customWidth="1"/>
    <col min="6396" max="6396" width="42.42578125" customWidth="1"/>
    <col min="6397" max="6397" width="10.42578125" customWidth="1"/>
    <col min="6399" max="6399" width="34.7109375" customWidth="1"/>
    <col min="6400" max="6400" width="9.85546875" customWidth="1"/>
    <col min="6402" max="6402" width="10.5703125" customWidth="1"/>
    <col min="6403" max="6403" width="10.140625" customWidth="1"/>
    <col min="6404" max="6404" width="9.28515625" customWidth="1"/>
    <col min="6405" max="6405" width="20" customWidth="1"/>
    <col min="6406" max="6407" width="11.140625" customWidth="1"/>
    <col min="6652" max="6652" width="42.42578125" customWidth="1"/>
    <col min="6653" max="6653" width="10.42578125" customWidth="1"/>
    <col min="6655" max="6655" width="34.7109375" customWidth="1"/>
    <col min="6656" max="6656" width="9.85546875" customWidth="1"/>
    <col min="6658" max="6658" width="10.5703125" customWidth="1"/>
    <col min="6659" max="6659" width="10.140625" customWidth="1"/>
    <col min="6660" max="6660" width="9.28515625" customWidth="1"/>
    <col min="6661" max="6661" width="20" customWidth="1"/>
    <col min="6662" max="6663" width="11.140625" customWidth="1"/>
    <col min="6908" max="6908" width="42.42578125" customWidth="1"/>
    <col min="6909" max="6909" width="10.42578125" customWidth="1"/>
    <col min="6911" max="6911" width="34.7109375" customWidth="1"/>
    <col min="6912" max="6912" width="9.85546875" customWidth="1"/>
    <col min="6914" max="6914" width="10.5703125" customWidth="1"/>
    <col min="6915" max="6915" width="10.140625" customWidth="1"/>
    <col min="6916" max="6916" width="9.28515625" customWidth="1"/>
    <col min="6917" max="6917" width="20" customWidth="1"/>
    <col min="6918" max="6919" width="11.140625" customWidth="1"/>
    <col min="7164" max="7164" width="42.42578125" customWidth="1"/>
    <col min="7165" max="7165" width="10.42578125" customWidth="1"/>
    <col min="7167" max="7167" width="34.7109375" customWidth="1"/>
    <col min="7168" max="7168" width="9.85546875" customWidth="1"/>
    <col min="7170" max="7170" width="10.5703125" customWidth="1"/>
    <col min="7171" max="7171" width="10.140625" customWidth="1"/>
    <col min="7172" max="7172" width="9.28515625" customWidth="1"/>
    <col min="7173" max="7173" width="20" customWidth="1"/>
    <col min="7174" max="7175" width="11.140625" customWidth="1"/>
    <col min="7420" max="7420" width="42.42578125" customWidth="1"/>
    <col min="7421" max="7421" width="10.42578125" customWidth="1"/>
    <col min="7423" max="7423" width="34.7109375" customWidth="1"/>
    <col min="7424" max="7424" width="9.85546875" customWidth="1"/>
    <col min="7426" max="7426" width="10.5703125" customWidth="1"/>
    <col min="7427" max="7427" width="10.140625" customWidth="1"/>
    <col min="7428" max="7428" width="9.28515625" customWidth="1"/>
    <col min="7429" max="7429" width="20" customWidth="1"/>
    <col min="7430" max="7431" width="11.140625" customWidth="1"/>
    <col min="7676" max="7676" width="42.42578125" customWidth="1"/>
    <col min="7677" max="7677" width="10.42578125" customWidth="1"/>
    <col min="7679" max="7679" width="34.7109375" customWidth="1"/>
    <col min="7680" max="7680" width="9.85546875" customWidth="1"/>
    <col min="7682" max="7682" width="10.5703125" customWidth="1"/>
    <col min="7683" max="7683" width="10.140625" customWidth="1"/>
    <col min="7684" max="7684" width="9.28515625" customWidth="1"/>
    <col min="7685" max="7685" width="20" customWidth="1"/>
    <col min="7686" max="7687" width="11.140625" customWidth="1"/>
    <col min="7932" max="7932" width="42.42578125" customWidth="1"/>
    <col min="7933" max="7933" width="10.42578125" customWidth="1"/>
    <col min="7935" max="7935" width="34.7109375" customWidth="1"/>
    <col min="7936" max="7936" width="9.85546875" customWidth="1"/>
    <col min="7938" max="7938" width="10.5703125" customWidth="1"/>
    <col min="7939" max="7939" width="10.140625" customWidth="1"/>
    <col min="7940" max="7940" width="9.28515625" customWidth="1"/>
    <col min="7941" max="7941" width="20" customWidth="1"/>
    <col min="7942" max="7943" width="11.140625" customWidth="1"/>
    <col min="8188" max="8188" width="42.42578125" customWidth="1"/>
    <col min="8189" max="8189" width="10.42578125" customWidth="1"/>
    <col min="8191" max="8191" width="34.7109375" customWidth="1"/>
    <col min="8192" max="8192" width="9.85546875" customWidth="1"/>
    <col min="8194" max="8194" width="10.5703125" customWidth="1"/>
    <col min="8195" max="8195" width="10.140625" customWidth="1"/>
    <col min="8196" max="8196" width="9.28515625" customWidth="1"/>
    <col min="8197" max="8197" width="20" customWidth="1"/>
    <col min="8198" max="8199" width="11.140625" customWidth="1"/>
    <col min="8444" max="8444" width="42.42578125" customWidth="1"/>
    <col min="8445" max="8445" width="10.42578125" customWidth="1"/>
    <col min="8447" max="8447" width="34.7109375" customWidth="1"/>
    <col min="8448" max="8448" width="9.85546875" customWidth="1"/>
    <col min="8450" max="8450" width="10.5703125" customWidth="1"/>
    <col min="8451" max="8451" width="10.140625" customWidth="1"/>
    <col min="8452" max="8452" width="9.28515625" customWidth="1"/>
    <col min="8453" max="8453" width="20" customWidth="1"/>
    <col min="8454" max="8455" width="11.140625" customWidth="1"/>
    <col min="8700" max="8700" width="42.42578125" customWidth="1"/>
    <col min="8701" max="8701" width="10.42578125" customWidth="1"/>
    <col min="8703" max="8703" width="34.7109375" customWidth="1"/>
    <col min="8704" max="8704" width="9.85546875" customWidth="1"/>
    <col min="8706" max="8706" width="10.5703125" customWidth="1"/>
    <col min="8707" max="8707" width="10.140625" customWidth="1"/>
    <col min="8708" max="8708" width="9.28515625" customWidth="1"/>
    <col min="8709" max="8709" width="20" customWidth="1"/>
    <col min="8710" max="8711" width="11.140625" customWidth="1"/>
    <col min="8956" max="8956" width="42.42578125" customWidth="1"/>
    <col min="8957" max="8957" width="10.42578125" customWidth="1"/>
    <col min="8959" max="8959" width="34.7109375" customWidth="1"/>
    <col min="8960" max="8960" width="9.85546875" customWidth="1"/>
    <col min="8962" max="8962" width="10.5703125" customWidth="1"/>
    <col min="8963" max="8963" width="10.140625" customWidth="1"/>
    <col min="8964" max="8964" width="9.28515625" customWidth="1"/>
    <col min="8965" max="8965" width="20" customWidth="1"/>
    <col min="8966" max="8967" width="11.140625" customWidth="1"/>
    <col min="9212" max="9212" width="42.42578125" customWidth="1"/>
    <col min="9213" max="9213" width="10.42578125" customWidth="1"/>
    <col min="9215" max="9215" width="34.7109375" customWidth="1"/>
    <col min="9216" max="9216" width="9.85546875" customWidth="1"/>
    <col min="9218" max="9218" width="10.5703125" customWidth="1"/>
    <col min="9219" max="9219" width="10.140625" customWidth="1"/>
    <col min="9220" max="9220" width="9.28515625" customWidth="1"/>
    <col min="9221" max="9221" width="20" customWidth="1"/>
    <col min="9222" max="9223" width="11.140625" customWidth="1"/>
    <col min="9468" max="9468" width="42.42578125" customWidth="1"/>
    <col min="9469" max="9469" width="10.42578125" customWidth="1"/>
    <col min="9471" max="9471" width="34.7109375" customWidth="1"/>
    <col min="9472" max="9472" width="9.85546875" customWidth="1"/>
    <col min="9474" max="9474" width="10.5703125" customWidth="1"/>
    <col min="9475" max="9475" width="10.140625" customWidth="1"/>
    <col min="9476" max="9476" width="9.28515625" customWidth="1"/>
    <col min="9477" max="9477" width="20" customWidth="1"/>
    <col min="9478" max="9479" width="11.140625" customWidth="1"/>
    <col min="9724" max="9724" width="42.42578125" customWidth="1"/>
    <col min="9725" max="9725" width="10.42578125" customWidth="1"/>
    <col min="9727" max="9727" width="34.7109375" customWidth="1"/>
    <col min="9728" max="9728" width="9.85546875" customWidth="1"/>
    <col min="9730" max="9730" width="10.5703125" customWidth="1"/>
    <col min="9731" max="9731" width="10.140625" customWidth="1"/>
    <col min="9732" max="9732" width="9.28515625" customWidth="1"/>
    <col min="9733" max="9733" width="20" customWidth="1"/>
    <col min="9734" max="9735" width="11.140625" customWidth="1"/>
    <col min="9980" max="9980" width="42.42578125" customWidth="1"/>
    <col min="9981" max="9981" width="10.42578125" customWidth="1"/>
    <col min="9983" max="9983" width="34.7109375" customWidth="1"/>
    <col min="9984" max="9984" width="9.85546875" customWidth="1"/>
    <col min="9986" max="9986" width="10.5703125" customWidth="1"/>
    <col min="9987" max="9987" width="10.140625" customWidth="1"/>
    <col min="9988" max="9988" width="9.28515625" customWidth="1"/>
    <col min="9989" max="9989" width="20" customWidth="1"/>
    <col min="9990" max="9991" width="11.140625" customWidth="1"/>
    <col min="10236" max="10236" width="42.42578125" customWidth="1"/>
    <col min="10237" max="10237" width="10.42578125" customWidth="1"/>
    <col min="10239" max="10239" width="34.7109375" customWidth="1"/>
    <col min="10240" max="10240" width="9.85546875" customWidth="1"/>
    <col min="10242" max="10242" width="10.5703125" customWidth="1"/>
    <col min="10243" max="10243" width="10.140625" customWidth="1"/>
    <col min="10244" max="10244" width="9.28515625" customWidth="1"/>
    <col min="10245" max="10245" width="20" customWidth="1"/>
    <col min="10246" max="10247" width="11.140625" customWidth="1"/>
    <col min="10492" max="10492" width="42.42578125" customWidth="1"/>
    <col min="10493" max="10493" width="10.42578125" customWidth="1"/>
    <col min="10495" max="10495" width="34.7109375" customWidth="1"/>
    <col min="10496" max="10496" width="9.85546875" customWidth="1"/>
    <col min="10498" max="10498" width="10.5703125" customWidth="1"/>
    <col min="10499" max="10499" width="10.140625" customWidth="1"/>
    <col min="10500" max="10500" width="9.28515625" customWidth="1"/>
    <col min="10501" max="10501" width="20" customWidth="1"/>
    <col min="10502" max="10503" width="11.140625" customWidth="1"/>
    <col min="10748" max="10748" width="42.42578125" customWidth="1"/>
    <col min="10749" max="10749" width="10.42578125" customWidth="1"/>
    <col min="10751" max="10751" width="34.7109375" customWidth="1"/>
    <col min="10752" max="10752" width="9.85546875" customWidth="1"/>
    <col min="10754" max="10754" width="10.5703125" customWidth="1"/>
    <col min="10755" max="10755" width="10.140625" customWidth="1"/>
    <col min="10756" max="10756" width="9.28515625" customWidth="1"/>
    <col min="10757" max="10757" width="20" customWidth="1"/>
    <col min="10758" max="10759" width="11.140625" customWidth="1"/>
    <col min="11004" max="11004" width="42.42578125" customWidth="1"/>
    <col min="11005" max="11005" width="10.42578125" customWidth="1"/>
    <col min="11007" max="11007" width="34.7109375" customWidth="1"/>
    <col min="11008" max="11008" width="9.85546875" customWidth="1"/>
    <col min="11010" max="11010" width="10.5703125" customWidth="1"/>
    <col min="11011" max="11011" width="10.140625" customWidth="1"/>
    <col min="11012" max="11012" width="9.28515625" customWidth="1"/>
    <col min="11013" max="11013" width="20" customWidth="1"/>
    <col min="11014" max="11015" width="11.140625" customWidth="1"/>
    <col min="11260" max="11260" width="42.42578125" customWidth="1"/>
    <col min="11261" max="11261" width="10.42578125" customWidth="1"/>
    <col min="11263" max="11263" width="34.7109375" customWidth="1"/>
    <col min="11264" max="11264" width="9.85546875" customWidth="1"/>
    <col min="11266" max="11266" width="10.5703125" customWidth="1"/>
    <col min="11267" max="11267" width="10.140625" customWidth="1"/>
    <col min="11268" max="11268" width="9.28515625" customWidth="1"/>
    <col min="11269" max="11269" width="20" customWidth="1"/>
    <col min="11270" max="11271" width="11.140625" customWidth="1"/>
    <col min="11516" max="11516" width="42.42578125" customWidth="1"/>
    <col min="11517" max="11517" width="10.42578125" customWidth="1"/>
    <col min="11519" max="11519" width="34.7109375" customWidth="1"/>
    <col min="11520" max="11520" width="9.85546875" customWidth="1"/>
    <col min="11522" max="11522" width="10.5703125" customWidth="1"/>
    <col min="11523" max="11523" width="10.140625" customWidth="1"/>
    <col min="11524" max="11524" width="9.28515625" customWidth="1"/>
    <col min="11525" max="11525" width="20" customWidth="1"/>
    <col min="11526" max="11527" width="11.140625" customWidth="1"/>
    <col min="11772" max="11772" width="42.42578125" customWidth="1"/>
    <col min="11773" max="11773" width="10.42578125" customWidth="1"/>
    <col min="11775" max="11775" width="34.7109375" customWidth="1"/>
    <col min="11776" max="11776" width="9.85546875" customWidth="1"/>
    <col min="11778" max="11778" width="10.5703125" customWidth="1"/>
    <col min="11779" max="11779" width="10.140625" customWidth="1"/>
    <col min="11780" max="11780" width="9.28515625" customWidth="1"/>
    <col min="11781" max="11781" width="20" customWidth="1"/>
    <col min="11782" max="11783" width="11.140625" customWidth="1"/>
    <col min="12028" max="12028" width="42.42578125" customWidth="1"/>
    <col min="12029" max="12029" width="10.42578125" customWidth="1"/>
    <col min="12031" max="12031" width="34.7109375" customWidth="1"/>
    <col min="12032" max="12032" width="9.85546875" customWidth="1"/>
    <col min="12034" max="12034" width="10.5703125" customWidth="1"/>
    <col min="12035" max="12035" width="10.140625" customWidth="1"/>
    <col min="12036" max="12036" width="9.28515625" customWidth="1"/>
    <col min="12037" max="12037" width="20" customWidth="1"/>
    <col min="12038" max="12039" width="11.140625" customWidth="1"/>
    <col min="12284" max="12284" width="42.42578125" customWidth="1"/>
    <col min="12285" max="12285" width="10.42578125" customWidth="1"/>
    <col min="12287" max="12287" width="34.7109375" customWidth="1"/>
    <col min="12288" max="12288" width="9.85546875" customWidth="1"/>
    <col min="12290" max="12290" width="10.5703125" customWidth="1"/>
    <col min="12291" max="12291" width="10.140625" customWidth="1"/>
    <col min="12292" max="12292" width="9.28515625" customWidth="1"/>
    <col min="12293" max="12293" width="20" customWidth="1"/>
    <col min="12294" max="12295" width="11.140625" customWidth="1"/>
    <col min="12540" max="12540" width="42.42578125" customWidth="1"/>
    <col min="12541" max="12541" width="10.42578125" customWidth="1"/>
    <col min="12543" max="12543" width="34.7109375" customWidth="1"/>
    <col min="12544" max="12544" width="9.85546875" customWidth="1"/>
    <col min="12546" max="12546" width="10.5703125" customWidth="1"/>
    <col min="12547" max="12547" width="10.140625" customWidth="1"/>
    <col min="12548" max="12548" width="9.28515625" customWidth="1"/>
    <col min="12549" max="12549" width="20" customWidth="1"/>
    <col min="12550" max="12551" width="11.140625" customWidth="1"/>
    <col min="12796" max="12796" width="42.42578125" customWidth="1"/>
    <col min="12797" max="12797" width="10.42578125" customWidth="1"/>
    <col min="12799" max="12799" width="34.7109375" customWidth="1"/>
    <col min="12800" max="12800" width="9.85546875" customWidth="1"/>
    <col min="12802" max="12802" width="10.5703125" customWidth="1"/>
    <col min="12803" max="12803" width="10.140625" customWidth="1"/>
    <col min="12804" max="12804" width="9.28515625" customWidth="1"/>
    <col min="12805" max="12805" width="20" customWidth="1"/>
    <col min="12806" max="12807" width="11.140625" customWidth="1"/>
    <col min="13052" max="13052" width="42.42578125" customWidth="1"/>
    <col min="13053" max="13053" width="10.42578125" customWidth="1"/>
    <col min="13055" max="13055" width="34.7109375" customWidth="1"/>
    <col min="13056" max="13056" width="9.85546875" customWidth="1"/>
    <col min="13058" max="13058" width="10.5703125" customWidth="1"/>
    <col min="13059" max="13059" width="10.140625" customWidth="1"/>
    <col min="13060" max="13060" width="9.28515625" customWidth="1"/>
    <col min="13061" max="13061" width="20" customWidth="1"/>
    <col min="13062" max="13063" width="11.140625" customWidth="1"/>
    <col min="13308" max="13308" width="42.42578125" customWidth="1"/>
    <col min="13309" max="13309" width="10.42578125" customWidth="1"/>
    <col min="13311" max="13311" width="34.7109375" customWidth="1"/>
    <col min="13312" max="13312" width="9.85546875" customWidth="1"/>
    <col min="13314" max="13314" width="10.5703125" customWidth="1"/>
    <col min="13315" max="13315" width="10.140625" customWidth="1"/>
    <col min="13316" max="13316" width="9.28515625" customWidth="1"/>
    <col min="13317" max="13317" width="20" customWidth="1"/>
    <col min="13318" max="13319" width="11.140625" customWidth="1"/>
    <col min="13564" max="13564" width="42.42578125" customWidth="1"/>
    <col min="13565" max="13565" width="10.42578125" customWidth="1"/>
    <col min="13567" max="13567" width="34.7109375" customWidth="1"/>
    <col min="13568" max="13568" width="9.85546875" customWidth="1"/>
    <col min="13570" max="13570" width="10.5703125" customWidth="1"/>
    <col min="13571" max="13571" width="10.140625" customWidth="1"/>
    <col min="13572" max="13572" width="9.28515625" customWidth="1"/>
    <col min="13573" max="13573" width="20" customWidth="1"/>
    <col min="13574" max="13575" width="11.140625" customWidth="1"/>
    <col min="13820" max="13820" width="42.42578125" customWidth="1"/>
    <col min="13821" max="13821" width="10.42578125" customWidth="1"/>
    <col min="13823" max="13823" width="34.7109375" customWidth="1"/>
    <col min="13824" max="13824" width="9.85546875" customWidth="1"/>
    <col min="13826" max="13826" width="10.5703125" customWidth="1"/>
    <col min="13827" max="13827" width="10.140625" customWidth="1"/>
    <col min="13828" max="13828" width="9.28515625" customWidth="1"/>
    <col min="13829" max="13829" width="20" customWidth="1"/>
    <col min="13830" max="13831" width="11.140625" customWidth="1"/>
    <col min="14076" max="14076" width="42.42578125" customWidth="1"/>
    <col min="14077" max="14077" width="10.42578125" customWidth="1"/>
    <col min="14079" max="14079" width="34.7109375" customWidth="1"/>
    <col min="14080" max="14080" width="9.85546875" customWidth="1"/>
    <col min="14082" max="14082" width="10.5703125" customWidth="1"/>
    <col min="14083" max="14083" width="10.140625" customWidth="1"/>
    <col min="14084" max="14084" width="9.28515625" customWidth="1"/>
    <col min="14085" max="14085" width="20" customWidth="1"/>
    <col min="14086" max="14087" width="11.140625" customWidth="1"/>
    <col min="14332" max="14332" width="42.42578125" customWidth="1"/>
    <col min="14333" max="14333" width="10.42578125" customWidth="1"/>
    <col min="14335" max="14335" width="34.7109375" customWidth="1"/>
    <col min="14336" max="14336" width="9.85546875" customWidth="1"/>
    <col min="14338" max="14338" width="10.5703125" customWidth="1"/>
    <col min="14339" max="14339" width="10.140625" customWidth="1"/>
    <col min="14340" max="14340" width="9.28515625" customWidth="1"/>
    <col min="14341" max="14341" width="20" customWidth="1"/>
    <col min="14342" max="14343" width="11.140625" customWidth="1"/>
    <col min="14588" max="14588" width="42.42578125" customWidth="1"/>
    <col min="14589" max="14589" width="10.42578125" customWidth="1"/>
    <col min="14591" max="14591" width="34.7109375" customWidth="1"/>
    <col min="14592" max="14592" width="9.85546875" customWidth="1"/>
    <col min="14594" max="14594" width="10.5703125" customWidth="1"/>
    <col min="14595" max="14595" width="10.140625" customWidth="1"/>
    <col min="14596" max="14596" width="9.28515625" customWidth="1"/>
    <col min="14597" max="14597" width="20" customWidth="1"/>
    <col min="14598" max="14599" width="11.140625" customWidth="1"/>
    <col min="14844" max="14844" width="42.42578125" customWidth="1"/>
    <col min="14845" max="14845" width="10.42578125" customWidth="1"/>
    <col min="14847" max="14847" width="34.7109375" customWidth="1"/>
    <col min="14848" max="14848" width="9.85546875" customWidth="1"/>
    <col min="14850" max="14850" width="10.5703125" customWidth="1"/>
    <col min="14851" max="14851" width="10.140625" customWidth="1"/>
    <col min="14852" max="14852" width="9.28515625" customWidth="1"/>
    <col min="14853" max="14853" width="20" customWidth="1"/>
    <col min="14854" max="14855" width="11.140625" customWidth="1"/>
    <col min="15100" max="15100" width="42.42578125" customWidth="1"/>
    <col min="15101" max="15101" width="10.42578125" customWidth="1"/>
    <col min="15103" max="15103" width="34.7109375" customWidth="1"/>
    <col min="15104" max="15104" width="9.85546875" customWidth="1"/>
    <col min="15106" max="15106" width="10.5703125" customWidth="1"/>
    <col min="15107" max="15107" width="10.140625" customWidth="1"/>
    <col min="15108" max="15108" width="9.28515625" customWidth="1"/>
    <col min="15109" max="15109" width="20" customWidth="1"/>
    <col min="15110" max="15111" width="11.140625" customWidth="1"/>
    <col min="15356" max="15356" width="42.42578125" customWidth="1"/>
    <col min="15357" max="15357" width="10.42578125" customWidth="1"/>
    <col min="15359" max="15359" width="34.7109375" customWidth="1"/>
    <col min="15360" max="15360" width="9.85546875" customWidth="1"/>
    <col min="15362" max="15362" width="10.5703125" customWidth="1"/>
    <col min="15363" max="15363" width="10.140625" customWidth="1"/>
    <col min="15364" max="15364" width="9.28515625" customWidth="1"/>
    <col min="15365" max="15365" width="20" customWidth="1"/>
    <col min="15366" max="15367" width="11.140625" customWidth="1"/>
    <col min="15612" max="15612" width="42.42578125" customWidth="1"/>
    <col min="15613" max="15613" width="10.42578125" customWidth="1"/>
    <col min="15615" max="15615" width="34.7109375" customWidth="1"/>
    <col min="15616" max="15616" width="9.85546875" customWidth="1"/>
    <col min="15618" max="15618" width="10.5703125" customWidth="1"/>
    <col min="15619" max="15619" width="10.140625" customWidth="1"/>
    <col min="15620" max="15620" width="9.28515625" customWidth="1"/>
    <col min="15621" max="15621" width="20" customWidth="1"/>
    <col min="15622" max="15623" width="11.140625" customWidth="1"/>
    <col min="15868" max="15868" width="42.42578125" customWidth="1"/>
    <col min="15869" max="15869" width="10.42578125" customWidth="1"/>
    <col min="15871" max="15871" width="34.7109375" customWidth="1"/>
    <col min="15872" max="15872" width="9.85546875" customWidth="1"/>
    <col min="15874" max="15874" width="10.5703125" customWidth="1"/>
    <col min="15875" max="15875" width="10.140625" customWidth="1"/>
    <col min="15876" max="15876" width="9.28515625" customWidth="1"/>
    <col min="15877" max="15877" width="20" customWidth="1"/>
    <col min="15878" max="15879" width="11.140625" customWidth="1"/>
    <col min="16124" max="16124" width="42.42578125" customWidth="1"/>
    <col min="16125" max="16125" width="10.42578125" customWidth="1"/>
    <col min="16127" max="16127" width="34.7109375" customWidth="1"/>
    <col min="16128" max="16128" width="9.85546875" customWidth="1"/>
    <col min="16130" max="16130" width="10.5703125" customWidth="1"/>
    <col min="16131" max="16131" width="10.140625" customWidth="1"/>
    <col min="16132" max="16132" width="9.28515625" customWidth="1"/>
    <col min="16133" max="16133" width="20" customWidth="1"/>
    <col min="16134" max="16135" width="11.140625" customWidth="1"/>
  </cols>
  <sheetData>
    <row r="1" spans="1:17" x14ac:dyDescent="0.25">
      <c r="K1"/>
      <c r="L1"/>
      <c r="M1"/>
      <c r="N1"/>
      <c r="O1"/>
      <c r="P1" t="s">
        <v>317</v>
      </c>
    </row>
    <row r="2" spans="1:17" ht="42.75" customHeight="1" x14ac:dyDescent="0.25">
      <c r="A2" s="207" t="s">
        <v>182</v>
      </c>
      <c r="B2" s="208"/>
      <c r="C2" s="208"/>
      <c r="D2" s="208"/>
      <c r="E2" s="208"/>
      <c r="F2" s="208"/>
      <c r="G2" s="208"/>
      <c r="H2" s="208"/>
      <c r="K2"/>
      <c r="L2"/>
      <c r="M2"/>
      <c r="N2"/>
      <c r="O2"/>
      <c r="P2"/>
    </row>
    <row r="3" spans="1:17" x14ac:dyDescent="0.25">
      <c r="A3" s="209"/>
      <c r="B3" s="209"/>
      <c r="C3" s="209"/>
      <c r="D3" s="209"/>
      <c r="E3" s="209"/>
      <c r="F3" s="209"/>
      <c r="G3" s="209"/>
      <c r="H3" s="209"/>
      <c r="K3"/>
      <c r="L3"/>
      <c r="M3"/>
      <c r="N3"/>
      <c r="O3"/>
      <c r="P3"/>
    </row>
    <row r="4" spans="1:17" ht="15.75" thickBot="1" x14ac:dyDescent="0.3"/>
    <row r="5" spans="1:17" ht="16.5" customHeight="1" thickTop="1" thickBot="1" x14ac:dyDescent="0.3">
      <c r="A5" s="192" t="s">
        <v>2</v>
      </c>
      <c r="B5" s="192" t="s">
        <v>315</v>
      </c>
      <c r="C5" s="195" t="s">
        <v>3</v>
      </c>
      <c r="D5" s="190" t="s">
        <v>0</v>
      </c>
      <c r="E5" s="190"/>
      <c r="F5" s="190"/>
      <c r="G5" s="190" t="s">
        <v>1</v>
      </c>
      <c r="H5" s="190"/>
      <c r="I5" s="200" t="s">
        <v>14</v>
      </c>
      <c r="J5" s="203" t="s">
        <v>15</v>
      </c>
      <c r="K5" s="210" t="s">
        <v>133</v>
      </c>
      <c r="L5" s="199" t="s">
        <v>11</v>
      </c>
      <c r="M5" s="199" t="s">
        <v>12</v>
      </c>
      <c r="N5" s="199" t="s">
        <v>13</v>
      </c>
      <c r="O5" s="198" t="s">
        <v>178</v>
      </c>
      <c r="P5" s="198"/>
      <c r="Q5" s="187" t="s">
        <v>181</v>
      </c>
    </row>
    <row r="6" spans="1:17" ht="16.5" thickTop="1" thickBot="1" x14ac:dyDescent="0.3">
      <c r="A6" s="193"/>
      <c r="B6" s="193"/>
      <c r="C6" s="196"/>
      <c r="D6" s="5"/>
      <c r="E6" s="191" t="s">
        <v>4</v>
      </c>
      <c r="F6" s="191"/>
      <c r="G6" s="3"/>
      <c r="H6" s="4" t="s">
        <v>5</v>
      </c>
      <c r="I6" s="201"/>
      <c r="J6" s="204"/>
      <c r="K6" s="211"/>
      <c r="L6" s="199"/>
      <c r="M6" s="199"/>
      <c r="N6" s="199"/>
      <c r="O6" s="198"/>
      <c r="P6" s="198"/>
      <c r="Q6" s="188"/>
    </row>
    <row r="7" spans="1:17" ht="67.5" customHeight="1" thickTop="1" thickBot="1" x14ac:dyDescent="0.3">
      <c r="A7" s="194"/>
      <c r="B7" s="194"/>
      <c r="C7" s="197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202"/>
      <c r="J7" s="205"/>
      <c r="K7" s="212"/>
      <c r="L7" s="199"/>
      <c r="M7" s="199"/>
      <c r="N7" s="199"/>
      <c r="O7" s="35" t="s">
        <v>179</v>
      </c>
      <c r="P7" s="35" t="s">
        <v>180</v>
      </c>
      <c r="Q7" s="189"/>
    </row>
    <row r="8" spans="1:17" ht="46.5" thickTop="1" x14ac:dyDescent="0.3">
      <c r="A8" s="158" t="s">
        <v>16</v>
      </c>
      <c r="B8" s="13" t="s">
        <v>51</v>
      </c>
      <c r="C8" s="22" t="s">
        <v>56</v>
      </c>
      <c r="D8" s="19">
        <v>243800</v>
      </c>
      <c r="E8" s="25">
        <v>33750</v>
      </c>
      <c r="F8" s="26">
        <v>13.843314191960623</v>
      </c>
      <c r="G8" s="16">
        <v>60253177</v>
      </c>
      <c r="H8" s="13" t="s">
        <v>101</v>
      </c>
      <c r="I8" s="178">
        <v>31500</v>
      </c>
      <c r="J8" s="171">
        <v>31500</v>
      </c>
      <c r="K8" s="36">
        <v>114</v>
      </c>
      <c r="L8" s="31">
        <v>10</v>
      </c>
      <c r="M8" s="32">
        <v>15</v>
      </c>
      <c r="N8" s="33">
        <v>15</v>
      </c>
      <c r="O8" s="37">
        <v>140</v>
      </c>
      <c r="P8" s="36">
        <v>70</v>
      </c>
      <c r="Q8" s="111">
        <f>(L8*O8*M8)+(N8*P8*L8)</f>
        <v>31500</v>
      </c>
    </row>
    <row r="9" spans="1:17" ht="31.5" thickBot="1" x14ac:dyDescent="0.35">
      <c r="A9" s="159" t="s">
        <v>17</v>
      </c>
      <c r="B9" s="15" t="s">
        <v>52</v>
      </c>
      <c r="C9" s="24" t="s">
        <v>55</v>
      </c>
      <c r="D9" s="21">
        <v>311500</v>
      </c>
      <c r="E9" s="29">
        <v>50000</v>
      </c>
      <c r="F9" s="30">
        <v>16.051364365971107</v>
      </c>
      <c r="G9" s="18">
        <v>46747354</v>
      </c>
      <c r="H9" s="15" t="s">
        <v>100</v>
      </c>
      <c r="I9" s="179">
        <v>50000</v>
      </c>
      <c r="J9" s="172">
        <v>50000</v>
      </c>
      <c r="K9" s="106">
        <v>110</v>
      </c>
      <c r="L9" s="10">
        <v>14</v>
      </c>
      <c r="M9" s="11">
        <v>29</v>
      </c>
      <c r="N9" s="12">
        <v>12</v>
      </c>
      <c r="O9" s="107">
        <v>140</v>
      </c>
      <c r="P9" s="106">
        <v>70</v>
      </c>
      <c r="Q9" s="112">
        <f t="shared" ref="Q9:Q53" si="0">(L9*O9*M9)+(N9*P9*L9)</f>
        <v>68600</v>
      </c>
    </row>
    <row r="10" spans="1:17" ht="46.5" thickTop="1" x14ac:dyDescent="0.3">
      <c r="A10" s="160" t="s">
        <v>18</v>
      </c>
      <c r="B10" s="48" t="s">
        <v>134</v>
      </c>
      <c r="C10" s="47" t="s">
        <v>53</v>
      </c>
      <c r="D10" s="49">
        <v>370300</v>
      </c>
      <c r="E10" s="50">
        <v>67500</v>
      </c>
      <c r="F10" s="51">
        <v>18.228463408047528</v>
      </c>
      <c r="G10" s="52">
        <v>46745602</v>
      </c>
      <c r="H10" s="48" t="s">
        <v>99</v>
      </c>
      <c r="I10" s="180">
        <v>54000</v>
      </c>
      <c r="J10" s="173">
        <v>54000</v>
      </c>
      <c r="K10" s="101">
        <v>107</v>
      </c>
      <c r="L10" s="102">
        <v>10</v>
      </c>
      <c r="M10" s="103">
        <v>45</v>
      </c>
      <c r="N10" s="104"/>
      <c r="O10" s="105">
        <v>120</v>
      </c>
      <c r="P10" s="101">
        <v>60</v>
      </c>
      <c r="Q10" s="113">
        <f t="shared" si="0"/>
        <v>54000</v>
      </c>
    </row>
    <row r="11" spans="1:17" ht="45.75" x14ac:dyDescent="0.3">
      <c r="A11" s="161" t="s">
        <v>18</v>
      </c>
      <c r="B11" s="14" t="s">
        <v>135</v>
      </c>
      <c r="C11" s="23" t="s">
        <v>54</v>
      </c>
      <c r="D11" s="20">
        <v>166700</v>
      </c>
      <c r="E11" s="27">
        <v>45000</v>
      </c>
      <c r="F11" s="28">
        <v>26.994601079784044</v>
      </c>
      <c r="G11" s="17">
        <v>46745602</v>
      </c>
      <c r="H11" s="14" t="s">
        <v>99</v>
      </c>
      <c r="I11" s="181">
        <v>36000</v>
      </c>
      <c r="J11" s="174">
        <v>36000</v>
      </c>
      <c r="K11" s="39">
        <v>107</v>
      </c>
      <c r="L11" s="7">
        <v>10</v>
      </c>
      <c r="M11" s="8">
        <v>30</v>
      </c>
      <c r="N11" s="9"/>
      <c r="O11" s="40">
        <v>120</v>
      </c>
      <c r="P11" s="39">
        <v>60</v>
      </c>
      <c r="Q11" s="114">
        <f t="shared" si="0"/>
        <v>36000</v>
      </c>
    </row>
    <row r="12" spans="1:17" ht="30.75" x14ac:dyDescent="0.3">
      <c r="A12" s="161" t="s">
        <v>19</v>
      </c>
      <c r="B12" s="14" t="s">
        <v>138</v>
      </c>
      <c r="C12" s="23" t="s">
        <v>59</v>
      </c>
      <c r="D12" s="20">
        <v>340000</v>
      </c>
      <c r="E12" s="27">
        <v>70000</v>
      </c>
      <c r="F12" s="28">
        <v>20.588235294117649</v>
      </c>
      <c r="G12" s="17">
        <v>22760962</v>
      </c>
      <c r="H12" s="14" t="s">
        <v>104</v>
      </c>
      <c r="I12" s="181">
        <v>70000</v>
      </c>
      <c r="J12" s="174">
        <v>70000</v>
      </c>
      <c r="K12" s="39">
        <v>107</v>
      </c>
      <c r="L12" s="7">
        <v>13</v>
      </c>
      <c r="M12" s="8">
        <v>85</v>
      </c>
      <c r="N12" s="9"/>
      <c r="O12" s="40">
        <v>120</v>
      </c>
      <c r="P12" s="39">
        <v>60</v>
      </c>
      <c r="Q12" s="114">
        <f t="shared" si="0"/>
        <v>132600</v>
      </c>
    </row>
    <row r="13" spans="1:17" ht="30.75" x14ac:dyDescent="0.3">
      <c r="A13" s="161" t="s">
        <v>20</v>
      </c>
      <c r="B13" s="14" t="s">
        <v>149</v>
      </c>
      <c r="C13" s="23" t="s">
        <v>70</v>
      </c>
      <c r="D13" s="20">
        <v>137000</v>
      </c>
      <c r="E13" s="27">
        <v>31500</v>
      </c>
      <c r="F13" s="28">
        <v>22.992700729927009</v>
      </c>
      <c r="G13" s="17">
        <v>46744398</v>
      </c>
      <c r="H13" s="14" t="s">
        <v>113</v>
      </c>
      <c r="I13" s="181">
        <v>25200</v>
      </c>
      <c r="J13" s="174">
        <v>25200</v>
      </c>
      <c r="K13" s="39">
        <v>107</v>
      </c>
      <c r="L13" s="7">
        <v>7</v>
      </c>
      <c r="M13" s="8">
        <v>30</v>
      </c>
      <c r="N13" s="9"/>
      <c r="O13" s="40">
        <v>120</v>
      </c>
      <c r="P13" s="39">
        <v>60</v>
      </c>
      <c r="Q13" s="114">
        <f t="shared" si="0"/>
        <v>25200</v>
      </c>
    </row>
    <row r="14" spans="1:17" ht="30.75" x14ac:dyDescent="0.3">
      <c r="A14" s="161" t="s">
        <v>20</v>
      </c>
      <c r="B14" s="14" t="s">
        <v>150</v>
      </c>
      <c r="C14" s="23" t="s">
        <v>71</v>
      </c>
      <c r="D14" s="20">
        <v>130000</v>
      </c>
      <c r="E14" s="27">
        <v>29400</v>
      </c>
      <c r="F14" s="28">
        <v>22.615384615384617</v>
      </c>
      <c r="G14" s="17">
        <v>46744398</v>
      </c>
      <c r="H14" s="14" t="s">
        <v>113</v>
      </c>
      <c r="I14" s="181">
        <v>23520</v>
      </c>
      <c r="J14" s="174">
        <v>23520</v>
      </c>
      <c r="K14" s="39">
        <v>107</v>
      </c>
      <c r="L14" s="7">
        <v>7</v>
      </c>
      <c r="M14" s="8">
        <v>28</v>
      </c>
      <c r="N14" s="9"/>
      <c r="O14" s="40">
        <v>120</v>
      </c>
      <c r="P14" s="39">
        <v>60</v>
      </c>
      <c r="Q14" s="114">
        <f t="shared" si="0"/>
        <v>23520</v>
      </c>
    </row>
    <row r="15" spans="1:17" ht="30.75" x14ac:dyDescent="0.3">
      <c r="A15" s="161" t="s">
        <v>21</v>
      </c>
      <c r="B15" s="14" t="s">
        <v>170</v>
      </c>
      <c r="C15" s="23" t="s">
        <v>90</v>
      </c>
      <c r="D15" s="20">
        <v>137000</v>
      </c>
      <c r="E15" s="27">
        <v>30000</v>
      </c>
      <c r="F15" s="28">
        <v>21.897810218978101</v>
      </c>
      <c r="G15" s="17">
        <v>65650174</v>
      </c>
      <c r="H15" s="14" t="s">
        <v>126</v>
      </c>
      <c r="I15" s="181">
        <v>23400</v>
      </c>
      <c r="J15" s="174">
        <v>23400</v>
      </c>
      <c r="K15" s="39">
        <v>105</v>
      </c>
      <c r="L15" s="7">
        <v>5</v>
      </c>
      <c r="M15" s="8">
        <v>39</v>
      </c>
      <c r="N15" s="9"/>
      <c r="O15" s="40">
        <v>120</v>
      </c>
      <c r="P15" s="39">
        <v>60</v>
      </c>
      <c r="Q15" s="114">
        <f t="shared" si="0"/>
        <v>23400</v>
      </c>
    </row>
    <row r="16" spans="1:17" ht="30.75" x14ac:dyDescent="0.3">
      <c r="A16" s="161" t="s">
        <v>22</v>
      </c>
      <c r="B16" s="14" t="s">
        <v>148</v>
      </c>
      <c r="C16" s="23" t="s">
        <v>69</v>
      </c>
      <c r="D16" s="20">
        <v>80000</v>
      </c>
      <c r="E16" s="27">
        <v>7800</v>
      </c>
      <c r="F16" s="28">
        <v>9.75</v>
      </c>
      <c r="G16" s="17">
        <v>49294555</v>
      </c>
      <c r="H16" s="14" t="s">
        <v>112</v>
      </c>
      <c r="I16" s="181">
        <v>6240</v>
      </c>
      <c r="J16" s="174">
        <v>6240</v>
      </c>
      <c r="K16" s="39">
        <v>102</v>
      </c>
      <c r="L16" s="7">
        <v>2</v>
      </c>
      <c r="M16" s="8">
        <v>20</v>
      </c>
      <c r="N16" s="9">
        <v>12</v>
      </c>
      <c r="O16" s="40">
        <v>120</v>
      </c>
      <c r="P16" s="39">
        <v>60</v>
      </c>
      <c r="Q16" s="114">
        <f t="shared" si="0"/>
        <v>6240</v>
      </c>
    </row>
    <row r="17" spans="1:17" ht="30.75" x14ac:dyDescent="0.3">
      <c r="A17" s="161" t="s">
        <v>23</v>
      </c>
      <c r="B17" s="14" t="s">
        <v>152</v>
      </c>
      <c r="C17" s="23" t="s">
        <v>72</v>
      </c>
      <c r="D17" s="20">
        <v>107700</v>
      </c>
      <c r="E17" s="27">
        <v>19000</v>
      </c>
      <c r="F17" s="28">
        <v>17.641597028783657</v>
      </c>
      <c r="G17" s="17">
        <v>63778611</v>
      </c>
      <c r="H17" s="14" t="s">
        <v>114</v>
      </c>
      <c r="I17" s="181">
        <v>17220</v>
      </c>
      <c r="J17" s="174">
        <v>17220</v>
      </c>
      <c r="K17" s="39">
        <v>102</v>
      </c>
      <c r="L17" s="7">
        <v>7</v>
      </c>
      <c r="M17" s="8">
        <v>20</v>
      </c>
      <c r="N17" s="9">
        <v>1</v>
      </c>
      <c r="O17" s="40">
        <v>120</v>
      </c>
      <c r="P17" s="39">
        <v>60</v>
      </c>
      <c r="Q17" s="114">
        <f t="shared" si="0"/>
        <v>17220</v>
      </c>
    </row>
    <row r="18" spans="1:17" ht="46.5" thickBot="1" x14ac:dyDescent="0.35">
      <c r="A18" s="159" t="s">
        <v>24</v>
      </c>
      <c r="B18" s="15" t="s">
        <v>159</v>
      </c>
      <c r="C18" s="24" t="s">
        <v>79</v>
      </c>
      <c r="D18" s="21">
        <v>46410</v>
      </c>
      <c r="E18" s="29">
        <v>9900</v>
      </c>
      <c r="F18" s="30">
        <v>21.331609566903683</v>
      </c>
      <c r="G18" s="18">
        <v>65399447</v>
      </c>
      <c r="H18" s="15" t="s">
        <v>119</v>
      </c>
      <c r="I18" s="179">
        <v>7920</v>
      </c>
      <c r="J18" s="172">
        <v>7920</v>
      </c>
      <c r="K18" s="58">
        <v>102</v>
      </c>
      <c r="L18" s="10">
        <v>6</v>
      </c>
      <c r="M18" s="11">
        <v>8</v>
      </c>
      <c r="N18" s="12">
        <v>6</v>
      </c>
      <c r="O18" s="59">
        <v>120</v>
      </c>
      <c r="P18" s="58">
        <v>60</v>
      </c>
      <c r="Q18" s="112">
        <f t="shared" si="0"/>
        <v>7920</v>
      </c>
    </row>
    <row r="19" spans="1:17" ht="19.5" thickTop="1" x14ac:dyDescent="0.3">
      <c r="A19" s="160" t="s">
        <v>25</v>
      </c>
      <c r="B19" s="48" t="s">
        <v>146</v>
      </c>
      <c r="C19" s="47" t="s">
        <v>67</v>
      </c>
      <c r="D19" s="49">
        <v>110000</v>
      </c>
      <c r="E19" s="50">
        <v>20000</v>
      </c>
      <c r="F19" s="51">
        <v>18.181818181818183</v>
      </c>
      <c r="G19" s="52">
        <v>26642808</v>
      </c>
      <c r="H19" s="48" t="s">
        <v>110</v>
      </c>
      <c r="I19" s="180">
        <v>9300</v>
      </c>
      <c r="J19" s="173">
        <v>9300</v>
      </c>
      <c r="K19" s="53">
        <v>97</v>
      </c>
      <c r="L19" s="54">
        <v>6</v>
      </c>
      <c r="M19" s="55">
        <v>13</v>
      </c>
      <c r="N19" s="56">
        <v>5</v>
      </c>
      <c r="O19" s="57">
        <v>100</v>
      </c>
      <c r="P19" s="53">
        <v>50</v>
      </c>
      <c r="Q19" s="113">
        <f t="shared" si="0"/>
        <v>9300</v>
      </c>
    </row>
    <row r="20" spans="1:17" ht="30.75" x14ac:dyDescent="0.3">
      <c r="A20" s="161" t="s">
        <v>23</v>
      </c>
      <c r="B20" s="14" t="s">
        <v>151</v>
      </c>
      <c r="C20" s="23" t="s">
        <v>72</v>
      </c>
      <c r="D20" s="20">
        <v>112000</v>
      </c>
      <c r="E20" s="27">
        <v>20000</v>
      </c>
      <c r="F20" s="28">
        <v>17.857142857142858</v>
      </c>
      <c r="G20" s="17">
        <v>63778611</v>
      </c>
      <c r="H20" s="14" t="s">
        <v>114</v>
      </c>
      <c r="I20" s="181">
        <v>15050</v>
      </c>
      <c r="J20" s="174">
        <v>15050</v>
      </c>
      <c r="K20" s="41">
        <v>97</v>
      </c>
      <c r="L20" s="7">
        <v>7</v>
      </c>
      <c r="M20" s="8">
        <v>21</v>
      </c>
      <c r="N20" s="9">
        <v>1</v>
      </c>
      <c r="O20" s="42">
        <v>100</v>
      </c>
      <c r="P20" s="41">
        <v>50</v>
      </c>
      <c r="Q20" s="114">
        <f t="shared" si="0"/>
        <v>15050</v>
      </c>
    </row>
    <row r="21" spans="1:17" ht="45.75" x14ac:dyDescent="0.3">
      <c r="A21" s="161" t="s">
        <v>26</v>
      </c>
      <c r="B21" s="14" t="s">
        <v>157</v>
      </c>
      <c r="C21" s="23" t="s">
        <v>77</v>
      </c>
      <c r="D21" s="20">
        <v>155000</v>
      </c>
      <c r="E21" s="27">
        <v>30000</v>
      </c>
      <c r="F21" s="28">
        <v>19.35483870967742</v>
      </c>
      <c r="G21" s="17">
        <v>65399447</v>
      </c>
      <c r="H21" s="14" t="s">
        <v>117</v>
      </c>
      <c r="I21" s="181">
        <v>18900</v>
      </c>
      <c r="J21" s="174">
        <v>18900</v>
      </c>
      <c r="K21" s="41">
        <v>97</v>
      </c>
      <c r="L21" s="7">
        <v>9</v>
      </c>
      <c r="M21" s="8">
        <v>18</v>
      </c>
      <c r="N21" s="9">
        <v>6</v>
      </c>
      <c r="O21" s="42">
        <v>100</v>
      </c>
      <c r="P21" s="41">
        <v>50</v>
      </c>
      <c r="Q21" s="114">
        <f t="shared" si="0"/>
        <v>18900</v>
      </c>
    </row>
    <row r="22" spans="1:17" ht="30.75" x14ac:dyDescent="0.3">
      <c r="A22" s="161" t="s">
        <v>27</v>
      </c>
      <c r="B22" s="14" t="s">
        <v>176</v>
      </c>
      <c r="C22" s="23" t="s">
        <v>96</v>
      </c>
      <c r="D22" s="20">
        <v>64450</v>
      </c>
      <c r="E22" s="27">
        <v>18900</v>
      </c>
      <c r="F22" s="28">
        <v>29.325058184639254</v>
      </c>
      <c r="G22" s="17">
        <v>71193316</v>
      </c>
      <c r="H22" s="14" t="s">
        <v>131</v>
      </c>
      <c r="I22" s="181">
        <v>12600</v>
      </c>
      <c r="J22" s="174">
        <v>12600</v>
      </c>
      <c r="K22" s="41">
        <v>97</v>
      </c>
      <c r="L22" s="7">
        <v>6</v>
      </c>
      <c r="M22" s="8">
        <v>21</v>
      </c>
      <c r="N22" s="9"/>
      <c r="O22" s="42">
        <v>100</v>
      </c>
      <c r="P22" s="41">
        <v>50</v>
      </c>
      <c r="Q22" s="114">
        <f t="shared" si="0"/>
        <v>12600</v>
      </c>
    </row>
    <row r="23" spans="1:17" ht="45.75" x14ac:dyDescent="0.3">
      <c r="A23" s="161" t="s">
        <v>28</v>
      </c>
      <c r="B23" s="14" t="s">
        <v>158</v>
      </c>
      <c r="C23" s="23" t="s">
        <v>78</v>
      </c>
      <c r="D23" s="20">
        <v>66700</v>
      </c>
      <c r="E23" s="27">
        <v>12000</v>
      </c>
      <c r="F23" s="28">
        <v>17.991004497751124</v>
      </c>
      <c r="G23" s="17">
        <v>65399447</v>
      </c>
      <c r="H23" s="14" t="s">
        <v>118</v>
      </c>
      <c r="I23" s="181">
        <v>7500</v>
      </c>
      <c r="J23" s="174">
        <v>7500</v>
      </c>
      <c r="K23" s="41">
        <v>95</v>
      </c>
      <c r="L23" s="7">
        <v>6</v>
      </c>
      <c r="M23" s="8">
        <v>10</v>
      </c>
      <c r="N23" s="9">
        <v>5</v>
      </c>
      <c r="O23" s="42">
        <v>100</v>
      </c>
      <c r="P23" s="41">
        <v>50</v>
      </c>
      <c r="Q23" s="114">
        <f t="shared" si="0"/>
        <v>7500</v>
      </c>
    </row>
    <row r="24" spans="1:17" ht="45.75" x14ac:dyDescent="0.3">
      <c r="A24" s="161" t="s">
        <v>29</v>
      </c>
      <c r="B24" s="14" t="s">
        <v>173</v>
      </c>
      <c r="C24" s="23" t="s">
        <v>93</v>
      </c>
      <c r="D24" s="20">
        <v>180500</v>
      </c>
      <c r="E24" s="27">
        <v>25500</v>
      </c>
      <c r="F24" s="28">
        <v>14.127423822714681</v>
      </c>
      <c r="G24" s="17">
        <v>60253509</v>
      </c>
      <c r="H24" s="14" t="s">
        <v>129</v>
      </c>
      <c r="I24" s="181">
        <v>23100</v>
      </c>
      <c r="J24" s="174">
        <v>23100</v>
      </c>
      <c r="K24" s="41">
        <v>95</v>
      </c>
      <c r="L24" s="7">
        <v>7</v>
      </c>
      <c r="M24" s="8">
        <v>33</v>
      </c>
      <c r="N24" s="9"/>
      <c r="O24" s="42">
        <v>100</v>
      </c>
      <c r="P24" s="41">
        <v>50</v>
      </c>
      <c r="Q24" s="114">
        <f t="shared" si="0"/>
        <v>23100</v>
      </c>
    </row>
    <row r="25" spans="1:17" ht="30.75" x14ac:dyDescent="0.3">
      <c r="A25" s="161" t="s">
        <v>30</v>
      </c>
      <c r="B25" s="14" t="s">
        <v>143</v>
      </c>
      <c r="C25" s="23" t="s">
        <v>64</v>
      </c>
      <c r="D25" s="20">
        <v>131000</v>
      </c>
      <c r="E25" s="27">
        <v>50000</v>
      </c>
      <c r="F25" s="28">
        <v>38.167938931297712</v>
      </c>
      <c r="G25" s="17">
        <v>46749411</v>
      </c>
      <c r="H25" s="14" t="s">
        <v>108</v>
      </c>
      <c r="I25" s="181">
        <v>9000</v>
      </c>
      <c r="J25" s="174">
        <v>9000</v>
      </c>
      <c r="K25" s="41">
        <v>94</v>
      </c>
      <c r="L25" s="7">
        <v>9</v>
      </c>
      <c r="M25" s="8">
        <v>10</v>
      </c>
      <c r="N25" s="9"/>
      <c r="O25" s="42">
        <v>100</v>
      </c>
      <c r="P25" s="41">
        <v>50</v>
      </c>
      <c r="Q25" s="114">
        <f t="shared" si="0"/>
        <v>9000</v>
      </c>
    </row>
    <row r="26" spans="1:17" ht="30.75" x14ac:dyDescent="0.3">
      <c r="A26" s="161" t="s">
        <v>31</v>
      </c>
      <c r="B26" s="14" t="s">
        <v>161</v>
      </c>
      <c r="C26" s="23" t="s">
        <v>81</v>
      </c>
      <c r="D26" s="20">
        <v>131978</v>
      </c>
      <c r="E26" s="27">
        <v>23100</v>
      </c>
      <c r="F26" s="28">
        <v>17.50291715285881</v>
      </c>
      <c r="G26" s="17">
        <v>49295179</v>
      </c>
      <c r="H26" s="14" t="s">
        <v>121</v>
      </c>
      <c r="I26" s="181">
        <v>15400</v>
      </c>
      <c r="J26" s="174">
        <v>15400</v>
      </c>
      <c r="K26" s="41">
        <v>94</v>
      </c>
      <c r="L26" s="7">
        <v>7</v>
      </c>
      <c r="M26" s="8">
        <v>22</v>
      </c>
      <c r="N26" s="9"/>
      <c r="O26" s="42">
        <v>100</v>
      </c>
      <c r="P26" s="41">
        <v>50</v>
      </c>
      <c r="Q26" s="114">
        <f t="shared" si="0"/>
        <v>15400</v>
      </c>
    </row>
    <row r="27" spans="1:17" ht="30.75" x14ac:dyDescent="0.3">
      <c r="A27" s="161" t="s">
        <v>32</v>
      </c>
      <c r="B27" s="14" t="s">
        <v>162</v>
      </c>
      <c r="C27" s="23" t="s">
        <v>82</v>
      </c>
      <c r="D27" s="20">
        <v>235000</v>
      </c>
      <c r="E27" s="27">
        <v>40000</v>
      </c>
      <c r="F27" s="28">
        <v>17.021276595744681</v>
      </c>
      <c r="G27" s="17">
        <v>75118203</v>
      </c>
      <c r="H27" s="14" t="s">
        <v>122</v>
      </c>
      <c r="I27" s="181">
        <v>40000</v>
      </c>
      <c r="J27" s="174">
        <v>40000</v>
      </c>
      <c r="K27" s="41">
        <v>94</v>
      </c>
      <c r="L27" s="7">
        <v>7</v>
      </c>
      <c r="M27" s="8">
        <v>60</v>
      </c>
      <c r="N27" s="9"/>
      <c r="O27" s="42">
        <v>100</v>
      </c>
      <c r="P27" s="41">
        <v>50</v>
      </c>
      <c r="Q27" s="114">
        <f t="shared" si="0"/>
        <v>42000</v>
      </c>
    </row>
    <row r="28" spans="1:17" ht="30.75" x14ac:dyDescent="0.3">
      <c r="A28" s="161" t="s">
        <v>33</v>
      </c>
      <c r="B28" s="14" t="s">
        <v>163</v>
      </c>
      <c r="C28" s="23" t="s">
        <v>83</v>
      </c>
      <c r="D28" s="20">
        <v>92700</v>
      </c>
      <c r="E28" s="27">
        <v>27000</v>
      </c>
      <c r="F28" s="28">
        <v>29.126213592233011</v>
      </c>
      <c r="G28" s="17">
        <v>46749055</v>
      </c>
      <c r="H28" s="14" t="s">
        <v>123</v>
      </c>
      <c r="I28" s="181">
        <v>19600</v>
      </c>
      <c r="J28" s="174">
        <v>19600</v>
      </c>
      <c r="K28" s="41">
        <v>94</v>
      </c>
      <c r="L28" s="7">
        <v>7</v>
      </c>
      <c r="M28" s="8">
        <v>28</v>
      </c>
      <c r="N28" s="9"/>
      <c r="O28" s="42">
        <v>100</v>
      </c>
      <c r="P28" s="41">
        <v>50</v>
      </c>
      <c r="Q28" s="114">
        <f t="shared" si="0"/>
        <v>19600</v>
      </c>
    </row>
    <row r="29" spans="1:17" ht="30.75" x14ac:dyDescent="0.3">
      <c r="A29" s="161" t="s">
        <v>33</v>
      </c>
      <c r="B29" s="14" t="s">
        <v>164</v>
      </c>
      <c r="C29" s="23" t="s">
        <v>84</v>
      </c>
      <c r="D29" s="20">
        <v>99200</v>
      </c>
      <c r="E29" s="27">
        <v>29000</v>
      </c>
      <c r="F29" s="28">
        <v>29.233870967741936</v>
      </c>
      <c r="G29" s="17">
        <v>46749055</v>
      </c>
      <c r="H29" s="14" t="s">
        <v>123</v>
      </c>
      <c r="I29" s="181">
        <v>21000</v>
      </c>
      <c r="J29" s="174">
        <v>21000</v>
      </c>
      <c r="K29" s="41">
        <v>94</v>
      </c>
      <c r="L29" s="7">
        <v>7</v>
      </c>
      <c r="M29" s="8">
        <v>30</v>
      </c>
      <c r="N29" s="9"/>
      <c r="O29" s="42">
        <v>100</v>
      </c>
      <c r="P29" s="41">
        <v>50</v>
      </c>
      <c r="Q29" s="114">
        <f t="shared" si="0"/>
        <v>21000</v>
      </c>
    </row>
    <row r="30" spans="1:17" ht="45.75" x14ac:dyDescent="0.3">
      <c r="A30" s="161" t="s">
        <v>34</v>
      </c>
      <c r="B30" s="14" t="s">
        <v>165</v>
      </c>
      <c r="C30" s="23" t="s">
        <v>85</v>
      </c>
      <c r="D30" s="20">
        <v>35500</v>
      </c>
      <c r="E30" s="27">
        <v>10000</v>
      </c>
      <c r="F30" s="28">
        <v>28.169014084507044</v>
      </c>
      <c r="G30" s="17">
        <v>69291926</v>
      </c>
      <c r="H30" s="14" t="s">
        <v>123</v>
      </c>
      <c r="I30" s="181">
        <v>8400</v>
      </c>
      <c r="J30" s="174">
        <v>8400</v>
      </c>
      <c r="K30" s="41">
        <v>94</v>
      </c>
      <c r="L30" s="7">
        <v>3</v>
      </c>
      <c r="M30" s="8">
        <v>28</v>
      </c>
      <c r="N30" s="9"/>
      <c r="O30" s="42">
        <v>100</v>
      </c>
      <c r="P30" s="41">
        <v>50</v>
      </c>
      <c r="Q30" s="114">
        <f t="shared" si="0"/>
        <v>8400</v>
      </c>
    </row>
    <row r="31" spans="1:17" ht="30.75" x14ac:dyDescent="0.3">
      <c r="A31" s="161" t="s">
        <v>35</v>
      </c>
      <c r="B31" s="14" t="s">
        <v>166</v>
      </c>
      <c r="C31" s="23" t="s">
        <v>86</v>
      </c>
      <c r="D31" s="20">
        <v>82500</v>
      </c>
      <c r="E31" s="27">
        <v>24000</v>
      </c>
      <c r="F31" s="28">
        <v>29.09090909090909</v>
      </c>
      <c r="G31" s="17">
        <v>65100697</v>
      </c>
      <c r="H31" s="14" t="s">
        <v>124</v>
      </c>
      <c r="I31" s="181">
        <v>24000</v>
      </c>
      <c r="J31" s="174">
        <v>24000</v>
      </c>
      <c r="K31" s="41">
        <v>94</v>
      </c>
      <c r="L31" s="7">
        <v>6</v>
      </c>
      <c r="M31" s="8">
        <v>58</v>
      </c>
      <c r="N31" s="9"/>
      <c r="O31" s="42">
        <v>100</v>
      </c>
      <c r="P31" s="41">
        <v>50</v>
      </c>
      <c r="Q31" s="114">
        <f t="shared" si="0"/>
        <v>34800</v>
      </c>
    </row>
    <row r="32" spans="1:17" ht="30.75" x14ac:dyDescent="0.3">
      <c r="A32" s="161" t="s">
        <v>35</v>
      </c>
      <c r="B32" s="14" t="s">
        <v>167</v>
      </c>
      <c r="C32" s="23" t="s">
        <v>87</v>
      </c>
      <c r="D32" s="20">
        <v>203400</v>
      </c>
      <c r="E32" s="27">
        <v>45000</v>
      </c>
      <c r="F32" s="28">
        <v>22.123893805309734</v>
      </c>
      <c r="G32" s="17">
        <v>65100697</v>
      </c>
      <c r="H32" s="14" t="s">
        <v>124</v>
      </c>
      <c r="I32" s="181">
        <v>27000</v>
      </c>
      <c r="J32" s="174">
        <v>27000</v>
      </c>
      <c r="K32" s="41">
        <v>94</v>
      </c>
      <c r="L32" s="7">
        <v>6</v>
      </c>
      <c r="M32" s="8">
        <v>45</v>
      </c>
      <c r="N32" s="9"/>
      <c r="O32" s="42">
        <v>100</v>
      </c>
      <c r="P32" s="41">
        <v>50</v>
      </c>
      <c r="Q32" s="114">
        <f t="shared" si="0"/>
        <v>27000</v>
      </c>
    </row>
    <row r="33" spans="1:17" ht="30.75" x14ac:dyDescent="0.3">
      <c r="A33" s="161" t="s">
        <v>36</v>
      </c>
      <c r="B33" s="14" t="s">
        <v>147</v>
      </c>
      <c r="C33" s="23" t="s">
        <v>68</v>
      </c>
      <c r="D33" s="20">
        <v>230000</v>
      </c>
      <c r="E33" s="27">
        <v>40000</v>
      </c>
      <c r="F33" s="28">
        <v>17.391304347826086</v>
      </c>
      <c r="G33" s="17">
        <v>26608596</v>
      </c>
      <c r="H33" s="14" t="s">
        <v>111</v>
      </c>
      <c r="I33" s="181">
        <v>40000</v>
      </c>
      <c r="J33" s="174">
        <v>40000</v>
      </c>
      <c r="K33" s="41">
        <v>92</v>
      </c>
      <c r="L33" s="7">
        <v>8</v>
      </c>
      <c r="M33" s="8">
        <v>52</v>
      </c>
      <c r="N33" s="9"/>
      <c r="O33" s="42">
        <v>100</v>
      </c>
      <c r="P33" s="41">
        <v>50</v>
      </c>
      <c r="Q33" s="114">
        <f t="shared" si="0"/>
        <v>41600</v>
      </c>
    </row>
    <row r="34" spans="1:17" ht="30.75" x14ac:dyDescent="0.3">
      <c r="A34" s="161" t="s">
        <v>37</v>
      </c>
      <c r="B34" s="14" t="s">
        <v>153</v>
      </c>
      <c r="C34" s="23" t="s">
        <v>73</v>
      </c>
      <c r="D34" s="20">
        <v>90000</v>
      </c>
      <c r="E34" s="27">
        <v>20475</v>
      </c>
      <c r="F34" s="28">
        <v>22.75</v>
      </c>
      <c r="G34" s="17">
        <v>65100395</v>
      </c>
      <c r="H34" s="14" t="s">
        <v>115</v>
      </c>
      <c r="I34" s="181">
        <v>13650</v>
      </c>
      <c r="J34" s="174">
        <v>13650</v>
      </c>
      <c r="K34" s="41">
        <v>92</v>
      </c>
      <c r="L34" s="7">
        <v>7</v>
      </c>
      <c r="M34" s="8">
        <v>19</v>
      </c>
      <c r="N34" s="9">
        <v>1</v>
      </c>
      <c r="O34" s="42">
        <v>100</v>
      </c>
      <c r="P34" s="41">
        <v>50</v>
      </c>
      <c r="Q34" s="114">
        <f t="shared" si="0"/>
        <v>13650</v>
      </c>
    </row>
    <row r="35" spans="1:17" ht="30.75" x14ac:dyDescent="0.3">
      <c r="A35" s="161" t="s">
        <v>37</v>
      </c>
      <c r="B35" s="14" t="s">
        <v>154</v>
      </c>
      <c r="C35" s="23" t="s">
        <v>74</v>
      </c>
      <c r="D35" s="20">
        <v>90000</v>
      </c>
      <c r="E35" s="27">
        <v>20475</v>
      </c>
      <c r="F35" s="28">
        <v>22.75</v>
      </c>
      <c r="G35" s="17">
        <v>65100395</v>
      </c>
      <c r="H35" s="14" t="s">
        <v>115</v>
      </c>
      <c r="I35" s="181">
        <v>13650</v>
      </c>
      <c r="J35" s="174">
        <v>13650</v>
      </c>
      <c r="K35" s="41">
        <v>92</v>
      </c>
      <c r="L35" s="7">
        <v>7</v>
      </c>
      <c r="M35" s="8">
        <v>19</v>
      </c>
      <c r="N35" s="9">
        <v>1</v>
      </c>
      <c r="O35" s="42">
        <v>100</v>
      </c>
      <c r="P35" s="41">
        <v>50</v>
      </c>
      <c r="Q35" s="114">
        <f t="shared" si="0"/>
        <v>13650</v>
      </c>
    </row>
    <row r="36" spans="1:17" ht="45.75" x14ac:dyDescent="0.3">
      <c r="A36" s="161" t="s">
        <v>38</v>
      </c>
      <c r="B36" s="14" t="s">
        <v>169</v>
      </c>
      <c r="C36" s="23" t="s">
        <v>89</v>
      </c>
      <c r="D36" s="20">
        <v>221974</v>
      </c>
      <c r="E36" s="27">
        <v>38000</v>
      </c>
      <c r="F36" s="28">
        <v>17.119122059340285</v>
      </c>
      <c r="G36" s="17">
        <v>71152563</v>
      </c>
      <c r="H36" s="14" t="s">
        <v>125</v>
      </c>
      <c r="I36" s="181">
        <v>36800</v>
      </c>
      <c r="J36" s="174">
        <v>36800</v>
      </c>
      <c r="K36" s="41">
        <v>92</v>
      </c>
      <c r="L36" s="7">
        <v>8</v>
      </c>
      <c r="M36" s="8">
        <v>46</v>
      </c>
      <c r="N36" s="9"/>
      <c r="O36" s="42">
        <v>100</v>
      </c>
      <c r="P36" s="41">
        <v>50</v>
      </c>
      <c r="Q36" s="114">
        <f t="shared" si="0"/>
        <v>36800</v>
      </c>
    </row>
    <row r="37" spans="1:17" ht="30.75" x14ac:dyDescent="0.3">
      <c r="A37" s="161" t="s">
        <v>39</v>
      </c>
      <c r="B37" s="14" t="s">
        <v>171</v>
      </c>
      <c r="C37" s="23" t="s">
        <v>91</v>
      </c>
      <c r="D37" s="20">
        <v>107850</v>
      </c>
      <c r="E37" s="27">
        <v>50000</v>
      </c>
      <c r="F37" s="28">
        <v>46.360686138154847</v>
      </c>
      <c r="G37" s="17">
        <v>71211098</v>
      </c>
      <c r="H37" s="14" t="s">
        <v>127</v>
      </c>
      <c r="I37" s="181">
        <v>18550</v>
      </c>
      <c r="J37" s="174">
        <v>18550</v>
      </c>
      <c r="K37" s="41">
        <v>92</v>
      </c>
      <c r="L37" s="7">
        <v>7</v>
      </c>
      <c r="M37" s="8">
        <v>24</v>
      </c>
      <c r="N37" s="9">
        <v>5</v>
      </c>
      <c r="O37" s="42">
        <v>100</v>
      </c>
      <c r="P37" s="41">
        <v>50</v>
      </c>
      <c r="Q37" s="114">
        <f t="shared" si="0"/>
        <v>18550</v>
      </c>
    </row>
    <row r="38" spans="1:17" ht="30.75" x14ac:dyDescent="0.3">
      <c r="A38" s="161" t="s">
        <v>40</v>
      </c>
      <c r="B38" s="14" t="s">
        <v>177</v>
      </c>
      <c r="C38" s="23" t="s">
        <v>97</v>
      </c>
      <c r="D38" s="20">
        <v>89206</v>
      </c>
      <c r="E38" s="27">
        <v>30450</v>
      </c>
      <c r="F38" s="28">
        <v>34.134475259511689</v>
      </c>
      <c r="G38" s="17">
        <v>62014854</v>
      </c>
      <c r="H38" s="14" t="s">
        <v>132</v>
      </c>
      <c r="I38" s="181">
        <v>19600</v>
      </c>
      <c r="J38" s="174">
        <v>19600</v>
      </c>
      <c r="K38" s="41">
        <v>92</v>
      </c>
      <c r="L38" s="7">
        <v>7</v>
      </c>
      <c r="M38" s="8">
        <v>28</v>
      </c>
      <c r="N38" s="9"/>
      <c r="O38" s="42">
        <v>100</v>
      </c>
      <c r="P38" s="41">
        <v>50</v>
      </c>
      <c r="Q38" s="114">
        <f t="shared" si="0"/>
        <v>19600</v>
      </c>
    </row>
    <row r="39" spans="1:17" ht="30.75" x14ac:dyDescent="0.3">
      <c r="A39" s="161" t="s">
        <v>41</v>
      </c>
      <c r="B39" s="14" t="s">
        <v>137</v>
      </c>
      <c r="C39" s="23" t="s">
        <v>58</v>
      </c>
      <c r="D39" s="20">
        <v>22000</v>
      </c>
      <c r="E39" s="27">
        <v>5400</v>
      </c>
      <c r="F39" s="28">
        <v>24.545454545454547</v>
      </c>
      <c r="G39" s="17">
        <v>26593980</v>
      </c>
      <c r="H39" s="14" t="s">
        <v>103</v>
      </c>
      <c r="I39" s="181">
        <v>3400</v>
      </c>
      <c r="J39" s="174">
        <v>3400</v>
      </c>
      <c r="K39" s="41">
        <v>90</v>
      </c>
      <c r="L39" s="7">
        <v>2</v>
      </c>
      <c r="M39" s="8">
        <v>17</v>
      </c>
      <c r="N39" s="9"/>
      <c r="O39" s="42">
        <v>100</v>
      </c>
      <c r="P39" s="41">
        <v>50</v>
      </c>
      <c r="Q39" s="114">
        <f t="shared" si="0"/>
        <v>3400</v>
      </c>
    </row>
    <row r="40" spans="1:17" ht="19.5" thickBot="1" x14ac:dyDescent="0.35">
      <c r="A40" s="159" t="s">
        <v>42</v>
      </c>
      <c r="B40" s="15" t="s">
        <v>175</v>
      </c>
      <c r="C40" s="24" t="s">
        <v>95</v>
      </c>
      <c r="D40" s="21">
        <v>136000</v>
      </c>
      <c r="E40" s="29">
        <v>30000</v>
      </c>
      <c r="F40" s="30">
        <v>22.058823529411764</v>
      </c>
      <c r="G40" s="18">
        <v>46744576</v>
      </c>
      <c r="H40" s="15" t="s">
        <v>130</v>
      </c>
      <c r="I40" s="179">
        <v>20000</v>
      </c>
      <c r="J40" s="172">
        <v>20000</v>
      </c>
      <c r="K40" s="62">
        <v>90</v>
      </c>
      <c r="L40" s="118">
        <v>5</v>
      </c>
      <c r="M40" s="119">
        <v>40</v>
      </c>
      <c r="N40" s="120"/>
      <c r="O40" s="63">
        <v>100</v>
      </c>
      <c r="P40" s="62">
        <v>50</v>
      </c>
      <c r="Q40" s="112">
        <f t="shared" si="0"/>
        <v>20000</v>
      </c>
    </row>
    <row r="41" spans="1:17" ht="31.5" thickTop="1" x14ac:dyDescent="0.3">
      <c r="A41" s="160" t="s">
        <v>43</v>
      </c>
      <c r="B41" s="48" t="s">
        <v>140</v>
      </c>
      <c r="C41" s="47" t="s">
        <v>61</v>
      </c>
      <c r="D41" s="49">
        <v>55000</v>
      </c>
      <c r="E41" s="50">
        <v>22000</v>
      </c>
      <c r="F41" s="51">
        <v>40</v>
      </c>
      <c r="G41" s="52">
        <v>60253231</v>
      </c>
      <c r="H41" s="48" t="s">
        <v>106</v>
      </c>
      <c r="I41" s="180">
        <v>10920</v>
      </c>
      <c r="J41" s="173">
        <v>10920</v>
      </c>
      <c r="K41" s="60">
        <v>89</v>
      </c>
      <c r="L41" s="54">
        <v>7</v>
      </c>
      <c r="M41" s="55">
        <v>13</v>
      </c>
      <c r="N41" s="56">
        <v>13</v>
      </c>
      <c r="O41" s="61">
        <v>80</v>
      </c>
      <c r="P41" s="60">
        <v>40</v>
      </c>
      <c r="Q41" s="113">
        <f t="shared" si="0"/>
        <v>10920</v>
      </c>
    </row>
    <row r="42" spans="1:17" ht="30.75" x14ac:dyDescent="0.3">
      <c r="A42" s="161" t="s">
        <v>44</v>
      </c>
      <c r="B42" s="14" t="s">
        <v>144</v>
      </c>
      <c r="C42" s="23" t="s">
        <v>65</v>
      </c>
      <c r="D42" s="20">
        <v>305000</v>
      </c>
      <c r="E42" s="27">
        <v>55000</v>
      </c>
      <c r="F42" s="28">
        <v>18.032786885245901</v>
      </c>
      <c r="G42" s="17">
        <v>43256911</v>
      </c>
      <c r="H42" s="14" t="s">
        <v>109</v>
      </c>
      <c r="I42" s="181">
        <v>29120</v>
      </c>
      <c r="J42" s="174">
        <v>29120</v>
      </c>
      <c r="K42" s="43">
        <v>87</v>
      </c>
      <c r="L42" s="7">
        <v>14</v>
      </c>
      <c r="M42" s="8">
        <v>26</v>
      </c>
      <c r="N42" s="9"/>
      <c r="O42" s="44">
        <v>80</v>
      </c>
      <c r="P42" s="43">
        <v>40</v>
      </c>
      <c r="Q42" s="114">
        <f t="shared" si="0"/>
        <v>29120</v>
      </c>
    </row>
    <row r="43" spans="1:17" ht="30.75" x14ac:dyDescent="0.3">
      <c r="A43" s="161" t="s">
        <v>44</v>
      </c>
      <c r="B43" s="14" t="s">
        <v>145</v>
      </c>
      <c r="C43" s="23" t="s">
        <v>66</v>
      </c>
      <c r="D43" s="20">
        <v>100000</v>
      </c>
      <c r="E43" s="27">
        <v>15000</v>
      </c>
      <c r="F43" s="28">
        <v>15</v>
      </c>
      <c r="G43" s="17">
        <v>43256911</v>
      </c>
      <c r="H43" s="14" t="s">
        <v>109</v>
      </c>
      <c r="I43" s="181">
        <v>14560</v>
      </c>
      <c r="J43" s="174">
        <v>14560</v>
      </c>
      <c r="K43" s="43">
        <v>87</v>
      </c>
      <c r="L43" s="7">
        <v>7</v>
      </c>
      <c r="M43" s="8">
        <v>26</v>
      </c>
      <c r="N43" s="9"/>
      <c r="O43" s="44">
        <v>80</v>
      </c>
      <c r="P43" s="43">
        <v>40</v>
      </c>
      <c r="Q43" s="114">
        <f t="shared" si="0"/>
        <v>14560</v>
      </c>
    </row>
    <row r="44" spans="1:17" ht="45.75" x14ac:dyDescent="0.3">
      <c r="A44" s="161" t="s">
        <v>38</v>
      </c>
      <c r="B44" s="14" t="s">
        <v>168</v>
      </c>
      <c r="C44" s="23" t="s">
        <v>88</v>
      </c>
      <c r="D44" s="20">
        <v>288628</v>
      </c>
      <c r="E44" s="27">
        <v>40000</v>
      </c>
      <c r="F44" s="28">
        <v>13.858669290574719</v>
      </c>
      <c r="G44" s="17">
        <v>71152563</v>
      </c>
      <c r="H44" s="14" t="s">
        <v>125</v>
      </c>
      <c r="I44" s="181">
        <v>40000</v>
      </c>
      <c r="J44" s="174">
        <v>40000</v>
      </c>
      <c r="K44" s="43">
        <v>87</v>
      </c>
      <c r="L44" s="7">
        <v>12</v>
      </c>
      <c r="M44" s="8">
        <v>52</v>
      </c>
      <c r="N44" s="9"/>
      <c r="O44" s="44">
        <v>80</v>
      </c>
      <c r="P44" s="43">
        <v>40</v>
      </c>
      <c r="Q44" s="114">
        <f t="shared" si="0"/>
        <v>49920</v>
      </c>
    </row>
    <row r="45" spans="1:17" ht="30.75" x14ac:dyDescent="0.3">
      <c r="A45" s="161" t="s">
        <v>45</v>
      </c>
      <c r="B45" s="14" t="s">
        <v>172</v>
      </c>
      <c r="C45" s="23" t="s">
        <v>92</v>
      </c>
      <c r="D45" s="20">
        <v>144300</v>
      </c>
      <c r="E45" s="27">
        <v>36750</v>
      </c>
      <c r="F45" s="28">
        <v>25.467775467775468</v>
      </c>
      <c r="G45" s="17">
        <v>46749101</v>
      </c>
      <c r="H45" s="14" t="s">
        <v>128</v>
      </c>
      <c r="I45" s="181">
        <v>20160</v>
      </c>
      <c r="J45" s="174">
        <v>20160</v>
      </c>
      <c r="K45" s="43">
        <v>87</v>
      </c>
      <c r="L45" s="7">
        <v>7</v>
      </c>
      <c r="M45" s="8">
        <v>36</v>
      </c>
      <c r="N45" s="9"/>
      <c r="O45" s="44">
        <v>80</v>
      </c>
      <c r="P45" s="43">
        <v>40</v>
      </c>
      <c r="Q45" s="114">
        <f t="shared" si="0"/>
        <v>20160</v>
      </c>
    </row>
    <row r="46" spans="1:17" ht="18.75" x14ac:dyDescent="0.3">
      <c r="A46" s="161" t="s">
        <v>42</v>
      </c>
      <c r="B46" s="14" t="s">
        <v>174</v>
      </c>
      <c r="C46" s="23" t="s">
        <v>94</v>
      </c>
      <c r="D46" s="20">
        <v>176500</v>
      </c>
      <c r="E46" s="27">
        <v>43000</v>
      </c>
      <c r="F46" s="28">
        <v>24.362606232294617</v>
      </c>
      <c r="G46" s="17">
        <v>46744576</v>
      </c>
      <c r="H46" s="14" t="s">
        <v>130</v>
      </c>
      <c r="I46" s="181">
        <v>22960</v>
      </c>
      <c r="J46" s="174">
        <v>22960</v>
      </c>
      <c r="K46" s="43">
        <v>85</v>
      </c>
      <c r="L46" s="121">
        <v>7</v>
      </c>
      <c r="M46" s="122">
        <v>41</v>
      </c>
      <c r="N46" s="123"/>
      <c r="O46" s="44">
        <v>80</v>
      </c>
      <c r="P46" s="43">
        <v>40</v>
      </c>
      <c r="Q46" s="114">
        <f t="shared" si="0"/>
        <v>22960</v>
      </c>
    </row>
    <row r="47" spans="1:17" ht="18.75" x14ac:dyDescent="0.3">
      <c r="A47" s="161" t="s">
        <v>46</v>
      </c>
      <c r="B47" s="14" t="s">
        <v>139</v>
      </c>
      <c r="C47" s="23" t="s">
        <v>60</v>
      </c>
      <c r="D47" s="20">
        <v>40120</v>
      </c>
      <c r="E47" s="27">
        <v>18620</v>
      </c>
      <c r="F47" s="28">
        <v>46.410767696909275</v>
      </c>
      <c r="G47" s="17" t="s">
        <v>98</v>
      </c>
      <c r="H47" s="14" t="s">
        <v>105</v>
      </c>
      <c r="I47" s="181">
        <v>4320</v>
      </c>
      <c r="J47" s="174">
        <v>4320</v>
      </c>
      <c r="K47" s="43">
        <v>84</v>
      </c>
      <c r="L47" s="7">
        <v>4</v>
      </c>
      <c r="M47" s="8">
        <v>13</v>
      </c>
      <c r="N47" s="9">
        <v>1</v>
      </c>
      <c r="O47" s="44">
        <v>80</v>
      </c>
      <c r="P47" s="43">
        <v>40</v>
      </c>
      <c r="Q47" s="114">
        <f t="shared" si="0"/>
        <v>4320</v>
      </c>
    </row>
    <row r="48" spans="1:17" ht="30.75" x14ac:dyDescent="0.3">
      <c r="A48" s="161" t="s">
        <v>47</v>
      </c>
      <c r="B48" s="14" t="s">
        <v>142</v>
      </c>
      <c r="C48" s="23" t="s">
        <v>63</v>
      </c>
      <c r="D48" s="20">
        <v>36000</v>
      </c>
      <c r="E48" s="27">
        <v>11000</v>
      </c>
      <c r="F48" s="28">
        <v>30.555555555555557</v>
      </c>
      <c r="G48" s="17">
        <v>75122294</v>
      </c>
      <c r="H48" s="14" t="s">
        <v>107</v>
      </c>
      <c r="I48" s="181">
        <v>6000</v>
      </c>
      <c r="J48" s="174">
        <v>6000</v>
      </c>
      <c r="K48" s="43">
        <v>84</v>
      </c>
      <c r="L48" s="7">
        <v>5</v>
      </c>
      <c r="M48" s="8">
        <v>12</v>
      </c>
      <c r="N48" s="9">
        <v>6</v>
      </c>
      <c r="O48" s="44">
        <v>80</v>
      </c>
      <c r="P48" s="43">
        <v>40</v>
      </c>
      <c r="Q48" s="114">
        <f t="shared" si="0"/>
        <v>6000</v>
      </c>
    </row>
    <row r="49" spans="1:17" ht="31.5" thickBot="1" x14ac:dyDescent="0.35">
      <c r="A49" s="162" t="s">
        <v>47</v>
      </c>
      <c r="B49" s="65" t="s">
        <v>141</v>
      </c>
      <c r="C49" s="64" t="s">
        <v>62</v>
      </c>
      <c r="D49" s="66">
        <v>33000</v>
      </c>
      <c r="E49" s="67">
        <v>9000</v>
      </c>
      <c r="F49" s="68">
        <v>27.272727272727273</v>
      </c>
      <c r="G49" s="69">
        <v>75122294</v>
      </c>
      <c r="H49" s="65" t="s">
        <v>107</v>
      </c>
      <c r="I49" s="182">
        <v>4800</v>
      </c>
      <c r="J49" s="175">
        <v>4800</v>
      </c>
      <c r="K49" s="70">
        <v>82</v>
      </c>
      <c r="L49" s="71">
        <v>4</v>
      </c>
      <c r="M49" s="72">
        <v>12</v>
      </c>
      <c r="N49" s="73">
        <v>6</v>
      </c>
      <c r="O49" s="74">
        <v>80</v>
      </c>
      <c r="P49" s="70">
        <v>40</v>
      </c>
      <c r="Q49" s="115">
        <f t="shared" si="0"/>
        <v>4800</v>
      </c>
    </row>
    <row r="50" spans="1:17" ht="32.25" thickTop="1" thickBot="1" x14ac:dyDescent="0.35">
      <c r="A50" s="163" t="s">
        <v>48</v>
      </c>
      <c r="B50" s="78" t="s">
        <v>156</v>
      </c>
      <c r="C50" s="77" t="s">
        <v>76</v>
      </c>
      <c r="D50" s="79">
        <v>252000</v>
      </c>
      <c r="E50" s="80">
        <v>50000</v>
      </c>
      <c r="F50" s="81">
        <v>19.841269841269842</v>
      </c>
      <c r="G50" s="82">
        <v>26608022</v>
      </c>
      <c r="H50" s="78" t="s">
        <v>116</v>
      </c>
      <c r="I50" s="183">
        <v>13680</v>
      </c>
      <c r="J50" s="176">
        <v>13680</v>
      </c>
      <c r="K50" s="83">
        <v>70</v>
      </c>
      <c r="L50" s="84">
        <v>6</v>
      </c>
      <c r="M50" s="85">
        <v>38</v>
      </c>
      <c r="N50" s="86"/>
      <c r="O50" s="87">
        <v>60</v>
      </c>
      <c r="P50" s="83">
        <v>30</v>
      </c>
      <c r="Q50" s="116">
        <f t="shared" si="0"/>
        <v>13680</v>
      </c>
    </row>
    <row r="51" spans="1:17" ht="31.5" thickTop="1" x14ac:dyDescent="0.3">
      <c r="A51" s="160" t="s">
        <v>48</v>
      </c>
      <c r="B51" s="48" t="s">
        <v>155</v>
      </c>
      <c r="C51" s="47" t="s">
        <v>75</v>
      </c>
      <c r="D51" s="49">
        <v>265000</v>
      </c>
      <c r="E51" s="50">
        <v>50000</v>
      </c>
      <c r="F51" s="51">
        <v>18.867924528301888</v>
      </c>
      <c r="G51" s="52">
        <v>26608022</v>
      </c>
      <c r="H51" s="48" t="s">
        <v>116</v>
      </c>
      <c r="I51" s="180">
        <v>9800</v>
      </c>
      <c r="J51" s="173">
        <v>9800</v>
      </c>
      <c r="K51" s="75">
        <v>65</v>
      </c>
      <c r="L51" s="54">
        <v>7</v>
      </c>
      <c r="M51" s="55">
        <v>35</v>
      </c>
      <c r="N51" s="56"/>
      <c r="O51" s="76">
        <v>40</v>
      </c>
      <c r="P51" s="75">
        <v>20</v>
      </c>
      <c r="Q51" s="113">
        <f t="shared" si="0"/>
        <v>9800</v>
      </c>
    </row>
    <row r="52" spans="1:17" ht="19.5" thickBot="1" x14ac:dyDescent="0.35">
      <c r="A52" s="159" t="s">
        <v>49</v>
      </c>
      <c r="B52" s="15" t="s">
        <v>160</v>
      </c>
      <c r="C52" s="24" t="s">
        <v>80</v>
      </c>
      <c r="D52" s="21">
        <v>136325</v>
      </c>
      <c r="E52" s="29">
        <v>36750</v>
      </c>
      <c r="F52" s="30">
        <v>26.957637997432606</v>
      </c>
      <c r="G52" s="18">
        <v>48282138</v>
      </c>
      <c r="H52" s="15" t="s">
        <v>120</v>
      </c>
      <c r="I52" s="179">
        <v>9800</v>
      </c>
      <c r="J52" s="172">
        <v>9800</v>
      </c>
      <c r="K52" s="99">
        <v>55</v>
      </c>
      <c r="L52" s="10">
        <v>7</v>
      </c>
      <c r="M52" s="11">
        <v>35</v>
      </c>
      <c r="N52" s="12"/>
      <c r="O52" s="100">
        <v>40</v>
      </c>
      <c r="P52" s="99">
        <v>20</v>
      </c>
      <c r="Q52" s="112">
        <f t="shared" si="0"/>
        <v>9800</v>
      </c>
    </row>
    <row r="53" spans="1:17" ht="32.25" thickTop="1" thickBot="1" x14ac:dyDescent="0.35">
      <c r="A53" s="164" t="s">
        <v>50</v>
      </c>
      <c r="B53" s="78" t="s">
        <v>136</v>
      </c>
      <c r="C53" s="88" t="s">
        <v>57</v>
      </c>
      <c r="D53" s="89">
        <v>120000</v>
      </c>
      <c r="E53" s="90">
        <v>15000</v>
      </c>
      <c r="F53" s="91">
        <v>12.5</v>
      </c>
      <c r="G53" s="92">
        <v>22719393</v>
      </c>
      <c r="H53" s="93" t="s">
        <v>102</v>
      </c>
      <c r="I53" s="184">
        <v>0</v>
      </c>
      <c r="J53" s="177">
        <v>0</v>
      </c>
      <c r="K53" s="94">
        <v>0</v>
      </c>
      <c r="L53" s="95">
        <v>21</v>
      </c>
      <c r="M53" s="96">
        <v>26</v>
      </c>
      <c r="N53" s="97"/>
      <c r="O53" s="98"/>
      <c r="P53" s="94"/>
      <c r="Q53" s="117">
        <f t="shared" si="0"/>
        <v>0</v>
      </c>
    </row>
    <row r="54" spans="1:17" ht="19.5" thickTop="1" x14ac:dyDescent="0.3">
      <c r="C54" s="167" t="s">
        <v>316</v>
      </c>
      <c r="E54" s="206">
        <f>SUM(E8:E53)</f>
        <v>1405270</v>
      </c>
      <c r="F54" s="206"/>
      <c r="I54" s="169">
        <f>SUM(I8:I53)</f>
        <v>947620</v>
      </c>
      <c r="J54" s="170">
        <f>SUM(J8:J53)</f>
        <v>947620</v>
      </c>
      <c r="Q54" s="110">
        <f>SUM(Q8:Q53)</f>
        <v>1053140</v>
      </c>
    </row>
  </sheetData>
  <mergeCells count="17">
    <mergeCell ref="E54:F54"/>
    <mergeCell ref="A5:A7"/>
    <mergeCell ref="A2:H2"/>
    <mergeCell ref="A3:H3"/>
    <mergeCell ref="K5:K7"/>
    <mergeCell ref="Q5:Q7"/>
    <mergeCell ref="D5:F5"/>
    <mergeCell ref="G5:H5"/>
    <mergeCell ref="E6:F6"/>
    <mergeCell ref="B5:B7"/>
    <mergeCell ref="C5:C7"/>
    <mergeCell ref="O5:P6"/>
    <mergeCell ref="L5:L7"/>
    <mergeCell ref="N5:N7"/>
    <mergeCell ref="M5:M7"/>
    <mergeCell ref="I5:I7"/>
    <mergeCell ref="J5:J7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workbookViewId="0"/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11.28515625" bestFit="1" customWidth="1"/>
    <col min="5" max="5" width="10.5703125" customWidth="1"/>
    <col min="6" max="6" width="10.140625" customWidth="1"/>
    <col min="7" max="7" width="9.28515625" customWidth="1"/>
    <col min="8" max="8" width="20" customWidth="1"/>
    <col min="9" max="9" width="12.7109375" customWidth="1"/>
    <col min="10" max="10" width="12.7109375" style="186" customWidth="1"/>
    <col min="11" max="11" width="9.140625" style="2"/>
    <col min="12" max="12" width="13.140625" style="2" customWidth="1"/>
    <col min="248" max="248" width="42.42578125" customWidth="1"/>
    <col min="249" max="249" width="10.42578125" customWidth="1"/>
    <col min="251" max="251" width="34.7109375" customWidth="1"/>
    <col min="252" max="252" width="9.85546875" customWidth="1"/>
    <col min="254" max="254" width="10.5703125" customWidth="1"/>
    <col min="255" max="255" width="10.140625" customWidth="1"/>
    <col min="256" max="256" width="9.28515625" customWidth="1"/>
    <col min="257" max="257" width="20" customWidth="1"/>
    <col min="258" max="259" width="11.140625" customWidth="1"/>
    <col min="504" max="504" width="42.42578125" customWidth="1"/>
    <col min="505" max="505" width="10.42578125" customWidth="1"/>
    <col min="507" max="507" width="34.7109375" customWidth="1"/>
    <col min="508" max="508" width="9.85546875" customWidth="1"/>
    <col min="510" max="510" width="10.5703125" customWidth="1"/>
    <col min="511" max="511" width="10.140625" customWidth="1"/>
    <col min="512" max="512" width="9.28515625" customWidth="1"/>
    <col min="513" max="513" width="20" customWidth="1"/>
    <col min="514" max="515" width="11.140625" customWidth="1"/>
    <col min="760" max="760" width="42.42578125" customWidth="1"/>
    <col min="761" max="761" width="10.42578125" customWidth="1"/>
    <col min="763" max="763" width="34.7109375" customWidth="1"/>
    <col min="764" max="764" width="9.85546875" customWidth="1"/>
    <col min="766" max="766" width="10.5703125" customWidth="1"/>
    <col min="767" max="767" width="10.140625" customWidth="1"/>
    <col min="768" max="768" width="9.28515625" customWidth="1"/>
    <col min="769" max="769" width="20" customWidth="1"/>
    <col min="770" max="771" width="11.140625" customWidth="1"/>
    <col min="1016" max="1016" width="42.42578125" customWidth="1"/>
    <col min="1017" max="1017" width="10.42578125" customWidth="1"/>
    <col min="1019" max="1019" width="34.7109375" customWidth="1"/>
    <col min="1020" max="1020" width="9.85546875" customWidth="1"/>
    <col min="1022" max="1022" width="10.5703125" customWidth="1"/>
    <col min="1023" max="1023" width="10.140625" customWidth="1"/>
    <col min="1024" max="1024" width="9.28515625" customWidth="1"/>
    <col min="1025" max="1025" width="20" customWidth="1"/>
    <col min="1026" max="1027" width="11.140625" customWidth="1"/>
    <col min="1272" max="1272" width="42.42578125" customWidth="1"/>
    <col min="1273" max="1273" width="10.42578125" customWidth="1"/>
    <col min="1275" max="1275" width="34.7109375" customWidth="1"/>
    <col min="1276" max="1276" width="9.85546875" customWidth="1"/>
    <col min="1278" max="1278" width="10.5703125" customWidth="1"/>
    <col min="1279" max="1279" width="10.140625" customWidth="1"/>
    <col min="1280" max="1280" width="9.28515625" customWidth="1"/>
    <col min="1281" max="1281" width="20" customWidth="1"/>
    <col min="1282" max="1283" width="11.140625" customWidth="1"/>
    <col min="1528" max="1528" width="42.42578125" customWidth="1"/>
    <col min="1529" max="1529" width="10.42578125" customWidth="1"/>
    <col min="1531" max="1531" width="34.7109375" customWidth="1"/>
    <col min="1532" max="1532" width="9.85546875" customWidth="1"/>
    <col min="1534" max="1534" width="10.5703125" customWidth="1"/>
    <col min="1535" max="1535" width="10.140625" customWidth="1"/>
    <col min="1536" max="1536" width="9.28515625" customWidth="1"/>
    <col min="1537" max="1537" width="20" customWidth="1"/>
    <col min="1538" max="1539" width="11.140625" customWidth="1"/>
    <col min="1784" max="1784" width="42.42578125" customWidth="1"/>
    <col min="1785" max="1785" width="10.42578125" customWidth="1"/>
    <col min="1787" max="1787" width="34.7109375" customWidth="1"/>
    <col min="1788" max="1788" width="9.85546875" customWidth="1"/>
    <col min="1790" max="1790" width="10.5703125" customWidth="1"/>
    <col min="1791" max="1791" width="10.140625" customWidth="1"/>
    <col min="1792" max="1792" width="9.28515625" customWidth="1"/>
    <col min="1793" max="1793" width="20" customWidth="1"/>
    <col min="1794" max="1795" width="11.140625" customWidth="1"/>
    <col min="2040" max="2040" width="42.42578125" customWidth="1"/>
    <col min="2041" max="2041" width="10.42578125" customWidth="1"/>
    <col min="2043" max="2043" width="34.7109375" customWidth="1"/>
    <col min="2044" max="2044" width="9.85546875" customWidth="1"/>
    <col min="2046" max="2046" width="10.5703125" customWidth="1"/>
    <col min="2047" max="2047" width="10.140625" customWidth="1"/>
    <col min="2048" max="2048" width="9.28515625" customWidth="1"/>
    <col min="2049" max="2049" width="20" customWidth="1"/>
    <col min="2050" max="2051" width="11.140625" customWidth="1"/>
    <col min="2296" max="2296" width="42.42578125" customWidth="1"/>
    <col min="2297" max="2297" width="10.42578125" customWidth="1"/>
    <col min="2299" max="2299" width="34.7109375" customWidth="1"/>
    <col min="2300" max="2300" width="9.85546875" customWidth="1"/>
    <col min="2302" max="2302" width="10.5703125" customWidth="1"/>
    <col min="2303" max="2303" width="10.140625" customWidth="1"/>
    <col min="2304" max="2304" width="9.28515625" customWidth="1"/>
    <col min="2305" max="2305" width="20" customWidth="1"/>
    <col min="2306" max="2307" width="11.140625" customWidth="1"/>
    <col min="2552" max="2552" width="42.42578125" customWidth="1"/>
    <col min="2553" max="2553" width="10.42578125" customWidth="1"/>
    <col min="2555" max="2555" width="34.7109375" customWidth="1"/>
    <col min="2556" max="2556" width="9.85546875" customWidth="1"/>
    <col min="2558" max="2558" width="10.5703125" customWidth="1"/>
    <col min="2559" max="2559" width="10.140625" customWidth="1"/>
    <col min="2560" max="2560" width="9.28515625" customWidth="1"/>
    <col min="2561" max="2561" width="20" customWidth="1"/>
    <col min="2562" max="2563" width="11.140625" customWidth="1"/>
    <col min="2808" max="2808" width="42.42578125" customWidth="1"/>
    <col min="2809" max="2809" width="10.42578125" customWidth="1"/>
    <col min="2811" max="2811" width="34.7109375" customWidth="1"/>
    <col min="2812" max="2812" width="9.85546875" customWidth="1"/>
    <col min="2814" max="2814" width="10.5703125" customWidth="1"/>
    <col min="2815" max="2815" width="10.140625" customWidth="1"/>
    <col min="2816" max="2816" width="9.28515625" customWidth="1"/>
    <col min="2817" max="2817" width="20" customWidth="1"/>
    <col min="2818" max="2819" width="11.140625" customWidth="1"/>
    <col min="3064" max="3064" width="42.42578125" customWidth="1"/>
    <col min="3065" max="3065" width="10.42578125" customWidth="1"/>
    <col min="3067" max="3067" width="34.7109375" customWidth="1"/>
    <col min="3068" max="3068" width="9.85546875" customWidth="1"/>
    <col min="3070" max="3070" width="10.5703125" customWidth="1"/>
    <col min="3071" max="3071" width="10.140625" customWidth="1"/>
    <col min="3072" max="3072" width="9.28515625" customWidth="1"/>
    <col min="3073" max="3073" width="20" customWidth="1"/>
    <col min="3074" max="3075" width="11.140625" customWidth="1"/>
    <col min="3320" max="3320" width="42.42578125" customWidth="1"/>
    <col min="3321" max="3321" width="10.42578125" customWidth="1"/>
    <col min="3323" max="3323" width="34.7109375" customWidth="1"/>
    <col min="3324" max="3324" width="9.85546875" customWidth="1"/>
    <col min="3326" max="3326" width="10.5703125" customWidth="1"/>
    <col min="3327" max="3327" width="10.140625" customWidth="1"/>
    <col min="3328" max="3328" width="9.28515625" customWidth="1"/>
    <col min="3329" max="3329" width="20" customWidth="1"/>
    <col min="3330" max="3331" width="11.140625" customWidth="1"/>
    <col min="3576" max="3576" width="42.42578125" customWidth="1"/>
    <col min="3577" max="3577" width="10.42578125" customWidth="1"/>
    <col min="3579" max="3579" width="34.7109375" customWidth="1"/>
    <col min="3580" max="3580" width="9.85546875" customWidth="1"/>
    <col min="3582" max="3582" width="10.5703125" customWidth="1"/>
    <col min="3583" max="3583" width="10.140625" customWidth="1"/>
    <col min="3584" max="3584" width="9.28515625" customWidth="1"/>
    <col min="3585" max="3585" width="20" customWidth="1"/>
    <col min="3586" max="3587" width="11.140625" customWidth="1"/>
    <col min="3832" max="3832" width="42.42578125" customWidth="1"/>
    <col min="3833" max="3833" width="10.42578125" customWidth="1"/>
    <col min="3835" max="3835" width="34.7109375" customWidth="1"/>
    <col min="3836" max="3836" width="9.85546875" customWidth="1"/>
    <col min="3838" max="3838" width="10.5703125" customWidth="1"/>
    <col min="3839" max="3839" width="10.140625" customWidth="1"/>
    <col min="3840" max="3840" width="9.28515625" customWidth="1"/>
    <col min="3841" max="3841" width="20" customWidth="1"/>
    <col min="3842" max="3843" width="11.140625" customWidth="1"/>
    <col min="4088" max="4088" width="42.42578125" customWidth="1"/>
    <col min="4089" max="4089" width="10.42578125" customWidth="1"/>
    <col min="4091" max="4091" width="34.7109375" customWidth="1"/>
    <col min="4092" max="4092" width="9.85546875" customWidth="1"/>
    <col min="4094" max="4094" width="10.5703125" customWidth="1"/>
    <col min="4095" max="4095" width="10.140625" customWidth="1"/>
    <col min="4096" max="4096" width="9.28515625" customWidth="1"/>
    <col min="4097" max="4097" width="20" customWidth="1"/>
    <col min="4098" max="4099" width="11.140625" customWidth="1"/>
    <col min="4344" max="4344" width="42.42578125" customWidth="1"/>
    <col min="4345" max="4345" width="10.42578125" customWidth="1"/>
    <col min="4347" max="4347" width="34.7109375" customWidth="1"/>
    <col min="4348" max="4348" width="9.85546875" customWidth="1"/>
    <col min="4350" max="4350" width="10.5703125" customWidth="1"/>
    <col min="4351" max="4351" width="10.140625" customWidth="1"/>
    <col min="4352" max="4352" width="9.28515625" customWidth="1"/>
    <col min="4353" max="4353" width="20" customWidth="1"/>
    <col min="4354" max="4355" width="11.140625" customWidth="1"/>
    <col min="4600" max="4600" width="42.42578125" customWidth="1"/>
    <col min="4601" max="4601" width="10.42578125" customWidth="1"/>
    <col min="4603" max="4603" width="34.7109375" customWidth="1"/>
    <col min="4604" max="4604" width="9.85546875" customWidth="1"/>
    <col min="4606" max="4606" width="10.5703125" customWidth="1"/>
    <col min="4607" max="4607" width="10.140625" customWidth="1"/>
    <col min="4608" max="4608" width="9.28515625" customWidth="1"/>
    <col min="4609" max="4609" width="20" customWidth="1"/>
    <col min="4610" max="4611" width="11.140625" customWidth="1"/>
    <col min="4856" max="4856" width="42.42578125" customWidth="1"/>
    <col min="4857" max="4857" width="10.42578125" customWidth="1"/>
    <col min="4859" max="4859" width="34.7109375" customWidth="1"/>
    <col min="4860" max="4860" width="9.85546875" customWidth="1"/>
    <col min="4862" max="4862" width="10.5703125" customWidth="1"/>
    <col min="4863" max="4863" width="10.140625" customWidth="1"/>
    <col min="4864" max="4864" width="9.28515625" customWidth="1"/>
    <col min="4865" max="4865" width="20" customWidth="1"/>
    <col min="4866" max="4867" width="11.140625" customWidth="1"/>
    <col min="5112" max="5112" width="42.42578125" customWidth="1"/>
    <col min="5113" max="5113" width="10.42578125" customWidth="1"/>
    <col min="5115" max="5115" width="34.7109375" customWidth="1"/>
    <col min="5116" max="5116" width="9.85546875" customWidth="1"/>
    <col min="5118" max="5118" width="10.5703125" customWidth="1"/>
    <col min="5119" max="5119" width="10.140625" customWidth="1"/>
    <col min="5120" max="5120" width="9.28515625" customWidth="1"/>
    <col min="5121" max="5121" width="20" customWidth="1"/>
    <col min="5122" max="5123" width="11.140625" customWidth="1"/>
    <col min="5368" max="5368" width="42.42578125" customWidth="1"/>
    <col min="5369" max="5369" width="10.42578125" customWidth="1"/>
    <col min="5371" max="5371" width="34.7109375" customWidth="1"/>
    <col min="5372" max="5372" width="9.85546875" customWidth="1"/>
    <col min="5374" max="5374" width="10.5703125" customWidth="1"/>
    <col min="5375" max="5375" width="10.140625" customWidth="1"/>
    <col min="5376" max="5376" width="9.28515625" customWidth="1"/>
    <col min="5377" max="5377" width="20" customWidth="1"/>
    <col min="5378" max="5379" width="11.140625" customWidth="1"/>
    <col min="5624" max="5624" width="42.42578125" customWidth="1"/>
    <col min="5625" max="5625" width="10.42578125" customWidth="1"/>
    <col min="5627" max="5627" width="34.7109375" customWidth="1"/>
    <col min="5628" max="5628" width="9.85546875" customWidth="1"/>
    <col min="5630" max="5630" width="10.5703125" customWidth="1"/>
    <col min="5631" max="5631" width="10.140625" customWidth="1"/>
    <col min="5632" max="5632" width="9.28515625" customWidth="1"/>
    <col min="5633" max="5633" width="20" customWidth="1"/>
    <col min="5634" max="5635" width="11.140625" customWidth="1"/>
    <col min="5880" max="5880" width="42.42578125" customWidth="1"/>
    <col min="5881" max="5881" width="10.42578125" customWidth="1"/>
    <col min="5883" max="5883" width="34.7109375" customWidth="1"/>
    <col min="5884" max="5884" width="9.85546875" customWidth="1"/>
    <col min="5886" max="5886" width="10.5703125" customWidth="1"/>
    <col min="5887" max="5887" width="10.140625" customWidth="1"/>
    <col min="5888" max="5888" width="9.28515625" customWidth="1"/>
    <col min="5889" max="5889" width="20" customWidth="1"/>
    <col min="5890" max="5891" width="11.140625" customWidth="1"/>
    <col min="6136" max="6136" width="42.42578125" customWidth="1"/>
    <col min="6137" max="6137" width="10.42578125" customWidth="1"/>
    <col min="6139" max="6139" width="34.7109375" customWidth="1"/>
    <col min="6140" max="6140" width="9.85546875" customWidth="1"/>
    <col min="6142" max="6142" width="10.5703125" customWidth="1"/>
    <col min="6143" max="6143" width="10.140625" customWidth="1"/>
    <col min="6144" max="6144" width="9.28515625" customWidth="1"/>
    <col min="6145" max="6145" width="20" customWidth="1"/>
    <col min="6146" max="6147" width="11.140625" customWidth="1"/>
    <col min="6392" max="6392" width="42.42578125" customWidth="1"/>
    <col min="6393" max="6393" width="10.42578125" customWidth="1"/>
    <col min="6395" max="6395" width="34.7109375" customWidth="1"/>
    <col min="6396" max="6396" width="9.85546875" customWidth="1"/>
    <col min="6398" max="6398" width="10.5703125" customWidth="1"/>
    <col min="6399" max="6399" width="10.140625" customWidth="1"/>
    <col min="6400" max="6400" width="9.28515625" customWidth="1"/>
    <col min="6401" max="6401" width="20" customWidth="1"/>
    <col min="6402" max="6403" width="11.140625" customWidth="1"/>
    <col min="6648" max="6648" width="42.42578125" customWidth="1"/>
    <col min="6649" max="6649" width="10.42578125" customWidth="1"/>
    <col min="6651" max="6651" width="34.7109375" customWidth="1"/>
    <col min="6652" max="6652" width="9.85546875" customWidth="1"/>
    <col min="6654" max="6654" width="10.5703125" customWidth="1"/>
    <col min="6655" max="6655" width="10.140625" customWidth="1"/>
    <col min="6656" max="6656" width="9.28515625" customWidth="1"/>
    <col min="6657" max="6657" width="20" customWidth="1"/>
    <col min="6658" max="6659" width="11.140625" customWidth="1"/>
    <col min="6904" max="6904" width="42.42578125" customWidth="1"/>
    <col min="6905" max="6905" width="10.42578125" customWidth="1"/>
    <col min="6907" max="6907" width="34.7109375" customWidth="1"/>
    <col min="6908" max="6908" width="9.85546875" customWidth="1"/>
    <col min="6910" max="6910" width="10.5703125" customWidth="1"/>
    <col min="6911" max="6911" width="10.140625" customWidth="1"/>
    <col min="6912" max="6912" width="9.28515625" customWidth="1"/>
    <col min="6913" max="6913" width="20" customWidth="1"/>
    <col min="6914" max="6915" width="11.140625" customWidth="1"/>
    <col min="7160" max="7160" width="42.42578125" customWidth="1"/>
    <col min="7161" max="7161" width="10.42578125" customWidth="1"/>
    <col min="7163" max="7163" width="34.7109375" customWidth="1"/>
    <col min="7164" max="7164" width="9.85546875" customWidth="1"/>
    <col min="7166" max="7166" width="10.5703125" customWidth="1"/>
    <col min="7167" max="7167" width="10.140625" customWidth="1"/>
    <col min="7168" max="7168" width="9.28515625" customWidth="1"/>
    <col min="7169" max="7169" width="20" customWidth="1"/>
    <col min="7170" max="7171" width="11.140625" customWidth="1"/>
    <col min="7416" max="7416" width="42.42578125" customWidth="1"/>
    <col min="7417" max="7417" width="10.42578125" customWidth="1"/>
    <col min="7419" max="7419" width="34.7109375" customWidth="1"/>
    <col min="7420" max="7420" width="9.85546875" customWidth="1"/>
    <col min="7422" max="7422" width="10.5703125" customWidth="1"/>
    <col min="7423" max="7423" width="10.140625" customWidth="1"/>
    <col min="7424" max="7424" width="9.28515625" customWidth="1"/>
    <col min="7425" max="7425" width="20" customWidth="1"/>
    <col min="7426" max="7427" width="11.140625" customWidth="1"/>
    <col min="7672" max="7672" width="42.42578125" customWidth="1"/>
    <col min="7673" max="7673" width="10.42578125" customWidth="1"/>
    <col min="7675" max="7675" width="34.7109375" customWidth="1"/>
    <col min="7676" max="7676" width="9.85546875" customWidth="1"/>
    <col min="7678" max="7678" width="10.5703125" customWidth="1"/>
    <col min="7679" max="7679" width="10.140625" customWidth="1"/>
    <col min="7680" max="7680" width="9.28515625" customWidth="1"/>
    <col min="7681" max="7681" width="20" customWidth="1"/>
    <col min="7682" max="7683" width="11.140625" customWidth="1"/>
    <col min="7928" max="7928" width="42.42578125" customWidth="1"/>
    <col min="7929" max="7929" width="10.42578125" customWidth="1"/>
    <col min="7931" max="7931" width="34.7109375" customWidth="1"/>
    <col min="7932" max="7932" width="9.85546875" customWidth="1"/>
    <col min="7934" max="7934" width="10.5703125" customWidth="1"/>
    <col min="7935" max="7935" width="10.140625" customWidth="1"/>
    <col min="7936" max="7936" width="9.28515625" customWidth="1"/>
    <col min="7937" max="7937" width="20" customWidth="1"/>
    <col min="7938" max="7939" width="11.140625" customWidth="1"/>
    <col min="8184" max="8184" width="42.42578125" customWidth="1"/>
    <col min="8185" max="8185" width="10.42578125" customWidth="1"/>
    <col min="8187" max="8187" width="34.7109375" customWidth="1"/>
    <col min="8188" max="8188" width="9.85546875" customWidth="1"/>
    <col min="8190" max="8190" width="10.5703125" customWidth="1"/>
    <col min="8191" max="8191" width="10.140625" customWidth="1"/>
    <col min="8192" max="8192" width="9.28515625" customWidth="1"/>
    <col min="8193" max="8193" width="20" customWidth="1"/>
    <col min="8194" max="8195" width="11.140625" customWidth="1"/>
    <col min="8440" max="8440" width="42.42578125" customWidth="1"/>
    <col min="8441" max="8441" width="10.42578125" customWidth="1"/>
    <col min="8443" max="8443" width="34.7109375" customWidth="1"/>
    <col min="8444" max="8444" width="9.85546875" customWidth="1"/>
    <col min="8446" max="8446" width="10.5703125" customWidth="1"/>
    <col min="8447" max="8447" width="10.140625" customWidth="1"/>
    <col min="8448" max="8448" width="9.28515625" customWidth="1"/>
    <col min="8449" max="8449" width="20" customWidth="1"/>
    <col min="8450" max="8451" width="11.140625" customWidth="1"/>
    <col min="8696" max="8696" width="42.42578125" customWidth="1"/>
    <col min="8697" max="8697" width="10.42578125" customWidth="1"/>
    <col min="8699" max="8699" width="34.7109375" customWidth="1"/>
    <col min="8700" max="8700" width="9.85546875" customWidth="1"/>
    <col min="8702" max="8702" width="10.5703125" customWidth="1"/>
    <col min="8703" max="8703" width="10.140625" customWidth="1"/>
    <col min="8704" max="8704" width="9.28515625" customWidth="1"/>
    <col min="8705" max="8705" width="20" customWidth="1"/>
    <col min="8706" max="8707" width="11.140625" customWidth="1"/>
    <col min="8952" max="8952" width="42.42578125" customWidth="1"/>
    <col min="8953" max="8953" width="10.42578125" customWidth="1"/>
    <col min="8955" max="8955" width="34.7109375" customWidth="1"/>
    <col min="8956" max="8956" width="9.85546875" customWidth="1"/>
    <col min="8958" max="8958" width="10.5703125" customWidth="1"/>
    <col min="8959" max="8959" width="10.140625" customWidth="1"/>
    <col min="8960" max="8960" width="9.28515625" customWidth="1"/>
    <col min="8961" max="8961" width="20" customWidth="1"/>
    <col min="8962" max="8963" width="11.140625" customWidth="1"/>
    <col min="9208" max="9208" width="42.42578125" customWidth="1"/>
    <col min="9209" max="9209" width="10.42578125" customWidth="1"/>
    <col min="9211" max="9211" width="34.7109375" customWidth="1"/>
    <col min="9212" max="9212" width="9.85546875" customWidth="1"/>
    <col min="9214" max="9214" width="10.5703125" customWidth="1"/>
    <col min="9215" max="9215" width="10.140625" customWidth="1"/>
    <col min="9216" max="9216" width="9.28515625" customWidth="1"/>
    <col min="9217" max="9217" width="20" customWidth="1"/>
    <col min="9218" max="9219" width="11.140625" customWidth="1"/>
    <col min="9464" max="9464" width="42.42578125" customWidth="1"/>
    <col min="9465" max="9465" width="10.42578125" customWidth="1"/>
    <col min="9467" max="9467" width="34.7109375" customWidth="1"/>
    <col min="9468" max="9468" width="9.85546875" customWidth="1"/>
    <col min="9470" max="9470" width="10.5703125" customWidth="1"/>
    <col min="9471" max="9471" width="10.140625" customWidth="1"/>
    <col min="9472" max="9472" width="9.28515625" customWidth="1"/>
    <col min="9473" max="9473" width="20" customWidth="1"/>
    <col min="9474" max="9475" width="11.140625" customWidth="1"/>
    <col min="9720" max="9720" width="42.42578125" customWidth="1"/>
    <col min="9721" max="9721" width="10.42578125" customWidth="1"/>
    <col min="9723" max="9723" width="34.7109375" customWidth="1"/>
    <col min="9724" max="9724" width="9.85546875" customWidth="1"/>
    <col min="9726" max="9726" width="10.5703125" customWidth="1"/>
    <col min="9727" max="9727" width="10.140625" customWidth="1"/>
    <col min="9728" max="9728" width="9.28515625" customWidth="1"/>
    <col min="9729" max="9729" width="20" customWidth="1"/>
    <col min="9730" max="9731" width="11.140625" customWidth="1"/>
    <col min="9976" max="9976" width="42.42578125" customWidth="1"/>
    <col min="9977" max="9977" width="10.42578125" customWidth="1"/>
    <col min="9979" max="9979" width="34.7109375" customWidth="1"/>
    <col min="9980" max="9980" width="9.85546875" customWidth="1"/>
    <col min="9982" max="9982" width="10.5703125" customWidth="1"/>
    <col min="9983" max="9983" width="10.140625" customWidth="1"/>
    <col min="9984" max="9984" width="9.28515625" customWidth="1"/>
    <col min="9985" max="9985" width="20" customWidth="1"/>
    <col min="9986" max="9987" width="11.140625" customWidth="1"/>
    <col min="10232" max="10232" width="42.42578125" customWidth="1"/>
    <col min="10233" max="10233" width="10.42578125" customWidth="1"/>
    <col min="10235" max="10235" width="34.7109375" customWidth="1"/>
    <col min="10236" max="10236" width="9.85546875" customWidth="1"/>
    <col min="10238" max="10238" width="10.5703125" customWidth="1"/>
    <col min="10239" max="10239" width="10.140625" customWidth="1"/>
    <col min="10240" max="10240" width="9.28515625" customWidth="1"/>
    <col min="10241" max="10241" width="20" customWidth="1"/>
    <col min="10242" max="10243" width="11.140625" customWidth="1"/>
    <col min="10488" max="10488" width="42.42578125" customWidth="1"/>
    <col min="10489" max="10489" width="10.42578125" customWidth="1"/>
    <col min="10491" max="10491" width="34.7109375" customWidth="1"/>
    <col min="10492" max="10492" width="9.85546875" customWidth="1"/>
    <col min="10494" max="10494" width="10.5703125" customWidth="1"/>
    <col min="10495" max="10495" width="10.140625" customWidth="1"/>
    <col min="10496" max="10496" width="9.28515625" customWidth="1"/>
    <col min="10497" max="10497" width="20" customWidth="1"/>
    <col min="10498" max="10499" width="11.140625" customWidth="1"/>
    <col min="10744" max="10744" width="42.42578125" customWidth="1"/>
    <col min="10745" max="10745" width="10.42578125" customWidth="1"/>
    <col min="10747" max="10747" width="34.7109375" customWidth="1"/>
    <col min="10748" max="10748" width="9.85546875" customWidth="1"/>
    <col min="10750" max="10750" width="10.5703125" customWidth="1"/>
    <col min="10751" max="10751" width="10.140625" customWidth="1"/>
    <col min="10752" max="10752" width="9.28515625" customWidth="1"/>
    <col min="10753" max="10753" width="20" customWidth="1"/>
    <col min="10754" max="10755" width="11.140625" customWidth="1"/>
    <col min="11000" max="11000" width="42.42578125" customWidth="1"/>
    <col min="11001" max="11001" width="10.42578125" customWidth="1"/>
    <col min="11003" max="11003" width="34.7109375" customWidth="1"/>
    <col min="11004" max="11004" width="9.85546875" customWidth="1"/>
    <col min="11006" max="11006" width="10.5703125" customWidth="1"/>
    <col min="11007" max="11007" width="10.140625" customWidth="1"/>
    <col min="11008" max="11008" width="9.28515625" customWidth="1"/>
    <col min="11009" max="11009" width="20" customWidth="1"/>
    <col min="11010" max="11011" width="11.140625" customWidth="1"/>
    <col min="11256" max="11256" width="42.42578125" customWidth="1"/>
    <col min="11257" max="11257" width="10.42578125" customWidth="1"/>
    <col min="11259" max="11259" width="34.7109375" customWidth="1"/>
    <col min="11260" max="11260" width="9.85546875" customWidth="1"/>
    <col min="11262" max="11262" width="10.5703125" customWidth="1"/>
    <col min="11263" max="11263" width="10.140625" customWidth="1"/>
    <col min="11264" max="11264" width="9.28515625" customWidth="1"/>
    <col min="11265" max="11265" width="20" customWidth="1"/>
    <col min="11266" max="11267" width="11.140625" customWidth="1"/>
    <col min="11512" max="11512" width="42.42578125" customWidth="1"/>
    <col min="11513" max="11513" width="10.42578125" customWidth="1"/>
    <col min="11515" max="11515" width="34.7109375" customWidth="1"/>
    <col min="11516" max="11516" width="9.85546875" customWidth="1"/>
    <col min="11518" max="11518" width="10.5703125" customWidth="1"/>
    <col min="11519" max="11519" width="10.140625" customWidth="1"/>
    <col min="11520" max="11520" width="9.28515625" customWidth="1"/>
    <col min="11521" max="11521" width="20" customWidth="1"/>
    <col min="11522" max="11523" width="11.140625" customWidth="1"/>
    <col min="11768" max="11768" width="42.42578125" customWidth="1"/>
    <col min="11769" max="11769" width="10.42578125" customWidth="1"/>
    <col min="11771" max="11771" width="34.7109375" customWidth="1"/>
    <col min="11772" max="11772" width="9.85546875" customWidth="1"/>
    <col min="11774" max="11774" width="10.5703125" customWidth="1"/>
    <col min="11775" max="11775" width="10.140625" customWidth="1"/>
    <col min="11776" max="11776" width="9.28515625" customWidth="1"/>
    <col min="11777" max="11777" width="20" customWidth="1"/>
    <col min="11778" max="11779" width="11.140625" customWidth="1"/>
    <col min="12024" max="12024" width="42.42578125" customWidth="1"/>
    <col min="12025" max="12025" width="10.42578125" customWidth="1"/>
    <col min="12027" max="12027" width="34.7109375" customWidth="1"/>
    <col min="12028" max="12028" width="9.85546875" customWidth="1"/>
    <col min="12030" max="12030" width="10.5703125" customWidth="1"/>
    <col min="12031" max="12031" width="10.140625" customWidth="1"/>
    <col min="12032" max="12032" width="9.28515625" customWidth="1"/>
    <col min="12033" max="12033" width="20" customWidth="1"/>
    <col min="12034" max="12035" width="11.140625" customWidth="1"/>
    <col min="12280" max="12280" width="42.42578125" customWidth="1"/>
    <col min="12281" max="12281" width="10.42578125" customWidth="1"/>
    <col min="12283" max="12283" width="34.7109375" customWidth="1"/>
    <col min="12284" max="12284" width="9.85546875" customWidth="1"/>
    <col min="12286" max="12286" width="10.5703125" customWidth="1"/>
    <col min="12287" max="12287" width="10.140625" customWidth="1"/>
    <col min="12288" max="12288" width="9.28515625" customWidth="1"/>
    <col min="12289" max="12289" width="20" customWidth="1"/>
    <col min="12290" max="12291" width="11.140625" customWidth="1"/>
    <col min="12536" max="12536" width="42.42578125" customWidth="1"/>
    <col min="12537" max="12537" width="10.42578125" customWidth="1"/>
    <col min="12539" max="12539" width="34.7109375" customWidth="1"/>
    <col min="12540" max="12540" width="9.85546875" customWidth="1"/>
    <col min="12542" max="12542" width="10.5703125" customWidth="1"/>
    <col min="12543" max="12543" width="10.140625" customWidth="1"/>
    <col min="12544" max="12544" width="9.28515625" customWidth="1"/>
    <col min="12545" max="12545" width="20" customWidth="1"/>
    <col min="12546" max="12547" width="11.140625" customWidth="1"/>
    <col min="12792" max="12792" width="42.42578125" customWidth="1"/>
    <col min="12793" max="12793" width="10.42578125" customWidth="1"/>
    <col min="12795" max="12795" width="34.7109375" customWidth="1"/>
    <col min="12796" max="12796" width="9.85546875" customWidth="1"/>
    <col min="12798" max="12798" width="10.5703125" customWidth="1"/>
    <col min="12799" max="12799" width="10.140625" customWidth="1"/>
    <col min="12800" max="12800" width="9.28515625" customWidth="1"/>
    <col min="12801" max="12801" width="20" customWidth="1"/>
    <col min="12802" max="12803" width="11.140625" customWidth="1"/>
    <col min="13048" max="13048" width="42.42578125" customWidth="1"/>
    <col min="13049" max="13049" width="10.42578125" customWidth="1"/>
    <col min="13051" max="13051" width="34.7109375" customWidth="1"/>
    <col min="13052" max="13052" width="9.85546875" customWidth="1"/>
    <col min="13054" max="13054" width="10.5703125" customWidth="1"/>
    <col min="13055" max="13055" width="10.140625" customWidth="1"/>
    <col min="13056" max="13056" width="9.28515625" customWidth="1"/>
    <col min="13057" max="13057" width="20" customWidth="1"/>
    <col min="13058" max="13059" width="11.140625" customWidth="1"/>
    <col min="13304" max="13304" width="42.42578125" customWidth="1"/>
    <col min="13305" max="13305" width="10.42578125" customWidth="1"/>
    <col min="13307" max="13307" width="34.7109375" customWidth="1"/>
    <col min="13308" max="13308" width="9.85546875" customWidth="1"/>
    <col min="13310" max="13310" width="10.5703125" customWidth="1"/>
    <col min="13311" max="13311" width="10.140625" customWidth="1"/>
    <col min="13312" max="13312" width="9.28515625" customWidth="1"/>
    <col min="13313" max="13313" width="20" customWidth="1"/>
    <col min="13314" max="13315" width="11.140625" customWidth="1"/>
    <col min="13560" max="13560" width="42.42578125" customWidth="1"/>
    <col min="13561" max="13561" width="10.42578125" customWidth="1"/>
    <col min="13563" max="13563" width="34.7109375" customWidth="1"/>
    <col min="13564" max="13564" width="9.85546875" customWidth="1"/>
    <col min="13566" max="13566" width="10.5703125" customWidth="1"/>
    <col min="13567" max="13567" width="10.140625" customWidth="1"/>
    <col min="13568" max="13568" width="9.28515625" customWidth="1"/>
    <col min="13569" max="13569" width="20" customWidth="1"/>
    <col min="13570" max="13571" width="11.140625" customWidth="1"/>
    <col min="13816" max="13816" width="42.42578125" customWidth="1"/>
    <col min="13817" max="13817" width="10.42578125" customWidth="1"/>
    <col min="13819" max="13819" width="34.7109375" customWidth="1"/>
    <col min="13820" max="13820" width="9.85546875" customWidth="1"/>
    <col min="13822" max="13822" width="10.5703125" customWidth="1"/>
    <col min="13823" max="13823" width="10.140625" customWidth="1"/>
    <col min="13824" max="13824" width="9.28515625" customWidth="1"/>
    <col min="13825" max="13825" width="20" customWidth="1"/>
    <col min="13826" max="13827" width="11.140625" customWidth="1"/>
    <col min="14072" max="14072" width="42.42578125" customWidth="1"/>
    <col min="14073" max="14073" width="10.42578125" customWidth="1"/>
    <col min="14075" max="14075" width="34.7109375" customWidth="1"/>
    <col min="14076" max="14076" width="9.85546875" customWidth="1"/>
    <col min="14078" max="14078" width="10.5703125" customWidth="1"/>
    <col min="14079" max="14079" width="10.140625" customWidth="1"/>
    <col min="14080" max="14080" width="9.28515625" customWidth="1"/>
    <col min="14081" max="14081" width="20" customWidth="1"/>
    <col min="14082" max="14083" width="11.140625" customWidth="1"/>
    <col min="14328" max="14328" width="42.42578125" customWidth="1"/>
    <col min="14329" max="14329" width="10.42578125" customWidth="1"/>
    <col min="14331" max="14331" width="34.7109375" customWidth="1"/>
    <col min="14332" max="14332" width="9.85546875" customWidth="1"/>
    <col min="14334" max="14334" width="10.5703125" customWidth="1"/>
    <col min="14335" max="14335" width="10.140625" customWidth="1"/>
    <col min="14336" max="14336" width="9.28515625" customWidth="1"/>
    <col min="14337" max="14337" width="20" customWidth="1"/>
    <col min="14338" max="14339" width="11.140625" customWidth="1"/>
    <col min="14584" max="14584" width="42.42578125" customWidth="1"/>
    <col min="14585" max="14585" width="10.42578125" customWidth="1"/>
    <col min="14587" max="14587" width="34.7109375" customWidth="1"/>
    <col min="14588" max="14588" width="9.85546875" customWidth="1"/>
    <col min="14590" max="14590" width="10.5703125" customWidth="1"/>
    <col min="14591" max="14591" width="10.140625" customWidth="1"/>
    <col min="14592" max="14592" width="9.28515625" customWidth="1"/>
    <col min="14593" max="14593" width="20" customWidth="1"/>
    <col min="14594" max="14595" width="11.140625" customWidth="1"/>
    <col min="14840" max="14840" width="42.42578125" customWidth="1"/>
    <col min="14841" max="14841" width="10.42578125" customWidth="1"/>
    <col min="14843" max="14843" width="34.7109375" customWidth="1"/>
    <col min="14844" max="14844" width="9.85546875" customWidth="1"/>
    <col min="14846" max="14846" width="10.5703125" customWidth="1"/>
    <col min="14847" max="14847" width="10.140625" customWidth="1"/>
    <col min="14848" max="14848" width="9.28515625" customWidth="1"/>
    <col min="14849" max="14849" width="20" customWidth="1"/>
    <col min="14850" max="14851" width="11.140625" customWidth="1"/>
    <col min="15096" max="15096" width="42.42578125" customWidth="1"/>
    <col min="15097" max="15097" width="10.42578125" customWidth="1"/>
    <col min="15099" max="15099" width="34.7109375" customWidth="1"/>
    <col min="15100" max="15100" width="9.85546875" customWidth="1"/>
    <col min="15102" max="15102" width="10.5703125" customWidth="1"/>
    <col min="15103" max="15103" width="10.140625" customWidth="1"/>
    <col min="15104" max="15104" width="9.28515625" customWidth="1"/>
    <col min="15105" max="15105" width="20" customWidth="1"/>
    <col min="15106" max="15107" width="11.140625" customWidth="1"/>
    <col min="15352" max="15352" width="42.42578125" customWidth="1"/>
    <col min="15353" max="15353" width="10.42578125" customWidth="1"/>
    <col min="15355" max="15355" width="34.7109375" customWidth="1"/>
    <col min="15356" max="15356" width="9.85546875" customWidth="1"/>
    <col min="15358" max="15358" width="10.5703125" customWidth="1"/>
    <col min="15359" max="15359" width="10.140625" customWidth="1"/>
    <col min="15360" max="15360" width="9.28515625" customWidth="1"/>
    <col min="15361" max="15361" width="20" customWidth="1"/>
    <col min="15362" max="15363" width="11.140625" customWidth="1"/>
    <col min="15608" max="15608" width="42.42578125" customWidth="1"/>
    <col min="15609" max="15609" width="10.42578125" customWidth="1"/>
    <col min="15611" max="15611" width="34.7109375" customWidth="1"/>
    <col min="15612" max="15612" width="9.85546875" customWidth="1"/>
    <col min="15614" max="15614" width="10.5703125" customWidth="1"/>
    <col min="15615" max="15615" width="10.140625" customWidth="1"/>
    <col min="15616" max="15616" width="9.28515625" customWidth="1"/>
    <col min="15617" max="15617" width="20" customWidth="1"/>
    <col min="15618" max="15619" width="11.140625" customWidth="1"/>
    <col min="15864" max="15864" width="42.42578125" customWidth="1"/>
    <col min="15865" max="15865" width="10.42578125" customWidth="1"/>
    <col min="15867" max="15867" width="34.7109375" customWidth="1"/>
    <col min="15868" max="15868" width="9.85546875" customWidth="1"/>
    <col min="15870" max="15870" width="10.5703125" customWidth="1"/>
    <col min="15871" max="15871" width="10.140625" customWidth="1"/>
    <col min="15872" max="15872" width="9.28515625" customWidth="1"/>
    <col min="15873" max="15873" width="20" customWidth="1"/>
    <col min="15874" max="15875" width="11.140625" customWidth="1"/>
    <col min="16120" max="16120" width="42.42578125" customWidth="1"/>
    <col min="16121" max="16121" width="10.42578125" customWidth="1"/>
    <col min="16123" max="16123" width="34.7109375" customWidth="1"/>
    <col min="16124" max="16124" width="9.85546875" customWidth="1"/>
    <col min="16126" max="16126" width="10.5703125" customWidth="1"/>
    <col min="16127" max="16127" width="10.140625" customWidth="1"/>
    <col min="16128" max="16128" width="9.28515625" customWidth="1"/>
    <col min="16129" max="16129" width="20" customWidth="1"/>
    <col min="16130" max="16131" width="11.140625" customWidth="1"/>
  </cols>
  <sheetData>
    <row r="1" spans="1:13" x14ac:dyDescent="0.25">
      <c r="A1" t="s">
        <v>317</v>
      </c>
      <c r="K1"/>
      <c r="L1"/>
    </row>
    <row r="2" spans="1:13" ht="42.75" customHeight="1" x14ac:dyDescent="0.25">
      <c r="A2" s="207" t="s">
        <v>280</v>
      </c>
      <c r="B2" s="208"/>
      <c r="C2" s="208"/>
      <c r="D2" s="208"/>
      <c r="E2" s="208"/>
      <c r="F2" s="208"/>
      <c r="G2" s="208"/>
      <c r="H2" s="208"/>
      <c r="K2"/>
      <c r="L2"/>
    </row>
    <row r="3" spans="1:13" x14ac:dyDescent="0.25">
      <c r="A3" s="209"/>
      <c r="B3" s="209"/>
      <c r="C3" s="209"/>
      <c r="D3" s="209"/>
      <c r="E3" s="209"/>
      <c r="F3" s="209"/>
      <c r="G3" s="209"/>
      <c r="H3" s="209"/>
      <c r="K3"/>
      <c r="L3"/>
    </row>
    <row r="4" spans="1:13" ht="15.75" thickBot="1" x14ac:dyDescent="0.3"/>
    <row r="5" spans="1:13" ht="16.5" customHeight="1" thickTop="1" thickBot="1" x14ac:dyDescent="0.3">
      <c r="A5" s="192" t="s">
        <v>2</v>
      </c>
      <c r="B5" s="192" t="s">
        <v>315</v>
      </c>
      <c r="C5" s="195" t="s">
        <v>3</v>
      </c>
      <c r="D5" s="190" t="s">
        <v>0</v>
      </c>
      <c r="E5" s="190"/>
      <c r="F5" s="190"/>
      <c r="G5" s="190" t="s">
        <v>1</v>
      </c>
      <c r="H5" s="190"/>
      <c r="I5" s="200" t="s">
        <v>14</v>
      </c>
      <c r="J5" s="220" t="s">
        <v>15</v>
      </c>
      <c r="K5" s="210" t="s">
        <v>133</v>
      </c>
      <c r="L5" s="214" t="s">
        <v>279</v>
      </c>
      <c r="M5" s="217" t="s">
        <v>181</v>
      </c>
    </row>
    <row r="6" spans="1:13" ht="16.5" thickTop="1" thickBot="1" x14ac:dyDescent="0.3">
      <c r="A6" s="193"/>
      <c r="B6" s="193"/>
      <c r="C6" s="196"/>
      <c r="D6" s="5"/>
      <c r="E6" s="191" t="s">
        <v>4</v>
      </c>
      <c r="F6" s="191"/>
      <c r="G6" s="3"/>
      <c r="H6" s="4" t="s">
        <v>5</v>
      </c>
      <c r="I6" s="201"/>
      <c r="J6" s="221"/>
      <c r="K6" s="211"/>
      <c r="L6" s="215"/>
      <c r="M6" s="218"/>
    </row>
    <row r="7" spans="1:13" ht="107.25" customHeight="1" thickTop="1" thickBot="1" x14ac:dyDescent="0.3">
      <c r="A7" s="194"/>
      <c r="B7" s="194"/>
      <c r="C7" s="197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202"/>
      <c r="J7" s="222"/>
      <c r="K7" s="212"/>
      <c r="L7" s="216"/>
      <c r="M7" s="219"/>
    </row>
    <row r="8" spans="1:13" s="124" customFormat="1" ht="19.5" thickTop="1" x14ac:dyDescent="0.3">
      <c r="A8" s="158" t="s">
        <v>195</v>
      </c>
      <c r="B8" s="13" t="s">
        <v>281</v>
      </c>
      <c r="C8" s="22" t="s">
        <v>220</v>
      </c>
      <c r="D8" s="19">
        <v>290000</v>
      </c>
      <c r="E8" s="25">
        <v>30000</v>
      </c>
      <c r="F8" s="26">
        <v>10.344827586206897</v>
      </c>
      <c r="G8" s="16" t="s">
        <v>248</v>
      </c>
      <c r="H8" s="13" t="s">
        <v>270</v>
      </c>
      <c r="I8" s="178">
        <v>27000</v>
      </c>
      <c r="J8" s="171">
        <v>27000</v>
      </c>
      <c r="K8" s="37">
        <v>112</v>
      </c>
      <c r="L8" s="128">
        <v>90</v>
      </c>
      <c r="M8" s="126">
        <f>E8*L8/100</f>
        <v>27000</v>
      </c>
    </row>
    <row r="9" spans="1:13" s="34" customFormat="1" ht="18.75" x14ac:dyDescent="0.3">
      <c r="A9" s="161" t="s">
        <v>192</v>
      </c>
      <c r="B9" s="14" t="s">
        <v>282</v>
      </c>
      <c r="C9" s="23" t="s">
        <v>215</v>
      </c>
      <c r="D9" s="20">
        <v>160000</v>
      </c>
      <c r="E9" s="27">
        <v>48000</v>
      </c>
      <c r="F9" s="28">
        <v>30</v>
      </c>
      <c r="G9" s="17">
        <v>68974833</v>
      </c>
      <c r="H9" s="14" t="s">
        <v>267</v>
      </c>
      <c r="I9" s="181">
        <v>43200</v>
      </c>
      <c r="J9" s="174">
        <v>43200</v>
      </c>
      <c r="K9" s="38">
        <v>107</v>
      </c>
      <c r="L9" s="129">
        <v>90</v>
      </c>
      <c r="M9" s="127">
        <f t="shared" ref="M9:M40" si="0">E9*L9/100</f>
        <v>43200</v>
      </c>
    </row>
    <row r="10" spans="1:13" s="34" customFormat="1" ht="18.75" x14ac:dyDescent="0.3">
      <c r="A10" s="161" t="s">
        <v>49</v>
      </c>
      <c r="B10" s="14" t="s">
        <v>283</v>
      </c>
      <c r="C10" s="23" t="s">
        <v>229</v>
      </c>
      <c r="D10" s="20">
        <v>8485</v>
      </c>
      <c r="E10" s="27">
        <v>2545</v>
      </c>
      <c r="F10" s="28">
        <v>29.994107248084855</v>
      </c>
      <c r="G10" s="17">
        <v>48282138</v>
      </c>
      <c r="H10" s="14" t="s">
        <v>120</v>
      </c>
      <c r="I10" s="181">
        <v>2291</v>
      </c>
      <c r="J10" s="174">
        <v>2291</v>
      </c>
      <c r="K10" s="38">
        <v>104</v>
      </c>
      <c r="L10" s="129">
        <v>90</v>
      </c>
      <c r="M10" s="127">
        <f t="shared" si="0"/>
        <v>2290.5</v>
      </c>
    </row>
    <row r="11" spans="1:13" s="34" customFormat="1" ht="19.5" thickBot="1" x14ac:dyDescent="0.35">
      <c r="A11" s="162" t="s">
        <v>200</v>
      </c>
      <c r="B11" s="65" t="s">
        <v>284</v>
      </c>
      <c r="C11" s="64" t="s">
        <v>231</v>
      </c>
      <c r="D11" s="66">
        <v>80000</v>
      </c>
      <c r="E11" s="67">
        <v>40000</v>
      </c>
      <c r="F11" s="68">
        <v>50</v>
      </c>
      <c r="G11" s="69" t="s">
        <v>254</v>
      </c>
      <c r="H11" s="65" t="s">
        <v>274</v>
      </c>
      <c r="I11" s="182">
        <v>36000</v>
      </c>
      <c r="J11" s="175">
        <v>36000</v>
      </c>
      <c r="K11" s="156">
        <v>104</v>
      </c>
      <c r="L11" s="157">
        <v>90</v>
      </c>
      <c r="M11" s="154">
        <f t="shared" si="0"/>
        <v>36000</v>
      </c>
    </row>
    <row r="12" spans="1:13" s="34" customFormat="1" ht="19.5" thickTop="1" x14ac:dyDescent="0.3">
      <c r="A12" s="158" t="s">
        <v>185</v>
      </c>
      <c r="B12" s="13" t="s">
        <v>285</v>
      </c>
      <c r="C12" s="22" t="s">
        <v>207</v>
      </c>
      <c r="D12" s="19">
        <v>44500</v>
      </c>
      <c r="E12" s="25">
        <v>22000</v>
      </c>
      <c r="F12" s="26">
        <v>49.438202247191015</v>
      </c>
      <c r="G12" s="16" t="s">
        <v>239</v>
      </c>
      <c r="H12" s="13" t="s">
        <v>261</v>
      </c>
      <c r="I12" s="178">
        <v>17600</v>
      </c>
      <c r="J12" s="171">
        <v>17600</v>
      </c>
      <c r="K12" s="108">
        <v>99</v>
      </c>
      <c r="L12" s="145">
        <v>80</v>
      </c>
      <c r="M12" s="126">
        <f t="shared" si="0"/>
        <v>17600</v>
      </c>
    </row>
    <row r="13" spans="1:13" s="34" customFormat="1" ht="18.75" x14ac:dyDescent="0.3">
      <c r="A13" s="161" t="s">
        <v>192</v>
      </c>
      <c r="B13" s="14" t="s">
        <v>286</v>
      </c>
      <c r="C13" s="23" t="s">
        <v>214</v>
      </c>
      <c r="D13" s="20">
        <v>90000</v>
      </c>
      <c r="E13" s="27">
        <v>30000</v>
      </c>
      <c r="F13" s="28">
        <v>33.333333333333336</v>
      </c>
      <c r="G13" s="17">
        <v>68974833</v>
      </c>
      <c r="H13" s="14" t="s">
        <v>267</v>
      </c>
      <c r="I13" s="181">
        <v>24000</v>
      </c>
      <c r="J13" s="174">
        <v>24000</v>
      </c>
      <c r="K13" s="40">
        <v>99</v>
      </c>
      <c r="L13" s="146">
        <v>80</v>
      </c>
      <c r="M13" s="127">
        <f t="shared" si="0"/>
        <v>24000</v>
      </c>
    </row>
    <row r="14" spans="1:13" s="34" customFormat="1" ht="30.75" x14ac:dyDescent="0.3">
      <c r="A14" s="161" t="s">
        <v>196</v>
      </c>
      <c r="B14" s="14" t="s">
        <v>287</v>
      </c>
      <c r="C14" s="23" t="s">
        <v>221</v>
      </c>
      <c r="D14" s="20">
        <v>126500</v>
      </c>
      <c r="E14" s="27">
        <v>31625</v>
      </c>
      <c r="F14" s="28">
        <v>25</v>
      </c>
      <c r="G14" s="17" t="s">
        <v>249</v>
      </c>
      <c r="H14" s="14" t="s">
        <v>271</v>
      </c>
      <c r="I14" s="181">
        <v>25300</v>
      </c>
      <c r="J14" s="174">
        <v>25300</v>
      </c>
      <c r="K14" s="40">
        <v>95</v>
      </c>
      <c r="L14" s="146">
        <v>80</v>
      </c>
      <c r="M14" s="127">
        <f t="shared" si="0"/>
        <v>25300</v>
      </c>
    </row>
    <row r="15" spans="1:13" s="34" customFormat="1" ht="18.75" x14ac:dyDescent="0.3">
      <c r="A15" s="161" t="s">
        <v>204</v>
      </c>
      <c r="B15" s="14" t="s">
        <v>288</v>
      </c>
      <c r="C15" s="23" t="s">
        <v>236</v>
      </c>
      <c r="D15" s="20">
        <v>144800</v>
      </c>
      <c r="E15" s="27">
        <v>43000</v>
      </c>
      <c r="F15" s="28">
        <v>29.696132596685082</v>
      </c>
      <c r="G15" s="17" t="s">
        <v>258</v>
      </c>
      <c r="H15" s="14" t="s">
        <v>278</v>
      </c>
      <c r="I15" s="181">
        <v>34400</v>
      </c>
      <c r="J15" s="174">
        <v>34400</v>
      </c>
      <c r="K15" s="40">
        <v>95</v>
      </c>
      <c r="L15" s="146">
        <v>80</v>
      </c>
      <c r="M15" s="127">
        <f t="shared" si="0"/>
        <v>34400</v>
      </c>
    </row>
    <row r="16" spans="1:13" s="34" customFormat="1" ht="30.75" x14ac:dyDescent="0.3">
      <c r="A16" s="161" t="s">
        <v>199</v>
      </c>
      <c r="B16" s="14" t="s">
        <v>289</v>
      </c>
      <c r="C16" s="23" t="s">
        <v>228</v>
      </c>
      <c r="D16" s="20">
        <v>108000</v>
      </c>
      <c r="E16" s="27">
        <v>50000</v>
      </c>
      <c r="F16" s="28">
        <v>46.296296296296298</v>
      </c>
      <c r="G16" s="17" t="s">
        <v>252</v>
      </c>
      <c r="H16" s="14" t="s">
        <v>273</v>
      </c>
      <c r="I16" s="181">
        <v>40000</v>
      </c>
      <c r="J16" s="174">
        <v>40000</v>
      </c>
      <c r="K16" s="40">
        <v>92</v>
      </c>
      <c r="L16" s="146">
        <v>80</v>
      </c>
      <c r="M16" s="127">
        <f t="shared" si="0"/>
        <v>40000</v>
      </c>
    </row>
    <row r="17" spans="1:13" s="34" customFormat="1" ht="30.75" x14ac:dyDescent="0.3">
      <c r="A17" s="161" t="s">
        <v>201</v>
      </c>
      <c r="B17" s="14" t="s">
        <v>290</v>
      </c>
      <c r="C17" s="23" t="s">
        <v>232</v>
      </c>
      <c r="D17" s="20">
        <v>61000</v>
      </c>
      <c r="E17" s="27">
        <v>30000</v>
      </c>
      <c r="F17" s="28">
        <v>49.180327868852459</v>
      </c>
      <c r="G17" s="17" t="s">
        <v>255</v>
      </c>
      <c r="H17" s="14" t="s">
        <v>275</v>
      </c>
      <c r="I17" s="181">
        <v>24000</v>
      </c>
      <c r="J17" s="174">
        <v>24000</v>
      </c>
      <c r="K17" s="40">
        <v>92</v>
      </c>
      <c r="L17" s="146">
        <v>80</v>
      </c>
      <c r="M17" s="127">
        <f t="shared" si="0"/>
        <v>24000</v>
      </c>
    </row>
    <row r="18" spans="1:13" s="34" customFormat="1" ht="31.5" thickBot="1" x14ac:dyDescent="0.35">
      <c r="A18" s="159" t="s">
        <v>37</v>
      </c>
      <c r="B18" s="15" t="s">
        <v>291</v>
      </c>
      <c r="C18" s="24" t="s">
        <v>223</v>
      </c>
      <c r="D18" s="21">
        <v>27000</v>
      </c>
      <c r="E18" s="29">
        <v>8000</v>
      </c>
      <c r="F18" s="30">
        <v>29.62962962962963</v>
      </c>
      <c r="G18" s="18">
        <v>65100395</v>
      </c>
      <c r="H18" s="15" t="s">
        <v>115</v>
      </c>
      <c r="I18" s="179">
        <v>6400</v>
      </c>
      <c r="J18" s="172">
        <v>6400</v>
      </c>
      <c r="K18" s="59">
        <v>90</v>
      </c>
      <c r="L18" s="147">
        <v>80</v>
      </c>
      <c r="M18" s="148">
        <f t="shared" si="0"/>
        <v>6400</v>
      </c>
    </row>
    <row r="19" spans="1:13" s="34" customFormat="1" ht="31.5" thickTop="1" x14ac:dyDescent="0.3">
      <c r="A19" s="158" t="s">
        <v>183</v>
      </c>
      <c r="B19" s="13" t="s">
        <v>292</v>
      </c>
      <c r="C19" s="22" t="s">
        <v>205</v>
      </c>
      <c r="D19" s="19">
        <v>71450</v>
      </c>
      <c r="E19" s="25">
        <v>42000</v>
      </c>
      <c r="F19" s="26">
        <v>58.782365290412876</v>
      </c>
      <c r="G19" s="16" t="s">
        <v>237</v>
      </c>
      <c r="H19" s="13" t="s">
        <v>259</v>
      </c>
      <c r="I19" s="178">
        <v>29400</v>
      </c>
      <c r="J19" s="171">
        <v>29400</v>
      </c>
      <c r="K19" s="141">
        <v>89</v>
      </c>
      <c r="L19" s="142">
        <v>70</v>
      </c>
      <c r="M19" s="126">
        <f t="shared" si="0"/>
        <v>29400</v>
      </c>
    </row>
    <row r="20" spans="1:13" s="34" customFormat="1" ht="30.75" x14ac:dyDescent="0.3">
      <c r="A20" s="161" t="s">
        <v>31</v>
      </c>
      <c r="B20" s="14" t="s">
        <v>293</v>
      </c>
      <c r="C20" s="23" t="s">
        <v>230</v>
      </c>
      <c r="D20" s="20">
        <v>44000</v>
      </c>
      <c r="E20" s="27">
        <v>30000</v>
      </c>
      <c r="F20" s="28">
        <v>68.181818181818187</v>
      </c>
      <c r="G20" s="17" t="s">
        <v>253</v>
      </c>
      <c r="H20" s="14" t="s">
        <v>121</v>
      </c>
      <c r="I20" s="181">
        <v>21000</v>
      </c>
      <c r="J20" s="174">
        <v>21000</v>
      </c>
      <c r="K20" s="42">
        <v>87</v>
      </c>
      <c r="L20" s="143">
        <v>70</v>
      </c>
      <c r="M20" s="127">
        <f t="shared" si="0"/>
        <v>21000</v>
      </c>
    </row>
    <row r="21" spans="1:13" s="34" customFormat="1" ht="30.75" x14ac:dyDescent="0.3">
      <c r="A21" s="161" t="s">
        <v>203</v>
      </c>
      <c r="B21" s="14" t="s">
        <v>294</v>
      </c>
      <c r="C21" s="23" t="s">
        <v>235</v>
      </c>
      <c r="D21" s="20">
        <v>48980</v>
      </c>
      <c r="E21" s="27">
        <v>34286</v>
      </c>
      <c r="F21" s="28">
        <v>70</v>
      </c>
      <c r="G21" s="17" t="s">
        <v>257</v>
      </c>
      <c r="H21" s="14" t="s">
        <v>277</v>
      </c>
      <c r="I21" s="181">
        <v>24000</v>
      </c>
      <c r="J21" s="174">
        <v>24000</v>
      </c>
      <c r="K21" s="42">
        <v>87</v>
      </c>
      <c r="L21" s="143">
        <v>70</v>
      </c>
      <c r="M21" s="127">
        <f t="shared" si="0"/>
        <v>24000.2</v>
      </c>
    </row>
    <row r="22" spans="1:13" s="34" customFormat="1" ht="18.75" x14ac:dyDescent="0.3">
      <c r="A22" s="161" t="s">
        <v>187</v>
      </c>
      <c r="B22" s="14" t="s">
        <v>295</v>
      </c>
      <c r="C22" s="23" t="s">
        <v>209</v>
      </c>
      <c r="D22" s="20">
        <v>182636</v>
      </c>
      <c r="E22" s="27">
        <v>50000</v>
      </c>
      <c r="F22" s="28">
        <v>27.376858888718544</v>
      </c>
      <c r="G22" s="17" t="s">
        <v>241</v>
      </c>
      <c r="H22" s="14" t="s">
        <v>263</v>
      </c>
      <c r="I22" s="181">
        <v>35000</v>
      </c>
      <c r="J22" s="174">
        <v>35000</v>
      </c>
      <c r="K22" s="42">
        <v>85</v>
      </c>
      <c r="L22" s="143">
        <v>70</v>
      </c>
      <c r="M22" s="127">
        <f t="shared" si="0"/>
        <v>35000</v>
      </c>
    </row>
    <row r="23" spans="1:13" s="34" customFormat="1" ht="30.75" x14ac:dyDescent="0.3">
      <c r="A23" s="161" t="s">
        <v>197</v>
      </c>
      <c r="B23" s="14" t="s">
        <v>296</v>
      </c>
      <c r="C23" s="23" t="s">
        <v>222</v>
      </c>
      <c r="D23" s="20">
        <v>16000</v>
      </c>
      <c r="E23" s="27">
        <v>10000</v>
      </c>
      <c r="F23" s="28">
        <v>62.5</v>
      </c>
      <c r="G23" s="17" t="s">
        <v>250</v>
      </c>
      <c r="H23" s="14" t="s">
        <v>112</v>
      </c>
      <c r="I23" s="181">
        <v>7000</v>
      </c>
      <c r="J23" s="174">
        <v>7000</v>
      </c>
      <c r="K23" s="42">
        <v>85</v>
      </c>
      <c r="L23" s="143">
        <v>70</v>
      </c>
      <c r="M23" s="127">
        <f t="shared" si="0"/>
        <v>7000</v>
      </c>
    </row>
    <row r="24" spans="1:13" s="34" customFormat="1" ht="30.75" x14ac:dyDescent="0.3">
      <c r="A24" s="161" t="s">
        <v>202</v>
      </c>
      <c r="B24" s="14" t="s">
        <v>297</v>
      </c>
      <c r="C24" s="23" t="s">
        <v>233</v>
      </c>
      <c r="D24" s="20">
        <v>37500</v>
      </c>
      <c r="E24" s="27">
        <v>22500</v>
      </c>
      <c r="F24" s="28">
        <v>60</v>
      </c>
      <c r="G24" s="17" t="s">
        <v>256</v>
      </c>
      <c r="H24" s="14" t="s">
        <v>276</v>
      </c>
      <c r="I24" s="181">
        <v>15750</v>
      </c>
      <c r="J24" s="174">
        <v>15750</v>
      </c>
      <c r="K24" s="42">
        <v>85</v>
      </c>
      <c r="L24" s="143">
        <v>70</v>
      </c>
      <c r="M24" s="127">
        <f t="shared" si="0"/>
        <v>15750</v>
      </c>
    </row>
    <row r="25" spans="1:13" s="34" customFormat="1" ht="18.75" x14ac:dyDescent="0.3">
      <c r="A25" s="161" t="s">
        <v>184</v>
      </c>
      <c r="B25" s="14" t="s">
        <v>298</v>
      </c>
      <c r="C25" s="23" t="s">
        <v>206</v>
      </c>
      <c r="D25" s="20">
        <v>41250</v>
      </c>
      <c r="E25" s="27">
        <v>20000</v>
      </c>
      <c r="F25" s="28">
        <v>48.484848484848484</v>
      </c>
      <c r="G25" s="17" t="s">
        <v>238</v>
      </c>
      <c r="H25" s="14" t="s">
        <v>260</v>
      </c>
      <c r="I25" s="181">
        <v>14000</v>
      </c>
      <c r="J25" s="174">
        <v>14000</v>
      </c>
      <c r="K25" s="42">
        <v>82</v>
      </c>
      <c r="L25" s="143">
        <v>70</v>
      </c>
      <c r="M25" s="127">
        <f t="shared" si="0"/>
        <v>14000</v>
      </c>
    </row>
    <row r="26" spans="1:13" s="34" customFormat="1" ht="30.75" x14ac:dyDescent="0.3">
      <c r="A26" s="161" t="s">
        <v>188</v>
      </c>
      <c r="B26" s="14" t="s">
        <v>299</v>
      </c>
      <c r="C26" s="23" t="s">
        <v>210</v>
      </c>
      <c r="D26" s="20">
        <v>50000</v>
      </c>
      <c r="E26" s="27">
        <v>25000</v>
      </c>
      <c r="F26" s="28">
        <v>50</v>
      </c>
      <c r="G26" s="17" t="s">
        <v>242</v>
      </c>
      <c r="H26" s="14" t="s">
        <v>264</v>
      </c>
      <c r="I26" s="181">
        <v>17500</v>
      </c>
      <c r="J26" s="174">
        <v>17500</v>
      </c>
      <c r="K26" s="42">
        <v>82</v>
      </c>
      <c r="L26" s="143">
        <v>70</v>
      </c>
      <c r="M26" s="127">
        <f t="shared" si="0"/>
        <v>17500</v>
      </c>
    </row>
    <row r="27" spans="1:13" s="34" customFormat="1" ht="30.75" x14ac:dyDescent="0.3">
      <c r="A27" s="161" t="s">
        <v>193</v>
      </c>
      <c r="B27" s="14" t="s">
        <v>300</v>
      </c>
      <c r="C27" s="23" t="s">
        <v>216</v>
      </c>
      <c r="D27" s="20">
        <v>15034</v>
      </c>
      <c r="E27" s="27">
        <v>6780</v>
      </c>
      <c r="F27" s="28">
        <v>45.097778369030195</v>
      </c>
      <c r="G27" s="17" t="s">
        <v>246</v>
      </c>
      <c r="H27" s="14" t="s">
        <v>268</v>
      </c>
      <c r="I27" s="181">
        <v>4746</v>
      </c>
      <c r="J27" s="174">
        <v>4746</v>
      </c>
      <c r="K27" s="42">
        <v>82</v>
      </c>
      <c r="L27" s="143">
        <v>70</v>
      </c>
      <c r="M27" s="127">
        <f t="shared" si="0"/>
        <v>4746</v>
      </c>
    </row>
    <row r="28" spans="1:13" s="34" customFormat="1" ht="18.75" x14ac:dyDescent="0.3">
      <c r="A28" s="161" t="s">
        <v>37</v>
      </c>
      <c r="B28" s="14" t="s">
        <v>301</v>
      </c>
      <c r="C28" s="23" t="s">
        <v>224</v>
      </c>
      <c r="D28" s="20">
        <v>5550</v>
      </c>
      <c r="E28" s="27">
        <v>1600</v>
      </c>
      <c r="F28" s="28">
        <v>28.828828828828829</v>
      </c>
      <c r="G28" s="17">
        <v>65100395</v>
      </c>
      <c r="H28" s="14" t="s">
        <v>115</v>
      </c>
      <c r="I28" s="181">
        <v>1120</v>
      </c>
      <c r="J28" s="174">
        <v>1120</v>
      </c>
      <c r="K28" s="42">
        <v>82</v>
      </c>
      <c r="L28" s="143">
        <v>70</v>
      </c>
      <c r="M28" s="127">
        <f t="shared" si="0"/>
        <v>1120</v>
      </c>
    </row>
    <row r="29" spans="1:13" s="34" customFormat="1" ht="46.5" thickBot="1" x14ac:dyDescent="0.35">
      <c r="A29" s="159" t="s">
        <v>28</v>
      </c>
      <c r="B29" s="15" t="s">
        <v>302</v>
      </c>
      <c r="C29" s="24" t="s">
        <v>227</v>
      </c>
      <c r="D29" s="21">
        <v>10000</v>
      </c>
      <c r="E29" s="29">
        <v>4000</v>
      </c>
      <c r="F29" s="30">
        <v>40</v>
      </c>
      <c r="G29" s="18">
        <v>65399447</v>
      </c>
      <c r="H29" s="15" t="s">
        <v>118</v>
      </c>
      <c r="I29" s="179">
        <v>2800</v>
      </c>
      <c r="J29" s="172">
        <v>2800</v>
      </c>
      <c r="K29" s="63">
        <v>82</v>
      </c>
      <c r="L29" s="144">
        <v>70</v>
      </c>
      <c r="M29" s="148">
        <f t="shared" si="0"/>
        <v>2800</v>
      </c>
    </row>
    <row r="30" spans="1:13" s="34" customFormat="1" ht="31.5" thickTop="1" x14ac:dyDescent="0.3">
      <c r="A30" s="158" t="s">
        <v>203</v>
      </c>
      <c r="B30" s="13" t="s">
        <v>303</v>
      </c>
      <c r="C30" s="22" t="s">
        <v>234</v>
      </c>
      <c r="D30" s="19">
        <v>54700</v>
      </c>
      <c r="E30" s="25">
        <v>38290</v>
      </c>
      <c r="F30" s="26">
        <v>70</v>
      </c>
      <c r="G30" s="16" t="s">
        <v>257</v>
      </c>
      <c r="H30" s="13" t="s">
        <v>277</v>
      </c>
      <c r="I30" s="178">
        <v>22974</v>
      </c>
      <c r="J30" s="171">
        <v>22974</v>
      </c>
      <c r="K30" s="137">
        <v>77</v>
      </c>
      <c r="L30" s="138">
        <v>60</v>
      </c>
      <c r="M30" s="126">
        <f t="shared" si="0"/>
        <v>22974</v>
      </c>
    </row>
    <row r="31" spans="1:13" s="34" customFormat="1" ht="30.75" x14ac:dyDescent="0.3">
      <c r="A31" s="161" t="s">
        <v>48</v>
      </c>
      <c r="B31" s="14" t="s">
        <v>304</v>
      </c>
      <c r="C31" s="23" t="s">
        <v>225</v>
      </c>
      <c r="D31" s="20">
        <v>3000</v>
      </c>
      <c r="E31" s="27">
        <v>1000</v>
      </c>
      <c r="F31" s="28">
        <v>33.333333333333336</v>
      </c>
      <c r="G31" s="17">
        <v>26608022</v>
      </c>
      <c r="H31" s="14" t="s">
        <v>116</v>
      </c>
      <c r="I31" s="181">
        <v>1000</v>
      </c>
      <c r="J31" s="174">
        <v>1000</v>
      </c>
      <c r="K31" s="44">
        <v>74</v>
      </c>
      <c r="L31" s="139">
        <v>60</v>
      </c>
      <c r="M31" s="127">
        <f t="shared" si="0"/>
        <v>600</v>
      </c>
    </row>
    <row r="32" spans="1:13" s="34" customFormat="1" ht="31.5" thickBot="1" x14ac:dyDescent="0.35">
      <c r="A32" s="159" t="s">
        <v>193</v>
      </c>
      <c r="B32" s="15" t="s">
        <v>305</v>
      </c>
      <c r="C32" s="24" t="s">
        <v>217</v>
      </c>
      <c r="D32" s="21">
        <v>26656</v>
      </c>
      <c r="E32" s="29">
        <v>16000</v>
      </c>
      <c r="F32" s="30">
        <v>60.024009603841534</v>
      </c>
      <c r="G32" s="18" t="s">
        <v>246</v>
      </c>
      <c r="H32" s="15" t="s">
        <v>268</v>
      </c>
      <c r="I32" s="179">
        <v>9600</v>
      </c>
      <c r="J32" s="172">
        <v>9600</v>
      </c>
      <c r="K32" s="109">
        <v>70</v>
      </c>
      <c r="L32" s="140">
        <v>60</v>
      </c>
      <c r="M32" s="148">
        <f t="shared" si="0"/>
        <v>9600</v>
      </c>
    </row>
    <row r="33" spans="1:13" s="34" customFormat="1" ht="31.5" thickTop="1" x14ac:dyDescent="0.3">
      <c r="A33" s="158" t="s">
        <v>194</v>
      </c>
      <c r="B33" s="13" t="s">
        <v>306</v>
      </c>
      <c r="C33" s="22" t="s">
        <v>219</v>
      </c>
      <c r="D33" s="19">
        <v>15000</v>
      </c>
      <c r="E33" s="25">
        <v>7500</v>
      </c>
      <c r="F33" s="26">
        <v>50</v>
      </c>
      <c r="G33" s="16" t="s">
        <v>247</v>
      </c>
      <c r="H33" s="13" t="s">
        <v>269</v>
      </c>
      <c r="I33" s="178">
        <v>3750</v>
      </c>
      <c r="J33" s="171">
        <v>3750</v>
      </c>
      <c r="K33" s="132">
        <v>69</v>
      </c>
      <c r="L33" s="133">
        <v>50</v>
      </c>
      <c r="M33" s="126">
        <f t="shared" si="0"/>
        <v>3750</v>
      </c>
    </row>
    <row r="34" spans="1:13" s="34" customFormat="1" ht="18.75" x14ac:dyDescent="0.3">
      <c r="A34" s="161" t="s">
        <v>194</v>
      </c>
      <c r="B34" s="14" t="s">
        <v>307</v>
      </c>
      <c r="C34" s="23" t="s">
        <v>218</v>
      </c>
      <c r="D34" s="20">
        <v>26000</v>
      </c>
      <c r="E34" s="27">
        <v>17700</v>
      </c>
      <c r="F34" s="28">
        <v>68.07692307692308</v>
      </c>
      <c r="G34" s="17" t="s">
        <v>247</v>
      </c>
      <c r="H34" s="14" t="s">
        <v>269</v>
      </c>
      <c r="I34" s="181">
        <v>8850</v>
      </c>
      <c r="J34" s="174">
        <v>8850</v>
      </c>
      <c r="K34" s="46">
        <v>67</v>
      </c>
      <c r="L34" s="134">
        <v>50</v>
      </c>
      <c r="M34" s="127">
        <f t="shared" si="0"/>
        <v>8850</v>
      </c>
    </row>
    <row r="35" spans="1:13" s="34" customFormat="1" ht="30.75" x14ac:dyDescent="0.3">
      <c r="A35" s="161" t="s">
        <v>189</v>
      </c>
      <c r="B35" s="14" t="s">
        <v>308</v>
      </c>
      <c r="C35" s="23" t="s">
        <v>211</v>
      </c>
      <c r="D35" s="20">
        <v>27000</v>
      </c>
      <c r="E35" s="27">
        <v>18900</v>
      </c>
      <c r="F35" s="28">
        <v>70</v>
      </c>
      <c r="G35" s="17" t="s">
        <v>243</v>
      </c>
      <c r="H35" s="14" t="s">
        <v>265</v>
      </c>
      <c r="I35" s="181">
        <v>9450</v>
      </c>
      <c r="J35" s="174">
        <v>9450</v>
      </c>
      <c r="K35" s="46">
        <v>66</v>
      </c>
      <c r="L35" s="134">
        <v>50</v>
      </c>
      <c r="M35" s="127">
        <f t="shared" si="0"/>
        <v>9450</v>
      </c>
    </row>
    <row r="36" spans="1:13" s="34" customFormat="1" ht="19.5" thickBot="1" x14ac:dyDescent="0.35">
      <c r="A36" s="159" t="s">
        <v>198</v>
      </c>
      <c r="B36" s="15" t="s">
        <v>309</v>
      </c>
      <c r="C36" s="24" t="s">
        <v>226</v>
      </c>
      <c r="D36" s="21">
        <v>76000</v>
      </c>
      <c r="E36" s="29">
        <v>50000</v>
      </c>
      <c r="F36" s="30">
        <v>65.78947368421052</v>
      </c>
      <c r="G36" s="18" t="s">
        <v>251</v>
      </c>
      <c r="H36" s="15" t="s">
        <v>272</v>
      </c>
      <c r="I36" s="179">
        <v>25000</v>
      </c>
      <c r="J36" s="172">
        <v>25000</v>
      </c>
      <c r="K36" s="135">
        <v>65</v>
      </c>
      <c r="L36" s="136">
        <v>50</v>
      </c>
      <c r="M36" s="148">
        <f t="shared" si="0"/>
        <v>25000</v>
      </c>
    </row>
    <row r="37" spans="1:13" s="34" customFormat="1" ht="20.25" thickTop="1" thickBot="1" x14ac:dyDescent="0.35">
      <c r="A37" s="163" t="s">
        <v>190</v>
      </c>
      <c r="B37" s="78" t="s">
        <v>310</v>
      </c>
      <c r="C37" s="77" t="s">
        <v>212</v>
      </c>
      <c r="D37" s="79">
        <v>85000</v>
      </c>
      <c r="E37" s="80">
        <v>40000</v>
      </c>
      <c r="F37" s="81">
        <v>47.058823529411768</v>
      </c>
      <c r="G37" s="82" t="s">
        <v>244</v>
      </c>
      <c r="H37" s="78" t="s">
        <v>266</v>
      </c>
      <c r="I37" s="183">
        <v>16000</v>
      </c>
      <c r="J37" s="176">
        <v>16000</v>
      </c>
      <c r="K37" s="130">
        <v>54</v>
      </c>
      <c r="L37" s="131">
        <v>40</v>
      </c>
      <c r="M37" s="155">
        <f t="shared" si="0"/>
        <v>16000</v>
      </c>
    </row>
    <row r="38" spans="1:13" s="34" customFormat="1" ht="31.5" thickTop="1" x14ac:dyDescent="0.3">
      <c r="A38" s="158" t="s">
        <v>50</v>
      </c>
      <c r="B38" s="13" t="s">
        <v>311</v>
      </c>
      <c r="C38" s="22" t="s">
        <v>57</v>
      </c>
      <c r="D38" s="19">
        <v>95500</v>
      </c>
      <c r="E38" s="25">
        <v>15000</v>
      </c>
      <c r="F38" s="26">
        <v>15.706806282722512</v>
      </c>
      <c r="G38" s="16">
        <v>22719393</v>
      </c>
      <c r="H38" s="13" t="s">
        <v>102</v>
      </c>
      <c r="I38" s="178">
        <v>0</v>
      </c>
      <c r="J38" s="171">
        <v>0</v>
      </c>
      <c r="K38" s="149">
        <v>0</v>
      </c>
      <c r="L38" s="150">
        <v>0</v>
      </c>
      <c r="M38" s="126">
        <f t="shared" si="0"/>
        <v>0</v>
      </c>
    </row>
    <row r="39" spans="1:13" s="34" customFormat="1" ht="18.75" x14ac:dyDescent="0.3">
      <c r="A39" s="161" t="s">
        <v>186</v>
      </c>
      <c r="B39" s="14" t="s">
        <v>312</v>
      </c>
      <c r="C39" s="23" t="s">
        <v>208</v>
      </c>
      <c r="D39" s="20">
        <v>80000</v>
      </c>
      <c r="E39" s="27">
        <v>48000</v>
      </c>
      <c r="F39" s="28">
        <v>60</v>
      </c>
      <c r="G39" s="17" t="s">
        <v>240</v>
      </c>
      <c r="H39" s="14" t="s">
        <v>262</v>
      </c>
      <c r="I39" s="181">
        <v>0</v>
      </c>
      <c r="J39" s="174">
        <v>0</v>
      </c>
      <c r="K39" s="45">
        <v>0</v>
      </c>
      <c r="L39" s="151">
        <v>0</v>
      </c>
      <c r="M39" s="127">
        <f t="shared" si="0"/>
        <v>0</v>
      </c>
    </row>
    <row r="40" spans="1:13" s="125" customFormat="1" ht="19.5" thickBot="1" x14ac:dyDescent="0.35">
      <c r="A40" s="159" t="s">
        <v>191</v>
      </c>
      <c r="B40" s="15" t="s">
        <v>313</v>
      </c>
      <c r="C40" s="24" t="s">
        <v>213</v>
      </c>
      <c r="D40" s="21">
        <v>2252580</v>
      </c>
      <c r="E40" s="29">
        <v>50000</v>
      </c>
      <c r="F40" s="30">
        <v>2.2196769926040361</v>
      </c>
      <c r="G40" s="18" t="s">
        <v>245</v>
      </c>
      <c r="H40" s="15"/>
      <c r="I40" s="179">
        <v>0</v>
      </c>
      <c r="J40" s="172">
        <v>0</v>
      </c>
      <c r="K40" s="152">
        <v>0</v>
      </c>
      <c r="L40" s="153">
        <v>0</v>
      </c>
      <c r="M40" s="148">
        <f t="shared" si="0"/>
        <v>0</v>
      </c>
    </row>
    <row r="41" spans="1:13" ht="19.5" thickTop="1" x14ac:dyDescent="0.3">
      <c r="C41" s="168" t="s">
        <v>314</v>
      </c>
      <c r="D41" s="165"/>
      <c r="E41" s="213">
        <f>SUM(E8:E40)</f>
        <v>883726</v>
      </c>
      <c r="F41" s="213"/>
      <c r="G41" s="166"/>
      <c r="H41" s="166"/>
      <c r="I41" s="185">
        <f>SUM(I8:I40)</f>
        <v>549131</v>
      </c>
      <c r="J41" s="170">
        <f>SUM(J8:J40)</f>
        <v>549131</v>
      </c>
      <c r="M41">
        <f>SUM(M8:M40)</f>
        <v>548730.69999999995</v>
      </c>
    </row>
  </sheetData>
  <sortState ref="A8:M40">
    <sortCondition descending="1" ref="K8:K40"/>
  </sortState>
  <mergeCells count="14">
    <mergeCell ref="E41:F41"/>
    <mergeCell ref="K5:K7"/>
    <mergeCell ref="L5:L7"/>
    <mergeCell ref="M5:M7"/>
    <mergeCell ref="A2:H2"/>
    <mergeCell ref="A3:H3"/>
    <mergeCell ref="D5:F5"/>
    <mergeCell ref="G5:H5"/>
    <mergeCell ref="I5:I7"/>
    <mergeCell ref="J5:J7"/>
    <mergeCell ref="E6:F6"/>
    <mergeCell ref="A5:A7"/>
    <mergeCell ref="B5:B7"/>
    <mergeCell ref="C5:C7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Podprogram č. 3.1</vt:lpstr>
      <vt:lpstr>Podprogram č. 3.2</vt:lpstr>
      <vt:lpstr>'Podprogram č. 3.1'!Názvy_tisku</vt:lpstr>
      <vt:lpstr>'Podprogram č. 3.2'!Názvy_tisku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Bubenikova Lucie</cp:lastModifiedBy>
  <cp:lastPrinted>2013-05-07T08:03:36Z</cp:lastPrinted>
  <dcterms:created xsi:type="dcterms:W3CDTF">2013-05-02T10:14:23Z</dcterms:created>
  <dcterms:modified xsi:type="dcterms:W3CDTF">2013-05-13T15:20:21Z</dcterms:modified>
</cp:coreProperties>
</file>