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příloha č. 3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<sst xmlns="http://schemas.openxmlformats.org/spreadsheetml/2006/main" count="91" uniqueCount="68">
  <si>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</si>
  <si>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</si>
  <si>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</si>
  <si>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</si>
  <si>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</si>
  <si>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</si>
  <si>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</si>
  <si>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</si>
  <si>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</si>
  <si>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</si>
  <si>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</si>
  <si>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</si>
  <si>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</si>
  <si>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</si>
  <si>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</si>
  <si>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</si>
  <si>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</si>
  <si>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</si>
  <si>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</si>
  <si>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</si>
  <si>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</si>
  <si>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</si>
  <si>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</si>
  <si>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</si>
  <si>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</si>
  <si>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</si>
  <si>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</si>
  <si>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</si>
  <si>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</si>
  <si>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</si>
  <si>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</si>
  <si>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</si>
  <si>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</si>
  <si>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</si>
  <si>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</si>
  <si>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</si>
  <si>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</si>
  <si>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</si>
  <si>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</si>
  <si>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</si>
  <si>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</si>
  <si>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</si>
  <si>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</si>
  <si>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</si>
  <si>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</si>
  <si>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</si>
  <si>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</si>
  <si>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</si>
  <si>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</si>
  <si>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</si>
  <si>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</si>
  <si>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</si>
  <si>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</si>
  <si>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</si>
  <si>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</si>
  <si>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</si>
  <si>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</si>
  <si>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</si>
  <si>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</si>
  <si>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</si>
  <si>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</si>
  <si>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</si>
  <si>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</si>
  <si>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</si>
  <si>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</si>
  <si>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</si>
  <si>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příloha č. 3</t>
  </si>
  <si>
    <t>ZR-RO č.107/13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</si>
</sst>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4">
          <cell r="C134">
            <v>2108256.29</v>
          </cell>
          <cell r="D134">
            <v>214053.997</v>
          </cell>
          <cell r="E134">
            <v>360</v>
          </cell>
          <cell r="F134">
            <v>24000</v>
          </cell>
          <cell r="G134">
            <v>148.43</v>
          </cell>
          <cell r="H134">
            <v>3433632.280469999</v>
          </cell>
          <cell r="I134">
            <v>856.56</v>
          </cell>
          <cell r="J134">
            <v>1322.72</v>
          </cell>
          <cell r="K134">
            <v>0</v>
          </cell>
          <cell r="L134">
            <v>0</v>
          </cell>
          <cell r="O134">
            <v>79520.92</v>
          </cell>
          <cell r="P134">
            <v>253299.98</v>
          </cell>
          <cell r="Q134">
            <v>520174.93399999995</v>
          </cell>
          <cell r="S134">
            <v>214113.07</v>
          </cell>
          <cell r="T134">
            <v>-46875</v>
          </cell>
        </row>
      </sheetData>
      <sheetData sheetId="2">
        <row r="134">
          <cell r="B134">
            <v>31605.08</v>
          </cell>
          <cell r="C134">
            <v>210326.27000000002</v>
          </cell>
          <cell r="D134">
            <v>845930.29</v>
          </cell>
          <cell r="E134">
            <v>690306.449</v>
          </cell>
          <cell r="F134">
            <v>152320</v>
          </cell>
          <cell r="G134">
            <v>3399378.84799</v>
          </cell>
          <cell r="H134">
            <v>104480.90847999998</v>
          </cell>
          <cell r="I134">
            <v>298311.257</v>
          </cell>
          <cell r="K134">
            <v>784260.5834799999</v>
          </cell>
          <cell r="L134">
            <v>260708.07</v>
          </cell>
          <cell r="M134">
            <v>5445.58863</v>
          </cell>
          <cell r="N134">
            <v>0</v>
          </cell>
          <cell r="O134">
            <v>3</v>
          </cell>
          <cell r="P134">
            <v>68585.66752</v>
          </cell>
          <cell r="Q134">
            <v>3</v>
          </cell>
          <cell r="R134">
            <v>3</v>
          </cell>
          <cell r="S134">
            <v>12042.17</v>
          </cell>
          <cell r="T134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6">
      <selection activeCell="L37" sqref="L3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9.00390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58</v>
      </c>
      <c r="B1" s="40"/>
      <c r="C1" s="36"/>
      <c r="D1" s="36" t="s">
        <v>66</v>
      </c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67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2322670.287</v>
      </c>
      <c r="D3" s="26">
        <f>D4+D5+D6</f>
        <v>0</v>
      </c>
      <c r="E3" s="27">
        <f aca="true" t="shared" si="0" ref="E3:E24">C3+D3</f>
        <v>2322670.287</v>
      </c>
    </row>
    <row r="4" spans="1:10" ht="15" customHeight="1">
      <c r="A4" s="6" t="s">
        <v>4</v>
      </c>
      <c r="B4" s="7" t="s">
        <v>5</v>
      </c>
      <c r="C4" s="8">
        <f>'[3]příjmy'!$C$134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'[3]příjmy'!$D$134</f>
        <v>214053.997</v>
      </c>
      <c r="D5" s="4">
        <v>0</v>
      </c>
      <c r="E5" s="10">
        <f t="shared" si="0"/>
        <v>214053.997</v>
      </c>
    </row>
    <row r="6" spans="1:5" ht="15" customHeight="1">
      <c r="A6" s="6" t="s">
        <v>8</v>
      </c>
      <c r="B6" s="7" t="s">
        <v>9</v>
      </c>
      <c r="C6" s="8">
        <f>'[3]příjmy'!$E$134</f>
        <v>360</v>
      </c>
      <c r="D6" s="8">
        <f>'[1]příjmy'!$E$31</f>
        <v>0</v>
      </c>
      <c r="E6" s="10">
        <f t="shared" si="0"/>
        <v>360</v>
      </c>
    </row>
    <row r="7" spans="1:5" ht="15" customHeight="1">
      <c r="A7" s="12" t="s">
        <v>44</v>
      </c>
      <c r="B7" s="7" t="s">
        <v>10</v>
      </c>
      <c r="C7" s="13">
        <f>C8+C13</f>
        <v>3520846.9904699996</v>
      </c>
      <c r="D7" s="13">
        <f>D8+D13</f>
        <v>0</v>
      </c>
      <c r="E7" s="14">
        <f t="shared" si="0"/>
        <v>3520846.9904699996</v>
      </c>
    </row>
    <row r="8" spans="1:5" ht="15" customHeight="1">
      <c r="A8" s="6" t="s">
        <v>50</v>
      </c>
      <c r="B8" s="7" t="s">
        <v>11</v>
      </c>
      <c r="C8" s="8">
        <f>C9+C10+C11+C12</f>
        <v>3519524.2704699994</v>
      </c>
      <c r="D8" s="8">
        <f>D9+D10+D11+D12</f>
        <v>0</v>
      </c>
      <c r="E8" s="11">
        <f t="shared" si="0"/>
        <v>3519524.2704699994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'[3]příjmy'!$H$134+'[3]příjmy'!$G$134</f>
        <v>3433780.7104699994</v>
      </c>
      <c r="D10" s="8">
        <v>0</v>
      </c>
      <c r="E10" s="11">
        <f t="shared" si="0"/>
        <v>3433780.7104699994</v>
      </c>
    </row>
    <row r="11" spans="1:5" ht="15" customHeight="1">
      <c r="A11" s="6" t="s">
        <v>46</v>
      </c>
      <c r="B11" s="7" t="s">
        <v>49</v>
      </c>
      <c r="C11" s="8">
        <f>'[3]příjmy'!$I$134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'[3]příjmy'!$F$134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1322.72</v>
      </c>
      <c r="D13" s="8">
        <f>D14+D15+D16</f>
        <v>0</v>
      </c>
      <c r="E13" s="11">
        <f t="shared" si="0"/>
        <v>1322.72</v>
      </c>
    </row>
    <row r="14" spans="1:5" ht="15" customHeight="1">
      <c r="A14" s="6" t="s">
        <v>47</v>
      </c>
      <c r="B14" s="7" t="s">
        <v>13</v>
      </c>
      <c r="C14" s="8">
        <f>'[3]příjmy'!$J$134</f>
        <v>1322.72</v>
      </c>
      <c r="D14" s="8">
        <f>'[1]příjmy'!$H$16</f>
        <v>0</v>
      </c>
      <c r="E14" s="11">
        <f t="shared" si="0"/>
        <v>1322.72</v>
      </c>
    </row>
    <row r="15" spans="1:5" ht="15" customHeight="1">
      <c r="A15" s="6" t="s">
        <v>53</v>
      </c>
      <c r="B15" s="7">
        <v>4221</v>
      </c>
      <c r="C15" s="8">
        <f>'[3]příjmy'!$L$134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'[3]příjmy'!$K$134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5843517.27747</v>
      </c>
      <c r="D17" s="13">
        <f>D3+D7</f>
        <v>0</v>
      </c>
      <c r="E17" s="14">
        <f t="shared" si="0"/>
        <v>5843517.27747</v>
      </c>
    </row>
    <row r="18" spans="1:5" ht="15" customHeight="1">
      <c r="A18" s="12" t="s">
        <v>15</v>
      </c>
      <c r="B18" s="15" t="s">
        <v>16</v>
      </c>
      <c r="C18" s="13">
        <f>SUM(C19:C23)</f>
        <v>1020233.9040000001</v>
      </c>
      <c r="D18" s="13">
        <f>SUM(D19:D23)</f>
        <v>0</v>
      </c>
      <c r="E18" s="14">
        <f t="shared" si="0"/>
        <v>1020233.9040000001</v>
      </c>
    </row>
    <row r="19" spans="1:5" ht="15" customHeight="1">
      <c r="A19" s="6" t="s">
        <v>62</v>
      </c>
      <c r="B19" s="7" t="s">
        <v>17</v>
      </c>
      <c r="C19" s="8">
        <f>'[3]příjmy'!$O$134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'[3]příjmy'!$P$134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'[3]příjmy'!$Q$134</f>
        <v>520174.93399999995</v>
      </c>
      <c r="D21" s="8">
        <v>0</v>
      </c>
      <c r="E21" s="11">
        <f t="shared" si="0"/>
        <v>520174.93399999995</v>
      </c>
    </row>
    <row r="22" spans="1:5" ht="15" customHeight="1">
      <c r="A22" s="6" t="s">
        <v>55</v>
      </c>
      <c r="B22" s="7">
        <v>8123</v>
      </c>
      <c r="C22" s="8">
        <f>'[3]příjmy'!$S$134</f>
        <v>214113.07</v>
      </c>
      <c r="D22" s="8">
        <f>'[1]příjmy'!$T$31</f>
        <v>0</v>
      </c>
      <c r="E22" s="11">
        <f>C22+D22</f>
        <v>214113.07</v>
      </c>
    </row>
    <row r="23" spans="1:5" ht="15" customHeight="1" thickBot="1">
      <c r="A23" s="16" t="s">
        <v>56</v>
      </c>
      <c r="B23" s="17">
        <v>-8124</v>
      </c>
      <c r="C23" s="18">
        <f>'[3]příjmy'!$T$134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6863751.18147</v>
      </c>
      <c r="D24" s="22">
        <f>D17+D18</f>
        <v>0</v>
      </c>
      <c r="E24" s="23">
        <f t="shared" si="0"/>
        <v>6863751.18147</v>
      </c>
    </row>
    <row r="25" spans="1:5" ht="13.5" thickBot="1">
      <c r="A25" s="40" t="s">
        <v>59</v>
      </c>
      <c r="B25" s="4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67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'[3]výdaje'!$B$134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'[3]výdaje'!$C$134</f>
        <v>210326.27000000002</v>
      </c>
      <c r="D28" s="4">
        <v>0</v>
      </c>
      <c r="E28" s="5">
        <f aca="true" t="shared" si="1" ref="E28:E45">C28+D28</f>
        <v>210326.27000000002</v>
      </c>
    </row>
    <row r="29" spans="1:5" ht="15" customHeight="1">
      <c r="A29" s="25" t="s">
        <v>29</v>
      </c>
      <c r="B29" s="7" t="s">
        <v>20</v>
      </c>
      <c r="C29" s="8">
        <f>'[3]výdaje'!$D$134</f>
        <v>845930.29</v>
      </c>
      <c r="D29" s="4">
        <v>0</v>
      </c>
      <c r="E29" s="5">
        <f t="shared" si="1"/>
        <v>845930.29</v>
      </c>
    </row>
    <row r="30" spans="1:5" ht="15" customHeight="1">
      <c r="A30" s="25" t="s">
        <v>22</v>
      </c>
      <c r="B30" s="7" t="s">
        <v>20</v>
      </c>
      <c r="C30" s="8">
        <f>'[3]výdaje'!$E$134</f>
        <v>690306.449</v>
      </c>
      <c r="D30" s="4">
        <v>0</v>
      </c>
      <c r="E30" s="5">
        <f t="shared" si="1"/>
        <v>690306.449</v>
      </c>
    </row>
    <row r="31" spans="1:5" ht="15" customHeight="1">
      <c r="A31" s="25" t="s">
        <v>48</v>
      </c>
      <c r="B31" s="7" t="s">
        <v>20</v>
      </c>
      <c r="C31" s="8">
        <f>'[3]výdaje'!$F$134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'[3]výdaje'!$G$134</f>
        <v>3399378.84799</v>
      </c>
      <c r="D32" s="4">
        <v>0</v>
      </c>
      <c r="E32" s="5">
        <f t="shared" si="1"/>
        <v>3399378.84799</v>
      </c>
    </row>
    <row r="33" spans="1:5" ht="15" customHeight="1">
      <c r="A33" s="25" t="s">
        <v>23</v>
      </c>
      <c r="B33" s="7" t="s">
        <v>20</v>
      </c>
      <c r="C33" s="8">
        <f>'[3]výdaje'!$H$134</f>
        <v>104480.90847999998</v>
      </c>
      <c r="D33" s="4">
        <v>-5000</v>
      </c>
      <c r="E33" s="5">
        <f t="shared" si="1"/>
        <v>99480.90847999998</v>
      </c>
    </row>
    <row r="34" spans="1:5" ht="15" customHeight="1">
      <c r="A34" s="25" t="s">
        <v>30</v>
      </c>
      <c r="B34" s="7" t="s">
        <v>24</v>
      </c>
      <c r="C34" s="8">
        <f>'[3]výdaje'!$I$134</f>
        <v>298311.257</v>
      </c>
      <c r="D34" s="4">
        <v>0</v>
      </c>
      <c r="E34" s="5">
        <f t="shared" si="1"/>
        <v>298311.257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'[3]výdaje'!$K$134</f>
        <v>784260.5834799999</v>
      </c>
      <c r="D36" s="4">
        <f>'[1]výdaje'!$J$16</f>
        <v>0</v>
      </c>
      <c r="E36" s="5">
        <f t="shared" si="1"/>
        <v>784260.5834799999</v>
      </c>
    </row>
    <row r="37" spans="1:5" ht="15" customHeight="1">
      <c r="A37" s="25" t="s">
        <v>34</v>
      </c>
      <c r="B37" s="7" t="s">
        <v>25</v>
      </c>
      <c r="C37" s="8">
        <f>'[3]výdaje'!$L$134</f>
        <v>260708.07</v>
      </c>
      <c r="D37" s="4">
        <v>0</v>
      </c>
      <c r="E37" s="5">
        <f t="shared" si="1"/>
        <v>260708.07</v>
      </c>
    </row>
    <row r="38" spans="1:5" ht="15" customHeight="1">
      <c r="A38" s="25" t="s">
        <v>33</v>
      </c>
      <c r="B38" s="7" t="s">
        <v>20</v>
      </c>
      <c r="C38" s="8">
        <f>'[3]výdaje'!$M$134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'[3]výdaje'!$N$134</f>
        <v>0</v>
      </c>
      <c r="D39" s="4">
        <v>5000</v>
      </c>
      <c r="E39" s="5">
        <f>C39+D39</f>
        <v>5000</v>
      </c>
    </row>
    <row r="40" spans="1:5" ht="15" customHeight="1">
      <c r="A40" s="25" t="s">
        <v>35</v>
      </c>
      <c r="B40" s="7" t="s">
        <v>25</v>
      </c>
      <c r="C40" s="8">
        <f>'[3]výdaje'!$O$134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'[3]výdaje'!$P$134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'[3]výdaje'!$S$134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6863751.1821</v>
      </c>
      <c r="D46" s="22">
        <f>SUM(D27:D45)</f>
        <v>0</v>
      </c>
      <c r="E46" s="23">
        <f>SUM(E27:E45)</f>
        <v>6863751.1821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Gorosova Danuse</cp:lastModifiedBy>
  <cp:lastPrinted>2013-05-14T07:55:40Z</cp:lastPrinted>
  <dcterms:created xsi:type="dcterms:W3CDTF">2007-12-18T12:40:54Z</dcterms:created>
  <dcterms:modified xsi:type="dcterms:W3CDTF">2013-05-14T07:56:07Z</dcterms:modified>
  <cp:category/>
  <cp:version/>
  <cp:contentType/>
  <cp:contentStatus/>
</cp:coreProperties>
</file>