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5900" windowHeight="9915"/>
  </bookViews>
  <sheets>
    <sheet name="P04 tabulka projektů" sheetId="5" r:id="rId1"/>
  </sheets>
  <definedNames>
    <definedName name="_xlnm.Print_Titles" localSheetId="0">'P04 tabulka projektů'!$7:$9</definedName>
    <definedName name="_xlnm.Print_Area" localSheetId="0">'P04 tabulka projektů'!$A$1:$R$71</definedName>
  </definedNames>
  <calcPr calcId="145621"/>
</workbook>
</file>

<file path=xl/calcChain.xml><?xml version="1.0" encoding="utf-8"?>
<calcChain xmlns="http://schemas.openxmlformats.org/spreadsheetml/2006/main">
  <c r="R70" i="5" l="1"/>
  <c r="R69" i="5"/>
  <c r="R68" i="5"/>
  <c r="R67" i="5"/>
  <c r="R66" i="5"/>
  <c r="R65" i="5"/>
  <c r="R64" i="5"/>
  <c r="R63" i="5"/>
  <c r="R62" i="5"/>
  <c r="R61" i="5"/>
  <c r="R60" i="5"/>
  <c r="R59" i="5"/>
  <c r="R58" i="5"/>
  <c r="R57" i="5"/>
  <c r="R56" i="5"/>
  <c r="R55" i="5"/>
  <c r="R54" i="5"/>
  <c r="R53" i="5"/>
  <c r="R52" i="5"/>
  <c r="R51" i="5"/>
  <c r="R50" i="5"/>
  <c r="R49" i="5"/>
  <c r="R48" i="5"/>
  <c r="R47" i="5"/>
  <c r="R46" i="5"/>
  <c r="R45" i="5"/>
  <c r="R44" i="5"/>
  <c r="R43" i="5"/>
  <c r="R42" i="5"/>
  <c r="R41" i="5"/>
  <c r="R40" i="5"/>
  <c r="R39" i="5"/>
  <c r="R38" i="5"/>
  <c r="R37" i="5"/>
  <c r="R36" i="5"/>
  <c r="R35" i="5"/>
  <c r="R34" i="5"/>
  <c r="R33" i="5"/>
  <c r="R32" i="5"/>
  <c r="R31" i="5"/>
  <c r="R30" i="5"/>
  <c r="R29" i="5"/>
  <c r="R28" i="5"/>
  <c r="R27" i="5"/>
  <c r="R26" i="5"/>
  <c r="R25" i="5"/>
  <c r="R24" i="5"/>
  <c r="R23" i="5"/>
  <c r="R22" i="5"/>
  <c r="R21" i="5"/>
  <c r="R20" i="5"/>
  <c r="R19" i="5"/>
  <c r="R18" i="5"/>
  <c r="R17" i="5"/>
  <c r="R16" i="5"/>
  <c r="R15" i="5"/>
  <c r="R14" i="5"/>
  <c r="R13" i="5"/>
  <c r="R12" i="5"/>
  <c r="R11" i="5"/>
  <c r="R10" i="5"/>
  <c r="N71" i="5" l="1"/>
  <c r="L71" i="5"/>
  <c r="K71" i="5"/>
  <c r="M70" i="5"/>
  <c r="M69" i="5"/>
  <c r="M68" i="5"/>
  <c r="M67" i="5"/>
  <c r="M66" i="5"/>
  <c r="M65" i="5"/>
  <c r="M64" i="5"/>
  <c r="M63" i="5"/>
  <c r="M62" i="5"/>
  <c r="M61" i="5"/>
  <c r="M59" i="5"/>
  <c r="M58" i="5"/>
  <c r="M57" i="5"/>
  <c r="M55" i="5"/>
  <c r="M54" i="5"/>
  <c r="M53" i="5"/>
  <c r="M52" i="5"/>
  <c r="M51" i="5"/>
  <c r="M50" i="5"/>
  <c r="M49" i="5"/>
  <c r="M47" i="5"/>
  <c r="M46" i="5"/>
  <c r="M45" i="5"/>
  <c r="M44" i="5"/>
  <c r="M43" i="5"/>
  <c r="M42" i="5"/>
  <c r="M41" i="5"/>
  <c r="M40" i="5"/>
  <c r="M39" i="5"/>
  <c r="M38" i="5"/>
  <c r="M37" i="5"/>
  <c r="M36" i="5"/>
  <c r="M35" i="5"/>
  <c r="M34" i="5"/>
  <c r="M33" i="5"/>
  <c r="M32" i="5"/>
  <c r="M31" i="5"/>
  <c r="M30" i="5"/>
  <c r="M29" i="5"/>
  <c r="M28" i="5"/>
  <c r="M25" i="5"/>
  <c r="M24" i="5"/>
  <c r="M23" i="5"/>
  <c r="M22" i="5"/>
  <c r="M21" i="5"/>
  <c r="M20" i="5"/>
  <c r="M19" i="5"/>
  <c r="M18" i="5"/>
  <c r="M17" i="5"/>
  <c r="M16" i="5"/>
  <c r="M15" i="5"/>
  <c r="M14" i="5"/>
  <c r="M13" i="5"/>
  <c r="M12" i="5"/>
  <c r="M11" i="5"/>
  <c r="R71" i="5"/>
  <c r="Q71" i="5"/>
  <c r="P71" i="5"/>
  <c r="M10" i="5"/>
  <c r="S71" i="5" l="1"/>
</calcChain>
</file>

<file path=xl/sharedStrings.xml><?xml version="1.0" encoding="utf-8"?>
<sst xmlns="http://schemas.openxmlformats.org/spreadsheetml/2006/main" count="583" uniqueCount="351">
  <si>
    <t>Hodnotící formulář - souhrnná tabulka projektů</t>
  </si>
  <si>
    <t>Číslo a název programu / podprogramu</t>
  </si>
  <si>
    <t>5.1 Podprogram na podporu sociálních věcí a služeb</t>
  </si>
  <si>
    <t>č. 5 - Program na podporu sociálních věcí a služeb / č. 5.1 Podprogram na podporu sociálních služeb</t>
  </si>
  <si>
    <t>Číslo výzvy, příp. rok vyhlášení</t>
  </si>
  <si>
    <t>1.výzva v roce 2013</t>
  </si>
  <si>
    <t>rok 2013</t>
  </si>
  <si>
    <t>část I. - informace o projektu</t>
  </si>
  <si>
    <t>část II. - hodnocení správce programu</t>
  </si>
  <si>
    <t>část III. - hodnocení komise</t>
  </si>
  <si>
    <t>Poř. číslo</t>
  </si>
  <si>
    <t>Právní forma</t>
  </si>
  <si>
    <t>Žadatel</t>
  </si>
  <si>
    <t>IČ</t>
  </si>
  <si>
    <t>Adresa</t>
  </si>
  <si>
    <t>číslo registrace - identifikátor služby</t>
  </si>
  <si>
    <t>Skupina služeb</t>
  </si>
  <si>
    <t>Název projektu</t>
  </si>
  <si>
    <t>Popis projektu</t>
  </si>
  <si>
    <t>Celkové výdaje projektu</t>
  </si>
  <si>
    <t>Požadovaná výše dotace</t>
  </si>
  <si>
    <t>Závazná kritéria hodnocení (body)</t>
  </si>
  <si>
    <t>Specifická kritéria hodnocení (body)</t>
  </si>
  <si>
    <t>Celkový počet bodů</t>
  </si>
  <si>
    <t>Návrh výše dotace na sociální službu (v Kč)</t>
  </si>
  <si>
    <t>Administrativní nesoulad zdůvodnění</t>
  </si>
  <si>
    <t>Kč</t>
  </si>
  <si>
    <t>%</t>
  </si>
  <si>
    <t>01-1</t>
  </si>
  <si>
    <t>neziskové a podobné organizace</t>
  </si>
  <si>
    <t xml:space="preserve">Domov U Spasitele, středisko Diakonie a misie Církve československé husitské
</t>
  </si>
  <si>
    <t>Máchova 650, 46401 Frýdlant</t>
  </si>
  <si>
    <t>péče</t>
  </si>
  <si>
    <t xml:space="preserve">domovy pro seniory </t>
  </si>
  <si>
    <t>Domov U Spasitele</t>
  </si>
  <si>
    <t>Domov U Spasitele provádí činnost dle § 49, zákona 108/2006 Sb. - Domovy pro seniory. Poskytnutou dotaci bychom využili k zajištění chodu a provozu naší služby - mzdové náklady, zákonná pojištění ke mzdám, nákup energií.</t>
  </si>
  <si>
    <t>ANO</t>
  </si>
  <si>
    <t>02-1</t>
  </si>
  <si>
    <t>občanské sdružení</t>
  </si>
  <si>
    <t>Most k naději</t>
  </si>
  <si>
    <t>Petra Jilemnického 1929/9, 43401 Most</t>
  </si>
  <si>
    <t>prevence</t>
  </si>
  <si>
    <t>domy na půl cesty</t>
  </si>
  <si>
    <t>Dům na půl cesty</t>
  </si>
  <si>
    <t>Domy na půl cesty poskytují pobytové služby pro osoby do 26 let věku, které po dosažení zletilosti opouštějí školská zařízení pro výkon ústavní nebo ochranné výchovy, popř. pro osoby z jiných zařízení pro péči o děti a mládež a pro osoby, které jsou propuštěny z výkonu trestu odnětí svobody nebo ochranné léčby.</t>
  </si>
  <si>
    <t>03-1</t>
  </si>
  <si>
    <t>CENTRUM PRO ZDRAVOTNĚ POSTIŽENÉ Libereckého kraje o.s.</t>
  </si>
  <si>
    <t>Zahradní 450/10, 460 01 Liberec XI-Růžodol I</t>
  </si>
  <si>
    <t>osobní asistence</t>
  </si>
  <si>
    <t>Zajištění osobní asistence a odborného sociálního poradenství na Českolipsku a Semilsku</t>
  </si>
  <si>
    <t>Projekt je zpracován na zajištění provozu sociálních služeb osobní asistence a odborného sociálního poradenství v regionu Českolipska a Semilska, kde se jedná o zcela ojedinělé sociální služby, které jsou navíc poskytovány na celém území bez výjimky ve více než 30 městech a obcích. Náklady na zajištění služeb v tomto rozsahu při zachování vysoké kvality jsou výrazně vyšší, zejména z důvodu výrazně zvýšených cestovních výdajů. Projekt je v souladu s vyhlášenou výzvou.</t>
  </si>
  <si>
    <t>NE</t>
  </si>
  <si>
    <t>Nesplnění podmínek výzvy - maximální výše podpory</t>
  </si>
  <si>
    <t>03-2</t>
  </si>
  <si>
    <t>03-3</t>
  </si>
  <si>
    <t>poradenství</t>
  </si>
  <si>
    <t>odborné sociální poradenství</t>
  </si>
  <si>
    <t>03-4</t>
  </si>
  <si>
    <t>04-1</t>
  </si>
  <si>
    <t>obecně prospěšná společnost</t>
  </si>
  <si>
    <t>Středisko pro ranou péči Liberec,o.p.s.</t>
  </si>
  <si>
    <t>Matoušova 40620, 46007 Liberec</t>
  </si>
  <si>
    <t>raná péče</t>
  </si>
  <si>
    <t>Poskytování služby raná péče pro rodiny dětí s poruchami autistického spektra a podpora rozvoje
jejich sociálních dovedností a komunikace.</t>
  </si>
  <si>
    <t>Středisko poskytuje služby rané péče také rodinám dětí s poruchami autistického spektra. V současné době se jedná o 30 rodin z oblasti LK. Odborně úzce spolupracuje s organizací Apla. Kromě konzultací v rodině zajišťuje pro děti s autismem ambulantní programy zaměřené na rozvoj sociálních dovedností a komunikace. U dítěte s autismem je třeba od raného věku hledat metody, jak mu pomoci žít ve světě, kterému nerozumí. Včasné zahájení intenzivní odborné podpory usnadňuje dítěti jeho další život a dává mu šanci žít ve své rodině a komunitě.</t>
  </si>
  <si>
    <t>05-1</t>
  </si>
  <si>
    <t xml:space="preserve">Diakonie ČCE - středisko v Jablonci nad Nisou
</t>
  </si>
  <si>
    <t>Pod Baštou 1375/10, 466 01 Jablonec nad Nisou</t>
  </si>
  <si>
    <t>pečovatelská služba</t>
  </si>
  <si>
    <t>Pečovatelská služba</t>
  </si>
  <si>
    <t>Středisko poskytuje pečovatelskou službu seniorům a osobám se zdravotním postižením přímo v jejich
přirozeném prostředí. Služba prošla v roce 2011 inspekcí kvality na výbornou. Poskytujeme i službu
zdarma dle zákona 108/2006 a to 4 uživatelům. V loňském roce obdržela naše pracovnice dvě významná ocenění - "pracovník v sociálních službách LK" a celostátní ocenění "pečovatelka roku". Poskytujeme kvalitní službu v rámci efektivního rozpočtu. LK žádáme o podporu naší služby v položkách cestovné a část mzdových nákladů pečovatelky.</t>
  </si>
  <si>
    <t>06-1</t>
  </si>
  <si>
    <t>Reva o.p.s.</t>
  </si>
  <si>
    <t>Svatoplukova 352/2, 460 01 Liberec</t>
  </si>
  <si>
    <t>Reva o.p.s. poskytuje služby osobní asistence odpovídající individuální potřebě seniorů žijících ve svém přirozeném prostředí. Jedinečnost našich služeb spočívá ve specifickém přístupu k seniorům se sníženou schopností orientace. Asistentky přenášejí do praxe získané znalosti a dovednosti z certifikovaných kurzů, které jsou nezbytně nutné ke kvalitní péči o seniory ve všech fázích regrese onemocnění. Jedná se zejména o Psychobiografický model péče o neorientované seniory, o základní a nástavbový kurz Bazální stimulace až po kurz Paliativní péče.</t>
  </si>
  <si>
    <t>07-1</t>
  </si>
  <si>
    <t>REP - občanské sdružení</t>
  </si>
  <si>
    <t>Chvalčovice 25, 463 43  Český Dub</t>
  </si>
  <si>
    <t>Poradna pro rodinu a děti</t>
  </si>
  <si>
    <t>Projekt je realizován jako odborné sociální poradenství pro děti a jejich rodiny. Klienty projektu jsou děti od 11.do 18. let. Obsahem projektu jsou dva programy. 1. poradensko-výchovný program, 2. akreditovaný
probační program "Resocializace mladých obviněných nebo odsouzených". V jednom roce projde programem 50 klientů, z toho 35 klientů je v roce nových. Celkový počet konzultačních hodin je cca 700 - 1000. Do programu klienti vstupují na základě rozsudku soudu, rozhodnutí státního zástupce, doporučení PMS ČR nebo OSPOD městských úřadů.</t>
  </si>
  <si>
    <t>08-1</t>
  </si>
  <si>
    <t>FOKUS Semily</t>
  </si>
  <si>
    <t>Nad Školami 480, 513 01 Semily</t>
  </si>
  <si>
    <t>sociálně terapeutické dílny</t>
  </si>
  <si>
    <t>FOKUS SEMILY</t>
  </si>
  <si>
    <t>FOKUS Semily byl založen v roce 2010 jako předpokládaný nástupce Fokusu Turnov, který
díky komunitnímu plánování sociálních služeb získával na činnost STD v Semilech prostředky z IP1. Tento projekt skončil v 11/2012 a my ihned přezvali klienty z Fokusu Turnov, pobočka Semily
a pokračovali v činnosti. Příspěvek Libereckého kraje na 12/2012 byl 40000,- Kč. MPSV nám pro letošní rok poskytlo částku 392000,- Kč, která nám pokryje náklady na první půlrok. S žádostí o navýšení jsme neuspěli, chybí nám finance na mzdy a energie.</t>
  </si>
  <si>
    <t>Nesplnění podmínek výzvy B  - Omezení podpory</t>
  </si>
  <si>
    <t>09-1</t>
  </si>
  <si>
    <t>příspěvkové organizace ostatní</t>
  </si>
  <si>
    <t>Pečovatelská služba Hrádek nad Nisou,příspěvková organizace</t>
  </si>
  <si>
    <t>Žitavská 670, 463 34 Hrádek nad Nisou</t>
  </si>
  <si>
    <t>Pečovatelská služba Hrádek nad Nisou</t>
  </si>
  <si>
    <t>Pečovatelská služba je poskytována na území Hrádku nad Nisou, v přilehlých spádových obcích a v obci Chotyni. Služba je poskytována dle Zákona o sociálních službách č.108/2006.Pečovatelská služba
poskytuje jak základní úkony, tak i fakultativní. Dále také provozuje Klub důchodců, kde pořádá různé aktivity pro seniory, kteří jsou klienty DPS, ale i pro ostatní seniory z Hrádku nad Nisou.V Klubu důchodců se v pravidelných intervalech schází různá sdružení, která taktéž připravují akce pro seniory.</t>
  </si>
  <si>
    <t>10-1</t>
  </si>
  <si>
    <t>obec, město, statutární město</t>
  </si>
  <si>
    <t xml:space="preserve">OBEC HORNÍ POLICE </t>
  </si>
  <si>
    <t>00524662</t>
  </si>
  <si>
    <t>nám. Odboje 12, 471 06 Horní Police</t>
  </si>
  <si>
    <t>Obec Horní Police - pečovatelská služba</t>
  </si>
  <si>
    <t>Obec Horní Police poskytuje pomoc seniorům v péči o domácnost, donášku obědů, osobní hygienu,
prostřednictvím registrované terénní služby. Žádáme o příspěvek na mzdové náklady, cestovné a ostatní služby pro pečovatelku. Tyto náklady jsou vynakládány za přímé pečování. Dalšími zdroji, kterými chce obec pokrýt náklady na pečovatelskou službu jsou dotace od MPSV (obci Horní Police byla přiznána dotace na rok 2013) a příspěvky z rozpočtu obce Horní Police.</t>
  </si>
  <si>
    <t>11-1</t>
  </si>
  <si>
    <t>Obec Horní Branná</t>
  </si>
  <si>
    <t>00275735</t>
  </si>
  <si>
    <t>Horní Branná 1, 512 36 Horní Branná</t>
  </si>
  <si>
    <t>DPS Horní Branná</t>
  </si>
  <si>
    <t>Zajištění pečovatelské služby dle zákona 108/2006 Sb. o sociálních službách ve znění pozdějších předpisů. Rozvoz obědů, praní prádla, pomoc při koupání, zajištění léků a nákupů, doprovod k lékaři...... Kapacita služby je konstantní.</t>
  </si>
  <si>
    <t>12-1</t>
  </si>
  <si>
    <t>FOKUS Turnov-Sdružení pro péči o duševně nemocné a zdravotně postiž.</t>
  </si>
  <si>
    <t>Skálova 415, 511 01 Turnov</t>
  </si>
  <si>
    <t>FOKUS Turnov - posílení kvality a udržitelnosti centra denních služeb v regionu</t>
  </si>
  <si>
    <t>Posláním FOKUSU Turnov je pomáhat lidem s chronickým duševním onemocněním a zdravotním
postižením při začleňování do společnosti a zvyšováním jejich kvality života. Pracovníci FOKUSU Turnov chrání důstojnost uživatelů, kladou důraz na individuální přístup a řídí se Etickým kodexem organizace. Práce s uživateli se zaměřuje na posílení zdravé stránky a udržení psychické rovnováhy. K tomu slouží Metodika práce s uživateli. Tento projekt se zaměřuje především na udržení a kvalitu této vyhledávané
sociální služby v regionu Turnovsko.</t>
  </si>
  <si>
    <t>13-1</t>
  </si>
  <si>
    <t>Oblastní charita Liberec</t>
  </si>
  <si>
    <t>Uhlířská 424/7, 460 01 Liberec</t>
  </si>
  <si>
    <t>azylové domy</t>
  </si>
  <si>
    <t>Azylové Domovy pro matky s dětmi v tísni a Domov pokojného stáří</t>
  </si>
  <si>
    <t>Azylové domovy pro matky s dětmi v tísni poskytují přechodné ubytování matkám s dětmi, které se ocitly v tíživé sociální situaci z důvodu ztráty bydlení nebo jsou ohroženy domácím násilím. Podpůrnými činnostmi se snažíme rozvíjet jejich schopnosti a dovednosti tak, aby se dokázaly zorientovat a začlenit do společnosti.
Domov pokojného stáří – Domov sv. Vavřince poskytuje seniorům komplexní služby v prostředí
podobnému jejich původním domovům, kde je jim umožněno prožít stáří důstojně, činorodě
a se zachováním duševní svěžesti a pohody.</t>
  </si>
  <si>
    <t>13-2</t>
  </si>
  <si>
    <t>13-3</t>
  </si>
  <si>
    <t>14-1</t>
  </si>
  <si>
    <t xml:space="preserve">Základní škola speciální a mateřská škola speciální, Turnov, Kosmonautů 1641, okres Semily, příspěvková organizace
</t>
  </si>
  <si>
    <t>Kosmonautů 1641, 511 01 Turnov</t>
  </si>
  <si>
    <t>?</t>
  </si>
  <si>
    <t>S námi to zvládnete lépe</t>
  </si>
  <si>
    <t>Osobní asistence je poskytována celkem 17 dětem a žákům ve věku 2 - 19 let s těžkým kombinovaným
postižením a těžkým a hlubokým mentálním postižením vzdělávaným v ZŠS a MŠS Turnov. Klienti dojíždějí za našimi službami z celého Libereckého kraje (okres Semily, Liberec, Jablonec nad Nisou). Poskytujeme komprehenzivní péči (edukace, rehabilitace, canisterapie, muzikoterapie a další). I když jsme školou poskytujeme služby spadající do kompetence DENNÍCH STACIONÁŘŮ. Jsme ojedinělou službou
v kraji.</t>
  </si>
  <si>
    <t xml:space="preserve">Nesplnění podmínek výzvy B  - "Omezení podpory",  N "Rozhodující závazné výstupy projektu" </t>
  </si>
  <si>
    <t>15-1</t>
  </si>
  <si>
    <t>MĚSTO RYCHNOV U JABLONCE NAD NISOU</t>
  </si>
  <si>
    <t>00262552</t>
  </si>
  <si>
    <t>Husova 490, 468 02 Rychnov u Jablonce nad Nisou</t>
  </si>
  <si>
    <t>Město Rychnov - Pečovatelská služba</t>
  </si>
  <si>
    <t>Pečovatelská služba je poskytována podle §40 zákona108/2006Sb. Služba působí ve městě Rychnov, služba bude zachováno ve stávájícím rozsahu a v souladu s komunitním plánem Jablonecka. Podíl města na financování služby činí (po odečtení dotace MPSV a plánovaných úhrad od uživatelů) v současné době 441.000,- Kč. Město podpuruje další sociální služby např. CZP LK, Linka bezpečí. Město a služba se aktivně zapojuje do komunitního plánování sociálních služeb na Jablonecku.</t>
  </si>
  <si>
    <t>16-1</t>
  </si>
  <si>
    <t>NADĚJE o.s.</t>
  </si>
  <si>
    <t>00570931</t>
  </si>
  <si>
    <t>K Brance 11/19E, 155 00 Praha</t>
  </si>
  <si>
    <t>nízkoprahová denní centra</t>
  </si>
  <si>
    <t>Dům Naděje Jablonec nad Nisou - nízkoprahové denní centrum</t>
  </si>
  <si>
    <t>Nízkoprahové denní centrum v Jablonci nad Nisou poskytuje své služby již více než 10 let. V letech
2009-2012 byla služba financována z projektu IP1. V roce 2012 službu využilo celkem 241 klientů
(fyzických osob). Průměrná denní návštěvnost je 25 klientů, v zimě však denní návštěvnost stoupá až na 60 klientů. Služba poskytuje základní činnosti (hygiena, strava, ošacení) a následně infividuální sociální prací vede klienta k řešení nepříznivé sociální situace (jednání s úřady, hledání zaměstnání, zprostředkování ubytování apod.)</t>
  </si>
  <si>
    <t>17-1</t>
  </si>
  <si>
    <t>FOKUS Liberec občanské sdružení</t>
  </si>
  <si>
    <t>Nezvalova 662/18, 460 15 Liberec</t>
  </si>
  <si>
    <t>podpora samostatného bydlení</t>
  </si>
  <si>
    <t>Dofinancování služby Podpora samostatného bydlení</t>
  </si>
  <si>
    <t>Dofinancování služby Podpora samostatného bydlení. Kapacita služby je celkem 54 uživatelů. Službu poskytujeme ve městech Liberec (30), Jablonec nad Nisou (5) a Česká Lípa (15). Na základě rozpočtu v žádosti o dotaci na MPSV byla služba podpořena pouze do výše 37%. V žádosti bylo plánované rozšíření služby o pobočku do Frýdlantu (2x 0,5 úvazku) a udržení služeb ve stejném rozsahu jako v průběhu individuálních projektů IP1. Rozšíření služby bylo zastaveno a žádost je zaměřená pouze na udržení stávajících poboček a zaměstnaců.</t>
  </si>
  <si>
    <t>18-1</t>
  </si>
  <si>
    <t xml:space="preserve">MĚSTO JABLONNÉ V PODJEŠTĚDÍ </t>
  </si>
  <si>
    <t>00260576</t>
  </si>
  <si>
    <t>náměstí Míru 22, 471 25 Jablonné v Podještědí</t>
  </si>
  <si>
    <t>Zajišťujeme pečovatelskou službu v Domě s pečovatelskou službou v Jablonném v Podještědí, ve městě a pěti přilehlých obcích. Naší snahou je službu rozšířit a zkvalitnit podle možností i v dalších obcích. V dohledné době potřebujeme zakoupit novou myčku. Je třeba postupně zajišťovat nové kompenzační pomůcky.</t>
  </si>
  <si>
    <t>19-1</t>
  </si>
  <si>
    <t xml:space="preserve">Centrum sociálních služeb Jablonec nad Nisou, p.o. </t>
  </si>
  <si>
    <t>Emilie Floriánové 1736/8, 466 01 Jablonec nad Nisou</t>
  </si>
  <si>
    <t>Podpora pečovatelské služby a odlehčovacích služeb pro Jablonecko a Liberecký kraj</t>
  </si>
  <si>
    <t xml:space="preserve">Projekt je zaměřený na podporu terénní a ambulantní PS a na podporu odlehčovacích služeb
poskytovaných pobytovou formou pro obyvatele Jablonce n.N., obcí přináležejících do správního obvodu (pečovatelská služba) a obcí LK (odlehčovací služby), konkrétně se jedná o podporu vzdělávání pracovníků v soc. službách, sociálního pracovníka, na nákup spotř.materiálu, především desinfekčních prostř. k desinfekci provozů pro potřebu přímé péče a modernizaci prostředí, kde jsou poskytovány odlehčovací služby, tj. vybavení polohovacími lůžky a nábytkem. </t>
  </si>
  <si>
    <t>19-2</t>
  </si>
  <si>
    <t>odlehčovací služby</t>
  </si>
  <si>
    <t>20-1</t>
  </si>
  <si>
    <t xml:space="preserve">Město Lomnice nad Popelkou
</t>
  </si>
  <si>
    <t>00275905</t>
  </si>
  <si>
    <t>Husovo náměstí 6, 512 51 Lomnice nad Popelkou</t>
  </si>
  <si>
    <t>Pečovatelská služba Města Lomnice nad Popelkou</t>
  </si>
  <si>
    <t>Pečovatelská služba Města Lomnice nad Popelkou zabezpečuje v současné době 88 klientů, práci
vykonává 5 pečovatelek, 1 ředitelka a řidič na 0,5 úvazku. Druhé auto zakoupené v roce 2012 umožnilo zrychlit, zkvalitnit péči a umožnit využití sociální služby i klienům okolních obcí ( Nová Ves
nad Popelkou od 3.12.2012 ).Od února 2013 služba rozšířila svouji nabídku klientům na poskytování
podpory v odpoledních hodinách o víkendech a svátcích dle jejich potřeb a bez navýšení počtu pracovníků.</t>
  </si>
  <si>
    <t>21-1</t>
  </si>
  <si>
    <t xml:space="preserve">Zdravotně sociální služby Turnov </t>
  </si>
  <si>
    <t>00854883</t>
  </si>
  <si>
    <t>28. října 812, 511 01 Turnov</t>
  </si>
  <si>
    <t>Jídlonosiče pro terénní pečovatelskou službu</t>
  </si>
  <si>
    <t>Pečovatelská služba byla v letošním roce krácena na státních dotacích o více jak 600 tis. Kč. Toto drastické finanční omezení mělo dopad na snížení počtu pečovatelek. Pokud chceme zachovat kvalitu pečovateslké služby na stávající úrovni, je třeba zefektivnit a usnadnit práci menšímu počtu pečovatelek tím, že místo výdeje obědů v jídelně vydají stravu v jídlonosičích, které budou dováženy z Panochovy nemocnice. Věříme, že tímto projektovým záměrem se podaří ušetřit alespoň část pracovní doby pečovatelek, která může směřovat k péči o uživatele.</t>
  </si>
  <si>
    <t>Nesplnění podmínek výzvy - předmět podpory</t>
  </si>
  <si>
    <t>22-1</t>
  </si>
  <si>
    <t>Federace rodičů a přátel sluchově postižených, o.s.</t>
  </si>
  <si>
    <t>Hábova 1571/22, 155 00 Praha</t>
  </si>
  <si>
    <t>Poskytování služeb Střediska rané péče Tamtam Praha FRPSP rodinám s dětmi se sluchovým
postižením v Libereckém kraji.</t>
  </si>
  <si>
    <t>Středisko poskytuje pravidelné konzultace odborného poradenského pracovníka v 10-12 rodinách uživatelů v časovém intervalu 1x za 2 – 6 týdnů. Služba probíhá v ročním cyklu individuálního plánování. Poradce rodinu podporuje a provází (psycholog.a social.poradenství),konzultuje vývoj dítěte (kompenzační pomůcky,komunikace,rozvoj sluchu,vzdělávání).Každá rodina projde alespoň jednou ambulantní konzultací a funkčním vyšetřením sluchu dítěte. V období mezi konzultacemi jsou poradci s rodinami
v kontaktu telefonicky a e-mailem.</t>
  </si>
  <si>
    <t>23-1</t>
  </si>
  <si>
    <t>DIAKONIE DUBÁ</t>
  </si>
  <si>
    <t>Dlouhá 87/103, 471 41 Dubá</t>
  </si>
  <si>
    <t>sociální rehabilitace</t>
  </si>
  <si>
    <t>CENTRUM SOCIÁLNÍ REHABILITACE</t>
  </si>
  <si>
    <t>Centrum sociální rehabilitace je pobytovou formou sociální rehabilitace, která umožňuje lidem
se zdravotním postižením, zvláště pak bez rodinného zázemí, ve znovuzačlenění do společnosti. V objektu je 8 jednolůžkových pokojů, jejichž uživatelé se formou každodenních nácviků aktivně připravují na odchod do vlastního bytu, který probíhá v rozmezí od 1 do 3 roků. V rámci nácviků se uživatelé služby učí sebeobsluze, obsluze domácnosti, kontaktu s úřady a institucemi. Cílovou skupinou jsou lidé po úrazech či nemocech ve věku 18-64 roků.</t>
  </si>
  <si>
    <t>24-1</t>
  </si>
  <si>
    <t>Dětské centrum Jilemnice</t>
  </si>
  <si>
    <t>Roztocká 994, 514 01 Jilemnice</t>
  </si>
  <si>
    <t>Dětské centrum Jilemnice - Denní stacionář 3790182</t>
  </si>
  <si>
    <t>DC je zařízení pro děti s kombinovanými vadami, od 1 do 15 let. Kapacita denního stacionáře / 27 dětí / je plně využita a evidujeme další zájemce o službu. Požadované finanční prostředky využijeme na : úpravu zahrady - materiální vybavení zahrady pro děti / bazén, lavičky, zahradní nábytek, tříkolky, koloběžky, kola... Kancelářské potřeby, čistící potřeby, výtvarný materiál pro děti. Vzdělávání sociálních pracovníků. ..Další náklady spojené s provozem a rozvojem sociálních služeb.</t>
  </si>
  <si>
    <t>25-1</t>
  </si>
  <si>
    <t>Dolmen, o.p.s. Agentura pro chráněné bydlení</t>
  </si>
  <si>
    <t>Lužická 920/7, 460 01 Liberec</t>
  </si>
  <si>
    <t>chráněné bydlení</t>
  </si>
  <si>
    <t>Dostupnost služby chráněné bydlení pro uživatele s vysokou mírou podpory</t>
  </si>
  <si>
    <t>Projekt řeší potřebu zajištění asistence uživatelům s mentálním postižením s vysokou mírou podpory
z důvodu zhoršeného zdravotního stavu. Jedná se 4 uživatelky, které žijí v samostatných domácnostech a je nezbytný dohled po dobu 24hodin, který je částečně zajištěn výpomoci formou Dohod o provedení práce.Projekt se týká služby chráněné bydlení v domácnostech v České Lípě a v Liberci a jedná se finančně nejméně náročnou variantu zajištění nutných služeb těmto 4 uživatelkám.</t>
  </si>
  <si>
    <t>26-1</t>
  </si>
  <si>
    <t>MĚSTO ŽELEZNÝ BROD</t>
  </si>
  <si>
    <t>00262633</t>
  </si>
  <si>
    <t>náměstí 3. května 1, 468 22 Železný Brod</t>
  </si>
  <si>
    <t>Pečovatelská služba Železný Brod</t>
  </si>
  <si>
    <t>Z dotace a dalších zdrojů budou hrazeny mzdové náklady na personální zajištění terénní pečovatelské služby, kterou poskytujeme v Železném Brodě a v 9 okolních obcích, v náročném horském terénu.</t>
  </si>
  <si>
    <t>27-1</t>
  </si>
  <si>
    <t>MĚSTO KAMENICKÝ ŠENOV</t>
  </si>
  <si>
    <t>00260622</t>
  </si>
  <si>
    <t>Osvobození 470, 471 14 Kamenický Šenov</t>
  </si>
  <si>
    <t>Pečovatelská služba Kamenický Šenov</t>
  </si>
  <si>
    <t>Peč.služba je organizační složkou města.Projekt s podobným zaměřením realizovalo město již v r.
2010.Terénní peč.služba je poskytována v celém katastru města.Činnost pečovatelek značně znesnadňuje velká rozloha,členitost terénu města a obtížná dostupnost odlehlých částí.Dotaci město proto využije na nákup pohonných hmot a pravidelnou údržbu automobilu,na vzdělávání a supervizi pečovatelek.Cílem je zvyšovat kvalitu a objem poskytovaných služeb kvalifikovanými a vzdělanými zaměstnanci,s možností zachovat klienty co nejdéle v domácím prostředí.</t>
  </si>
  <si>
    <t>28-1</t>
  </si>
  <si>
    <t>Město Jilemnice</t>
  </si>
  <si>
    <t>Masarykovo náměstí 82, 514 01 Jilemnice</t>
  </si>
  <si>
    <t>Pečovatelská služba města Jilemnice</t>
  </si>
  <si>
    <t>Pečovatelská služba poskytuje terénní a ambulantní služby pro širokou cílovou skupinu. Služba je
poskytována v horském terénu, který je náročný hlavně v zimním období. Službu zajišťuje 5 pečovatelek, vedoucí služby a řidič. Je poskytována v pracovní dny, na soboty a neděle zajišťujeme stravu v podobě chlazených jídel, v případě potřeby rozšíříme službu do večerních hodin a na víkendy. Pro okolní obce zajišťujeme hygienu, dovoz do SOH, prádlo. Z dotace kraje budou hrazeny hlavně mzdy pečovatelek, školení.</t>
  </si>
  <si>
    <t>29-1</t>
  </si>
  <si>
    <t>MĚSTO NOVÉ MĚSTO POD SMRKEM</t>
  </si>
  <si>
    <t>00263036</t>
  </si>
  <si>
    <t>Palackého 280, 463 65 Nové Město pod Smrkem</t>
  </si>
  <si>
    <t>Město Nové Město pod Smrkem - provoz terénní pečovatelské služby</t>
  </si>
  <si>
    <t>poskytování PS dle zákona 108/2006Sb., poskytování služby některým uživatelům zdarma (§75odst.2 přísl. zákona), služby poskytovány ve zkrácené době(4hod/den) také v sobotu, neděli a ve státem uznaný svátek, ztížené podmínky v těžko dostupném terénu při docházce do jednotlivých domácností uživatelů</t>
  </si>
  <si>
    <t>30-1</t>
  </si>
  <si>
    <t>POCHODEŇ, občanské sdružení pro pomoc zdravotně postiženým</t>
  </si>
  <si>
    <t>Mařanova 650, 463 12 Liberec</t>
  </si>
  <si>
    <t>Zajištění provozu chráněného bydlení</t>
  </si>
  <si>
    <t>Chráněné bydlení: v současné době kapacita 18 uživatelů. Ostatní zdroje financování: dotace z MPSV ČR, která byla na rok 2013 značně pokrácená. Dalšími zdroji jsou příjmy od uživatelů, kompenzační příspěvek z ÚP Liberec. Z dotačního fondu bychom chctěli uhradit část osobních nákladů pro os. asistentky, zákonné zdrav. a soc. pojištění, plaby za provedenou práci. Dále také část nákladů na provoz, tj. na nákup služeb jako je zpracování mzdových nákladů, ekonom. a účetní poradenství, náklady na mobilní telefony, opravy a udržování.</t>
  </si>
  <si>
    <t>31-1</t>
  </si>
  <si>
    <t>Sociální služby města České Lípy, příspěvková organizace</t>
  </si>
  <si>
    <t>Školní 2213, 470 01 Česká Lípa</t>
  </si>
  <si>
    <t>Azylové domy - Dům humanity</t>
  </si>
  <si>
    <t>Projektem je poskytování služby Azylové domy na odloučeném pracovišti Sociálních služeb města České Lípy p.o.. Odloučeným pracovištěm je Dům humanity, poskytující službu Azylové domy pro dospělé ženy a muže od 18 let. Kapacita Domu humanity je 28 lůžek. Ostatní zdroje financování jsou - dotace MPSV pro rok 2013 v celkové výši 1.150tis.Kč, dále pak příjmy od uživatelů služeb v celkové výši 365tisíc Kč, příspěvek od zřizovatele v celkové výši 1.642tis. Kč.</t>
  </si>
  <si>
    <t>32-1</t>
  </si>
  <si>
    <t>Centrum zdravotní a sociální péče Liberec, příspěvková organizace</t>
  </si>
  <si>
    <t>Krejčího 1172/3, 460 06 Liberec</t>
  </si>
  <si>
    <t>Odlehčovací služby - Podpora samostatnosti</t>
  </si>
  <si>
    <t>Naše organizace poskytuje služby v sociální a zdravotní oblasti v rámci multidisciplinárního týmu. Sociální péči zajišťuje formou pečovatelské služby a odlehčovacích služeb. Odlehčovací služby jsou poskytovány osobám se sníženou soběstačností z důvodu věku, chronického onemocnění nebo zdravotního postižení, o které je jinak pečováno v jejich domácím prostředí.Jedná se o ojedinělou službu, kterou naše organizace nabízí pečujícím rodinám v rámci kraje i mimo něj pro 14 osob. Pečovatelskou službu poskytuje organizace zhruba 900 klientů.</t>
  </si>
  <si>
    <t>32-2</t>
  </si>
  <si>
    <t>33-1</t>
  </si>
  <si>
    <t>Tyfloservis, o.p.s.</t>
  </si>
  <si>
    <t>Palachova 504/7, 460 01 Liberec</t>
  </si>
  <si>
    <t>Tyfloservis - sociální rehabilitace nevidomých a slabozrakých lidí</t>
  </si>
  <si>
    <t>Tyfloservis se 22 let věnuje ambulantní a terénní sociální rehabilitaci nevidomých a slabozrakých lidí.
Instruktorky se věnují svým klientům v jednorázových, i opakovaných intervencích a v dlouhodobých kurzech, a to v rámci celého LB kraje. Lidé se učí využívat komp.pomůcky a zvládat praktické dovednosti k udržení maximálně možné míry samostatnosti. Tento druh služby pro zrak.post. je poskytován v LB kraji pouze Tyfloservisem.</t>
  </si>
  <si>
    <t>34-1</t>
  </si>
  <si>
    <t>MĚSTO CHRASTAVA</t>
  </si>
  <si>
    <t>00262871</t>
  </si>
  <si>
    <t>náměstí 1. máje 1, 463 31 Chrastava</t>
  </si>
  <si>
    <t>Pečovatelská služba Chrastava</t>
  </si>
  <si>
    <t>poskytování pečovatelské služby na území města Chrastava a na základě smlouvy o vzájemné spolupráci i obci Bílý Kostel nad Nisou</t>
  </si>
  <si>
    <t>35-1</t>
  </si>
  <si>
    <t>Obec Poniklá</t>
  </si>
  <si>
    <t>00276006</t>
  </si>
  <si>
    <t>Poniklá 65, 512 42 Poniklá</t>
  </si>
  <si>
    <t>Pečovatelská služba Poniklá</t>
  </si>
  <si>
    <t>Dotace bude využita na úhradu nákladů na poskytování sociální služby "pečovatelská služba" v rozsahu stanoveném základními činnostmi dle zákona o sociálních službách. Kapacita nabízených služeb zůstane zachována. Dům s pečovatelskou službou Poniklá je registrovaným poskytovatelem sociálních služeb. Pro rok 2013 obdržela obec Poniklá na úhradu nákladů výše uvedené soc. služby dotaci z MPSV ve výši 185 000 Kč.</t>
  </si>
  <si>
    <t>36-1</t>
  </si>
  <si>
    <t>SOCIÁLNÍ SLUŽBY SEMILY</t>
  </si>
  <si>
    <t>00854930</t>
  </si>
  <si>
    <t>Bavlnářská 523, 513 01 Semily</t>
  </si>
  <si>
    <t>Sociální služby Semily</t>
  </si>
  <si>
    <t>V Domově pro seniory jsme v souladu se Plánem rozvoje kvality sociálních služeb začali v roce 2012
bezbariérovou úpravu sociál. zařízení pro imobilní uživatele, kdy jsme investovali 147 tis.Kč. V roce 2013 chceme rozšířit počet pokojů o dalších 13 pokojů s bezbariérovým příslušenstvím. Jelikož pro letošní rok nemáme vlivem nízké dotace MPSV plně zajištěno ani financování běžných provozních nákladů, jsme nuceni na další rozvoj podmínek pro poskytování služeb požadovat spolufinancování pomocí tohoto projektu a tím podpořit zachování intimity.</t>
  </si>
  <si>
    <t>37-1</t>
  </si>
  <si>
    <t>MĚSTO HODKOVICE NAD MOHELKOU</t>
  </si>
  <si>
    <t>00262820</t>
  </si>
  <si>
    <t>nám. T. G. Masaryka 1, 463 42 Hodkovice nad Mohelkou</t>
  </si>
  <si>
    <t>Dům s pečovatelskou službou Hodkovice nad Mohelkou</t>
  </si>
  <si>
    <t>Pečovatelská služba (terénní i ambulantní služba) v Hodkovicích nad M. je poskytována org. sloužkou
Města Hodkovice nad M. Dům s pečovatelskou službou. PS je registrována od r. 2007, č. reg. 3886672. Sociální služba je poskytována v DPS celoročně denně od 7.00 - 19.00hod. vč. sobot, nedělí a svátků, v terénu města je služba poskytována ve všední dny od 8.00 hod. - 15.30 hod. s individuálním přístupem ke každému uživateli PS. V přímé péči pracuje 5 pečovatelek + 1 vedoucí org.sl.(zároveň soc. prac.), dále 2 pracovníci na pomocné práce.</t>
  </si>
  <si>
    <t>38-1</t>
  </si>
  <si>
    <t>SLUNCE VŠEM</t>
  </si>
  <si>
    <t>Jana Palacha 1931, 511 01 Turnov</t>
  </si>
  <si>
    <t>Centrum denních služeb SLUNCE VŠEM</t>
  </si>
  <si>
    <t>Centrum denních služeb SLUNCE VŠEM poskytuje ambulantní péči dospělým osobám s těžkým
mentálním postižením a autismem. Zařízení tohoto druhu je jediné v Libereckém kraji a zajišťuje péči
klientům u kterých převládají i výrazné poruchy chování (agrese, sebepoškozování) a pomáhá jim
pokračovat v socializaci, nadále se vzdělávat a zdokonalovat v sebeobsluze. Velký přínos má CDS
pro pečující rodiny, které tímto získali výraznou pomoc při péči o postiženého. Naši klienti potřebují trvalý dohled a neobejdou se bez osobní asistence.</t>
  </si>
  <si>
    <t>39-1</t>
  </si>
  <si>
    <t>Spokojený domov o.p.s.</t>
  </si>
  <si>
    <t>Lhotická 159, 295 01 Mnichovo Hradiště</t>
  </si>
  <si>
    <t>Terénní sociální služby v Turnově a okolních obcích</t>
  </si>
  <si>
    <t>Žádáme o podporu poskytování terénních sociálních služeb v Turnově a okolních menších obcích v rámci Libereckého kraje. Jedná se pečovatelskou službu, osobní asistenci a odlehčovací služby, přičemž podporu žádáme pro první dvě jmenované. Klienty jsou zejména senioři se sníženou soběstačností a postižené osoby. Ve většině menších obcích neposkytuje služby žádný jiný poskytovatel. Naše služby jsou k dispozici i ve večerních hodinách, o víkendech a svátcích.</t>
  </si>
  <si>
    <t>39-2</t>
  </si>
  <si>
    <t>40-1</t>
  </si>
  <si>
    <t>Sociální služby města Nový Bor, příspěvková organizace</t>
  </si>
  <si>
    <t>B. Egermanna 950, 473 01 Nový Bor</t>
  </si>
  <si>
    <t>denní stacionáře</t>
  </si>
  <si>
    <t>Denní stacionář</t>
  </si>
  <si>
    <t>Činnost Denního stacionáře v Novém Boru byla zahájena dne 1.4.2009, jako jeden z realizovaných cílů definovaných v Komunitním plánu sociálních služeb pro oblast členských obcí Svazku obcí Novoborska. S ohledem na cílovou skupinu, lze tuto službu považovat v rámci kraje za ojedinělou. Našimi uživateli jsou senioři, osoby s chronickým duševním onemocněním a zdravotním postižením, kteří jsou obyvateli Novoborska. Naše služba je rodinného typu, kladoucí důraz na individuální přístup ke každému uživateli s ohledem na jeho přání a potřeby.</t>
  </si>
  <si>
    <t>41-1</t>
  </si>
  <si>
    <t>Hospicová péče sv. Zdislavy, o.p.s.</t>
  </si>
  <si>
    <t xml:space="preserve">Hospicová péče sv.Zdislavy, o.p.s.
</t>
  </si>
  <si>
    <t>Provozování Rodinných pokojů s Poradnou Zdislava</t>
  </si>
  <si>
    <t>Zajištění jedinečného hospicového poradenství nabízejícího psychosociální pomoc a podporu nevyléčitelně nemocným a umírajícím, doprovázejícím a pozůstalým v Poradně Zdislava a na Rodinných pokojích v nemocnicích LB,ČL,TU a SE. Velký zájem o služby Poradny iniciuje rozšiřování služeb:půjčovna zdr. pomůcek, dobrovolnický program,vzpomínkový klub pro pozůstalé,edukace odborné (lékaři,sestry,studenti zdravot. i sociál.oborů) i laické veřejnosti, včetně vybudování veřejné paliativní knihovny.Vzhledem k tématu je nutné psychoterapeut.vzdělávání.</t>
  </si>
  <si>
    <t>42-1</t>
  </si>
  <si>
    <t>Denní a pobytové sociální služby, příspěvková organizace</t>
  </si>
  <si>
    <t>Hradecká 2905, 470 06 Česká Lípa</t>
  </si>
  <si>
    <t>provozní náklady na úhradu nákladů el. Energie</t>
  </si>
  <si>
    <t>Rozhodnutí dotace MPSV ve výši 68 % z požadavku org.. Příspěvek od zřizovatele ve výši 14 %. Byla podaná námitka proti dotaci na MPSV.Vzhledem k přehlednosti a průkaznosti rozpočtované kapitoly na el. energie, organizace zvolila žádost směrovat na pokrytí provozních nákladů na energii.Nepokrytím provozních nákladů hrozí: u pobytové služby ukončení nejpozději ke konci října 2013, u ambulantní služby by došlo ke snížení pracovních míst, popřípadě snížení úvazků. V neposlední řadě by došlo k podstatnému snížení úrovně poskytovaných soc. služeb.</t>
  </si>
  <si>
    <t>Nesplnění podmínek výzvy B  - Omezení podpory (PO LK)</t>
  </si>
  <si>
    <t>42-2</t>
  </si>
  <si>
    <t>domovy pro osoby se zdravotním postižením</t>
  </si>
  <si>
    <t>43-1</t>
  </si>
  <si>
    <t>Dětské centrum Semily</t>
  </si>
  <si>
    <t>00856134</t>
  </si>
  <si>
    <t>Na Olešce 433, 513 01 Semily</t>
  </si>
  <si>
    <t>Běžný provoz organizace</t>
  </si>
  <si>
    <t>Státní dotace na r.2013 byla organizaci ponížena o 65tis.Často se hovoří o podpoře denních zař.,v našem případě tomu tak není.Proč?Kapacita je max. naplněna a v pořadníku žadat.mám několik zájemců.Fin. prostředky získávám nejen od MPSV a zřizovatele, ale i od sponzorů,nadací,atd. V roce 2012 to bylo 59tis.Dotaci žádám na nutné opravy,udržování,cestovné a ost. služby.Při inspekci bylo zařízení v mnoha případech velice kladně hodnoceno ve vzájemné provázanosti, komplexnosti a max. podpoře uživatelů.
Proto věřím, že v letošním roce bude mé žádosti</t>
  </si>
  <si>
    <t>44-1</t>
  </si>
  <si>
    <t>Rytmus Liberec, o.p.s.</t>
  </si>
  <si>
    <t>sociální rehabilitace (metodou podporovaného zaměstnávání)</t>
  </si>
  <si>
    <t>viz. registrace sociálních služeb. LK žádáme o dofinancování sociální služby o částku 300 000 Kč
na částečné úhrady mezd zaměstnanců včetně odvodů, na nákup stolního PC, z důvodu vypovězení služby zastaralé techniky, na nákup kanc. potřeb. Také bychom rádi zmapovali potřebnost a možnosti otevření detaš. pracoviště v Semilech, v poslední spádové obl. LK, tak jak jsme si stanovili v rozvojeovém plánu - bude nutné mít finance na mzdové a provozní náklady, abychom mohli službu zaregistrovat i v Semilech a v roce 2014 na ni žádat finance na MPSV.</t>
  </si>
  <si>
    <t>45-1</t>
  </si>
  <si>
    <t>církve a náboženské společnosti</t>
  </si>
  <si>
    <t>Farní charita Česká Lípa</t>
  </si>
  <si>
    <t>Dubická 992/14, 470 01 Česká Lípa</t>
  </si>
  <si>
    <t>Dům Jonáš - dům pro matky s dětmi v tísni</t>
  </si>
  <si>
    <t>Dům Jonáš nabízí pomoc ženám a matkám s nezletilými nebo nezaopatřenými dětmi, které se ocitly v tíživé životní situaci, kterou nebyly schopny zvládnout vlastními silami. Klientkám je poskytována azylová služba v 17 pokojích maximálně na 1 rok. Dále jim služba poskytuje okamžité a bezplatné základní sociálně právní poradenství a podporu při řešení jejich aktuální situace. Klientky jsou podporovány i ve vedení domácnosti.</t>
  </si>
  <si>
    <t>46-1</t>
  </si>
  <si>
    <t>Diakonie Beránek o.s.</t>
  </si>
  <si>
    <t>Konopná 1130/10, 460 01 Liberec</t>
  </si>
  <si>
    <t>Pečovatelskou službu poskytujeme seniorům v rámci celého města Liberce a jeho okolí, v Hejnicích a v Novém Městě p./S. Díky rozsáhlému terénu trvá přejezd mezi jednotlivými klienty 30-45 minut. Pečovatelky v Liberci používají pro předsun MHD,v Hejnicích a v Novém Městě p./S. chodí pěšky. V Liberci také někteří klienti využívají služby dovozu obědů, což zároveň slouží k monitorování jejich momentálního stavu. Také administrativa je nedílnou součástí péče o klienta.</t>
  </si>
  <si>
    <t>47-1</t>
  </si>
  <si>
    <t>společnost s ručením omezením</t>
  </si>
  <si>
    <t>HENIG - security servis, s.r.o.</t>
  </si>
  <si>
    <t>5. května 797/20, 470 01 Česká Lípa</t>
  </si>
  <si>
    <t xml:space="preserve">tísňová péče </t>
  </si>
  <si>
    <t>Tísňová péče Anděl strážný</t>
  </si>
  <si>
    <t>Tísňová péče Anděl strážný -monitorování seniorů, vybavení osob idomácností detektory, napojení
na stávající pult centrální ochrany. V roce 2013 rozšiřujeme počet klientů, zajišťujeme detekci pádu,
pohybu, nepohybu, vyjíždíme ke klientům. Plánujeme zakoupit 100 ks monitorovacích krabiček,které zapůjčíme klientům, rozšířit dispečerské stanoviště, rozšíření telefonních linek, rozšíření a proškolování pracovníků v přímé i obslužné péči.Rozpočet 1085040 Kč na rok 2013 počítá s počtem monitorovaných klientů 100. Všem plánujeme zařízení zapůjčit.</t>
  </si>
  <si>
    <t>48-1</t>
  </si>
  <si>
    <t>"D" občanské sdružení</t>
  </si>
  <si>
    <t>Švermova 32/35, 460 10 Liberec</t>
  </si>
  <si>
    <t>Občanská poradna Liberec</t>
  </si>
  <si>
    <t>Poskytování odborného sociálního poradenství v 18 právních oblastech, nejčastěji řešení zadluženosti
občanů, specializované poradenství v exekucích, dále poradenství v oblasti bydlení, pracovního práva a rodinných a mezilidských vztahů apod. Cílovou osobou je každý, kdo se dostane do obtížné životní či sociální situace a není schopen ji řešit vlastními silami. Poradenství je bezplatné, nezávislé a diskrétní. Vzhledem ke zvýšené poptávce (viz příloha) jsme zřídili nová kontaktní místa v České Lípě a Novém Boru.</t>
  </si>
  <si>
    <t>49-1</t>
  </si>
  <si>
    <t>MĚSTO RASPENAVA</t>
  </si>
  <si>
    <t>00263141</t>
  </si>
  <si>
    <t>Fučíkova 421, 463 61 Raspenava</t>
  </si>
  <si>
    <t>Město Raspeva - provoz pečovatelské služby</t>
  </si>
  <si>
    <t>V současnosti je věková struktura klientů vyšší. Po povodni musí pečovatelka klientům věnovat více
pozornosti, jsou vystresovaní. Při pokračujících pracech na obnově města, musí dbát zvýšené opatrnosti při pohybu po městě, jak pečovatelka, tak klienti. Je zde velká prašnost a hlučnost. Město Raspenava žádá o poskytnutí dotace na pečovatelskou službu, protože jakákoliv finanční pomoc je v našem městě vítána.</t>
  </si>
  <si>
    <t>50-1</t>
  </si>
  <si>
    <t>Rodina24</t>
  </si>
  <si>
    <t>Nerudova 3113/17, 466 01 Jablonec nad Nisou</t>
  </si>
  <si>
    <t>O naši službu je trvale velký zájem ze strany uživatelů služeb. V letech 2011-2012 došlo k prudkému rozvoji služby, tj k zvýšení počtu uživatelů naší služby a počtu hodin poskytnuté péče. Část nových zaměstnanců jsme zaměstnali s finanční podporou ÚP. Pokud chceme zachovat službu v současném rozsahu, musíme zajistit finanční prostředky na mzdy těchto osobních asistentů z jiných zdrojů. Trvale poskytujeme službu kromě měst Jablonec nad Nisou, Liberec a Semily, také v okolních obcích kam zajíždíme. Máme vyšší náklady na dopravu ke klientům.</t>
  </si>
  <si>
    <t>51-1</t>
  </si>
  <si>
    <t>Domov pro seniory Doksy, příspěvková organizace</t>
  </si>
  <si>
    <t>Panská 199, 472 01 Doksy</t>
  </si>
  <si>
    <t>Domov pro seniory</t>
  </si>
  <si>
    <t>V rámci oprav provedení výměny vadných-nefunkčních boilerů, výmalba prostor budoby Domova pro seniory. Semináře zaměstnanců: pracovníků v přímé péči, účetní.</t>
  </si>
  <si>
    <t>52-1</t>
  </si>
  <si>
    <t>Návrat, o.p.s.</t>
  </si>
  <si>
    <t>Široká 304/68, 460 01 Liberec</t>
  </si>
  <si>
    <t>Azylový dům SPERAMUS</t>
  </si>
  <si>
    <t>Azylový dům SPERAMUS, který dle §57 zákona 108/2006 provozuje obecně prospěšná společnost
Návrat, o.p.s., poskytuje registrovanou sociální službu pro osoby ohrožené sociálním vyloučením, které se ocitly v nepříznivé sociální situaci spojené se ztrátou bydlení. Služba je zahrnuta ve Střednědobém plánu rozvoje sociálních služeb LK. S každým uživatelem služby je uzavřena smlouva o poskytování sociální služby a pomocí individuálního plánu je za pomoci klíčového a sociálního pracovníka naplňován uživatelem stanovený osobní cíl.</t>
  </si>
  <si>
    <t>celkem:</t>
  </si>
  <si>
    <t xml:space="preserve"> -</t>
  </si>
  <si>
    <t>azylové domy ID 9958898</t>
  </si>
  <si>
    <t>azylové domy ID 3146268</t>
  </si>
  <si>
    <t>centra denních služeb</t>
  </si>
  <si>
    <t>Požadovaná výše dotace na sociální službu                   (v Kč)</t>
  </si>
  <si>
    <r>
      <t xml:space="preserve">Administrativní soulad </t>
    </r>
    <r>
      <rPr>
        <sz val="8"/>
        <color theme="1"/>
        <rFont val="Times New Roman"/>
        <family val="1"/>
        <charset val="238"/>
      </rPr>
      <t xml:space="preserve">(projekt je v souladu s podmínkami programu a je způsobilý pro další hodnocení) </t>
    </r>
    <r>
      <rPr>
        <b/>
        <sz val="8"/>
        <color theme="1"/>
        <rFont val="Times New Roman"/>
        <family val="1"/>
        <charset val="238"/>
      </rPr>
      <t>ANO/NE</t>
    </r>
  </si>
  <si>
    <t>Druh sociální služby - Výstupy projektu</t>
  </si>
  <si>
    <t>042_P04_souhrnna_tabulka_projektů</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</si>
</sst>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charset val="238"/>
    </font>
    <font>
      <sz val="10"/>
      <name val="Arial"/>
      <family val="2"/>
      <charset val="238"/>
    </font>
    <font>
      <sz val="10"/>
      <name val="Arial"/>
      <charset val="238"/>
    </font>
    <font>
      <sz val="11"/>
      <color rgb="FFFF0000"/>
      <name val="Calibri"/>
      <family val="2"/>
      <charset val="238"/>
      <scheme val="minor"/>
    </font>
    <font>
      <b/>
      <sz val="11"/>
      <color theme="1"/>
      <name val="Calibri"/>
      <family val="2"/>
      <charset val="238"/>
      <scheme val="minor"/>
    </font>
    <font>
      <sz val="8"/>
      <color theme="1"/>
      <name val="Times New Roman"/>
      <family val="1"/>
      <charset val="238"/>
    </font>
    <font>
      <b/>
      <sz val="10"/>
      <color theme="1"/>
      <name val="Times New Roman"/>
      <family val="1"/>
      <charset val="238"/>
    </font>
    <font>
      <b/>
      <sz val="8"/>
      <color theme="1"/>
      <name val="Times New Roman"/>
      <family val="1"/>
      <charset val="238"/>
    </font>
    <font>
      <i/>
      <sz val="8"/>
      <color theme="1"/>
      <name val="Times New Roman"/>
      <family val="1"/>
      <charset val="238"/>
    </font>
    <font>
      <sz val="8"/>
      <color rgb="FFFF0000"/>
      <name val="Times New Roman"/>
      <family val="1"/>
      <charset val="238"/>
    </font>
    <font>
      <b/>
      <sz val="8"/>
      <color rgb="FFFF0000"/>
      <name val="Times New Roman"/>
      <family val="1"/>
      <charset val="238"/>
    </font>
    <font>
      <sz val="8"/>
      <name val="Times New Roman"/>
      <family val="1"/>
      <charset val="238"/>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FF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9" fontId="2" fillId="0" borderId="0" applyFont="0" applyFill="0" applyBorder="0" applyAlignment="0" applyProtection="0"/>
  </cellStyleXfs>
  <cellXfs count="137">
    <xf numFmtId="0" fontId="0" fillId="0" borderId="0" xfId="0"/>
    <xf numFmtId="49" fontId="0" fillId="0" borderId="0" xfId="0" applyNumberFormat="1" applyProtection="1"/>
    <xf numFmtId="0" fontId="0" fillId="0" borderId="0" xfId="0" applyAlignment="1" applyProtection="1">
      <alignment horizontal="left" vertical="center" wrapText="1"/>
    </xf>
    <xf numFmtId="0" fontId="0" fillId="0" borderId="0" xfId="0" applyProtection="1"/>
    <xf numFmtId="0" fontId="0" fillId="0" borderId="0" xfId="0" applyAlignment="1" applyProtection="1">
      <alignment horizontal="center"/>
    </xf>
    <xf numFmtId="0" fontId="0" fillId="0" borderId="0" xfId="0" applyAlignment="1" applyProtection="1">
      <alignment vertical="center"/>
    </xf>
    <xf numFmtId="0" fontId="4" fillId="0" borderId="0" xfId="0" applyFont="1" applyProtection="1"/>
    <xf numFmtId="0" fontId="5" fillId="0" borderId="0" xfId="0" applyFont="1" applyAlignment="1" applyProtection="1">
      <alignment horizontal="left" vertical="center" wrapText="1"/>
    </xf>
    <xf numFmtId="49" fontId="6" fillId="0" borderId="0" xfId="0" applyNumberFormat="1" applyFont="1" applyAlignment="1" applyProtection="1">
      <alignment vertical="center"/>
    </xf>
    <xf numFmtId="0" fontId="6" fillId="0" borderId="0" xfId="0" applyFont="1" applyAlignment="1" applyProtection="1">
      <alignment horizontal="left" vertical="center" wrapText="1"/>
    </xf>
    <xf numFmtId="0" fontId="6" fillId="0" borderId="0" xfId="0" applyFont="1" applyAlignment="1" applyProtection="1">
      <alignment vertical="center"/>
    </xf>
    <xf numFmtId="0" fontId="5" fillId="0" borderId="0" xfId="0" applyFont="1" applyAlignment="1" applyProtection="1">
      <alignment vertical="center"/>
    </xf>
    <xf numFmtId="0" fontId="5" fillId="0" borderId="0" xfId="0" applyFont="1" applyAlignment="1" applyProtection="1">
      <alignment horizontal="center" vertical="center"/>
    </xf>
    <xf numFmtId="0" fontId="5" fillId="0" borderId="0" xfId="0" applyFont="1" applyAlignment="1" applyProtection="1">
      <alignment vertical="center" wrapText="1"/>
    </xf>
    <xf numFmtId="0" fontId="7" fillId="0" borderId="0" xfId="0" applyFont="1" applyAlignment="1" applyProtection="1">
      <alignment vertical="center"/>
    </xf>
    <xf numFmtId="49" fontId="5" fillId="0" borderId="0" xfId="0" applyNumberFormat="1" applyFont="1" applyAlignment="1" applyProtection="1">
      <alignment vertical="center"/>
    </xf>
    <xf numFmtId="49" fontId="7" fillId="0" borderId="0" xfId="0" applyNumberFormat="1" applyFont="1" applyAlignment="1" applyProtection="1">
      <alignment vertical="center"/>
    </xf>
    <xf numFmtId="0" fontId="7" fillId="0" borderId="0" xfId="0" applyFont="1" applyAlignment="1" applyProtection="1">
      <alignment horizontal="left" vertical="center" wrapText="1"/>
    </xf>
    <xf numFmtId="0" fontId="7" fillId="0" borderId="0" xfId="0" applyFont="1" applyAlignment="1" applyProtection="1">
      <alignment horizontal="center" vertical="center"/>
    </xf>
    <xf numFmtId="49" fontId="7" fillId="2" borderId="0" xfId="0" applyNumberFormat="1" applyFont="1" applyFill="1" applyAlignment="1" applyProtection="1">
      <alignment vertical="center"/>
    </xf>
    <xf numFmtId="0" fontId="7" fillId="2" borderId="0" xfId="0" applyFont="1" applyFill="1" applyAlignment="1" applyProtection="1">
      <alignment horizontal="left" vertical="center" wrapText="1"/>
    </xf>
    <xf numFmtId="0" fontId="7" fillId="2" borderId="0" xfId="0" applyFont="1" applyFill="1" applyAlignment="1" applyProtection="1">
      <alignment vertical="center"/>
    </xf>
    <xf numFmtId="0" fontId="7" fillId="2" borderId="0" xfId="0" applyFont="1" applyFill="1" applyAlignment="1" applyProtection="1">
      <alignment horizontal="center" vertical="center"/>
    </xf>
    <xf numFmtId="0" fontId="7" fillId="2" borderId="0" xfId="0" applyFont="1" applyFill="1" applyBorder="1" applyAlignment="1" applyProtection="1">
      <alignment vertical="center"/>
    </xf>
    <xf numFmtId="0" fontId="5" fillId="2" borderId="0" xfId="0" applyFont="1" applyFill="1" applyAlignment="1" applyProtection="1">
      <alignment horizontal="center" vertical="center"/>
    </xf>
    <xf numFmtId="0" fontId="5" fillId="2" borderId="0" xfId="0" applyFont="1" applyFill="1" applyAlignment="1" applyProtection="1">
      <alignment vertical="center" wrapText="1"/>
    </xf>
    <xf numFmtId="0" fontId="5" fillId="2" borderId="0" xfId="0" applyFont="1" applyFill="1" applyAlignment="1" applyProtection="1">
      <alignment vertical="center"/>
    </xf>
    <xf numFmtId="0" fontId="5" fillId="2" borderId="0" xfId="0" applyFont="1" applyFill="1" applyAlignment="1" applyProtection="1">
      <alignment horizontal="left" vertical="center" wrapText="1"/>
    </xf>
    <xf numFmtId="0" fontId="0" fillId="2" borderId="0" xfId="0" applyFill="1" applyProtection="1"/>
    <xf numFmtId="49" fontId="7" fillId="4" borderId="3" xfId="0" applyNumberFormat="1" applyFont="1" applyFill="1" applyBorder="1" applyAlignment="1" applyProtection="1">
      <alignment horizontal="center" vertical="center" wrapText="1"/>
    </xf>
    <xf numFmtId="0" fontId="7" fillId="4" borderId="3" xfId="0" applyFont="1" applyFill="1" applyBorder="1" applyAlignment="1" applyProtection="1">
      <alignment horizontal="left" vertical="center" wrapText="1"/>
    </xf>
    <xf numFmtId="0" fontId="7" fillId="4" borderId="3" xfId="0" applyFont="1" applyFill="1" applyBorder="1" applyAlignment="1" applyProtection="1">
      <alignment horizontal="center" vertical="center" wrapText="1"/>
    </xf>
    <xf numFmtId="49" fontId="7" fillId="4" borderId="2" xfId="0" applyNumberFormat="1" applyFont="1" applyFill="1" applyBorder="1" applyAlignment="1" applyProtection="1">
      <alignment horizontal="center" vertical="center" wrapText="1"/>
    </xf>
    <xf numFmtId="0" fontId="7" fillId="4" borderId="2" xfId="0" applyFont="1" applyFill="1" applyBorder="1" applyAlignment="1" applyProtection="1">
      <alignment horizontal="left" vertical="center" wrapText="1"/>
    </xf>
    <xf numFmtId="0" fontId="7" fillId="4" borderId="2"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49" fontId="5" fillId="0" borderId="1" xfId="0" applyNumberFormat="1" applyFont="1" applyBorder="1" applyAlignment="1" applyProtection="1">
      <alignment horizontal="center" vertical="center"/>
    </xf>
    <xf numFmtId="0" fontId="5" fillId="0" borderId="1" xfId="0" applyFont="1" applyBorder="1" applyAlignment="1" applyProtection="1">
      <alignment horizontal="left" vertical="center" wrapText="1"/>
    </xf>
    <xf numFmtId="0" fontId="7" fillId="6" borderId="1" xfId="0" applyFont="1" applyFill="1" applyBorder="1" applyAlignment="1" applyProtection="1">
      <alignment vertical="center" wrapText="1"/>
    </xf>
    <xf numFmtId="0" fontId="7" fillId="0" borderId="1" xfId="0" applyFont="1" applyBorder="1" applyAlignment="1" applyProtection="1">
      <alignment horizontal="right" vertical="center" wrapText="1"/>
    </xf>
    <xf numFmtId="0" fontId="7" fillId="2" borderId="1" xfId="0" applyFont="1" applyFill="1" applyBorder="1" applyAlignment="1" applyProtection="1">
      <alignment vertical="center" wrapText="1"/>
    </xf>
    <xf numFmtId="0" fontId="5" fillId="0" borderId="1" xfId="0" applyFont="1" applyBorder="1" applyAlignment="1" applyProtection="1">
      <alignment vertical="center" wrapText="1"/>
    </xf>
    <xf numFmtId="0" fontId="5" fillId="0" borderId="1" xfId="0" applyFont="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3" fontId="5" fillId="0" borderId="1" xfId="0" applyNumberFormat="1" applyFont="1" applyBorder="1" applyAlignment="1" applyProtection="1">
      <alignment horizontal="center" vertical="center"/>
    </xf>
    <xf numFmtId="10" fontId="5" fillId="7" borderId="1" xfId="1" applyNumberFormat="1" applyFont="1" applyFill="1" applyBorder="1" applyAlignment="1" applyProtection="1">
      <alignment horizontal="center" vertical="center" wrapText="1"/>
    </xf>
    <xf numFmtId="0" fontId="5" fillId="0" borderId="1" xfId="0" applyFont="1" applyBorder="1" applyAlignment="1" applyProtection="1">
      <alignment horizontal="center" vertical="center"/>
    </xf>
    <xf numFmtId="3" fontId="5" fillId="7" borderId="1" xfId="0" applyNumberFormat="1" applyFont="1" applyFill="1" applyBorder="1" applyAlignment="1" applyProtection="1">
      <alignment horizontal="center" vertical="center" wrapText="1"/>
    </xf>
    <xf numFmtId="3" fontId="5" fillId="7" borderId="1" xfId="0" applyNumberFormat="1" applyFont="1" applyFill="1" applyBorder="1" applyAlignment="1" applyProtection="1">
      <alignment horizontal="center" vertical="center"/>
    </xf>
    <xf numFmtId="3" fontId="7" fillId="7" borderId="1" xfId="0" applyNumberFormat="1" applyFont="1" applyFill="1" applyBorder="1" applyAlignment="1" applyProtection="1">
      <alignment horizontal="center" vertical="center"/>
    </xf>
    <xf numFmtId="49" fontId="9" fillId="0" borderId="1" xfId="0" applyNumberFormat="1" applyFont="1" applyBorder="1" applyAlignment="1" applyProtection="1">
      <alignment horizontal="center" vertical="center"/>
    </xf>
    <xf numFmtId="0" fontId="10" fillId="6" borderId="3" xfId="0" applyFont="1" applyFill="1" applyBorder="1" applyAlignment="1" applyProtection="1">
      <alignment vertical="center" wrapText="1"/>
    </xf>
    <xf numFmtId="0" fontId="9" fillId="0" borderId="1" xfId="0" applyFont="1" applyBorder="1" applyAlignment="1" applyProtection="1">
      <alignment vertical="center" wrapText="1"/>
    </xf>
    <xf numFmtId="0" fontId="9" fillId="0" borderId="1" xfId="0" applyFont="1" applyBorder="1" applyAlignment="1" applyProtection="1">
      <alignment horizontal="center" vertical="center" wrapText="1"/>
    </xf>
    <xf numFmtId="0" fontId="9" fillId="6" borderId="1" xfId="0" applyFont="1" applyFill="1" applyBorder="1" applyAlignment="1" applyProtection="1">
      <alignment horizontal="center" vertical="center" wrapText="1"/>
    </xf>
    <xf numFmtId="3" fontId="9" fillId="0" borderId="1" xfId="0" applyNumberFormat="1" applyFont="1" applyBorder="1" applyAlignment="1" applyProtection="1">
      <alignment horizontal="center" vertical="center" wrapText="1"/>
    </xf>
    <xf numFmtId="0" fontId="9" fillId="0" borderId="1" xfId="0" applyFont="1" applyBorder="1" applyAlignment="1" applyProtection="1">
      <alignment horizontal="center" vertical="center"/>
    </xf>
    <xf numFmtId="0" fontId="3" fillId="0" borderId="0" xfId="0" applyFont="1" applyProtection="1"/>
    <xf numFmtId="0" fontId="7" fillId="0" borderId="1" xfId="0" applyFont="1" applyBorder="1" applyAlignment="1" applyProtection="1">
      <alignment vertical="center" wrapText="1"/>
    </xf>
    <xf numFmtId="3" fontId="5" fillId="0"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center" vertical="center" wrapText="1"/>
    </xf>
    <xf numFmtId="3" fontId="5" fillId="0" borderId="1" xfId="0" applyNumberFormat="1" applyFont="1" applyBorder="1" applyAlignment="1" applyProtection="1">
      <alignment horizontal="center" vertical="center" wrapText="1"/>
    </xf>
    <xf numFmtId="0" fontId="9" fillId="0" borderId="1" xfId="0" applyFont="1" applyBorder="1" applyAlignment="1" applyProtection="1">
      <alignment horizontal="left" vertical="center" wrapText="1"/>
    </xf>
    <xf numFmtId="0" fontId="10" fillId="6" borderId="1" xfId="0" applyFont="1" applyFill="1" applyBorder="1" applyAlignment="1" applyProtection="1">
      <alignment vertical="center" wrapText="1"/>
    </xf>
    <xf numFmtId="0" fontId="10" fillId="0" borderId="1" xfId="0" applyFont="1" applyBorder="1" applyAlignment="1" applyProtection="1">
      <alignment horizontal="right" vertical="center" wrapText="1"/>
    </xf>
    <xf numFmtId="0" fontId="10" fillId="0" borderId="1" xfId="0" applyFont="1" applyBorder="1" applyAlignment="1" applyProtection="1">
      <alignment vertical="center" wrapText="1"/>
    </xf>
    <xf numFmtId="3" fontId="9" fillId="0" borderId="1" xfId="0" applyNumberFormat="1" applyFont="1" applyBorder="1" applyAlignment="1" applyProtection="1">
      <alignment horizontal="center" vertical="center"/>
    </xf>
    <xf numFmtId="10" fontId="9" fillId="7" borderId="1" xfId="1" applyNumberFormat="1" applyFont="1" applyFill="1" applyBorder="1" applyAlignment="1" applyProtection="1">
      <alignment horizontal="center" vertical="center" wrapText="1"/>
    </xf>
    <xf numFmtId="49" fontId="7" fillId="0" borderId="1" xfId="0" applyNumberFormat="1" applyFont="1" applyBorder="1" applyAlignment="1" applyProtection="1">
      <alignment horizontal="right" vertical="center" wrapText="1"/>
    </xf>
    <xf numFmtId="10" fontId="11" fillId="7" borderId="1" xfId="1" applyNumberFormat="1" applyFont="1" applyFill="1" applyBorder="1" applyAlignment="1" applyProtection="1">
      <alignment horizontal="center" vertical="center" wrapText="1"/>
    </xf>
    <xf numFmtId="49" fontId="10" fillId="0" borderId="1" xfId="0" applyNumberFormat="1" applyFont="1" applyBorder="1" applyAlignment="1" applyProtection="1">
      <alignment vertical="center" wrapText="1"/>
    </xf>
    <xf numFmtId="0" fontId="7" fillId="0" borderId="1" xfId="0" applyFont="1" applyBorder="1" applyAlignment="1" applyProtection="1">
      <alignment horizontal="center" vertical="center"/>
    </xf>
    <xf numFmtId="0" fontId="5" fillId="2" borderId="1" xfId="0" applyFont="1" applyFill="1" applyBorder="1" applyAlignment="1" applyProtection="1">
      <alignment vertical="center" wrapText="1"/>
    </xf>
    <xf numFmtId="0" fontId="7" fillId="6" borderId="3" xfId="0" applyFont="1" applyFill="1" applyBorder="1" applyAlignment="1" applyProtection="1">
      <alignment vertical="center" wrapText="1"/>
    </xf>
    <xf numFmtId="3" fontId="9" fillId="7" borderId="1" xfId="0" applyNumberFormat="1" applyFont="1" applyFill="1" applyBorder="1" applyAlignment="1" applyProtection="1">
      <alignment horizontal="center" vertical="center" wrapText="1"/>
    </xf>
    <xf numFmtId="3" fontId="9" fillId="7" borderId="1" xfId="0" applyNumberFormat="1" applyFont="1" applyFill="1" applyBorder="1" applyAlignment="1" applyProtection="1">
      <alignment horizontal="center" vertical="center"/>
    </xf>
    <xf numFmtId="3" fontId="10" fillId="7" borderId="1" xfId="0" applyNumberFormat="1" applyFont="1" applyFill="1" applyBorder="1" applyAlignment="1" applyProtection="1">
      <alignment horizontal="center" vertical="center"/>
    </xf>
    <xf numFmtId="49" fontId="7" fillId="0" borderId="1" xfId="0" applyNumberFormat="1" applyFont="1" applyBorder="1" applyAlignment="1" applyProtection="1">
      <alignment vertical="center" wrapText="1"/>
    </xf>
    <xf numFmtId="49" fontId="7" fillId="0" borderId="1" xfId="0" applyNumberFormat="1" applyFont="1" applyBorder="1" applyAlignment="1" applyProtection="1">
      <alignment horizontal="left" vertical="center"/>
    </xf>
    <xf numFmtId="0" fontId="7" fillId="0" borderId="1" xfId="0" applyFont="1" applyBorder="1" applyAlignment="1" applyProtection="1">
      <alignment horizontal="center" vertical="center" wrapText="1"/>
    </xf>
    <xf numFmtId="0" fontId="7" fillId="6" borderId="1" xfId="0" applyFont="1" applyFill="1" applyBorder="1" applyAlignment="1" applyProtection="1">
      <alignment horizontal="center" vertical="center"/>
    </xf>
    <xf numFmtId="0" fontId="5" fillId="6" borderId="1" xfId="0" applyFont="1" applyFill="1" applyBorder="1" applyAlignment="1" applyProtection="1">
      <alignment horizontal="center" vertical="center"/>
    </xf>
    <xf numFmtId="9" fontId="7" fillId="7" borderId="1" xfId="1" applyFont="1" applyFill="1" applyBorder="1" applyAlignment="1" applyProtection="1">
      <alignment horizontal="center" vertical="center"/>
    </xf>
    <xf numFmtId="3" fontId="7" fillId="7" borderId="1" xfId="0" applyNumberFormat="1" applyFont="1" applyFill="1" applyBorder="1" applyAlignment="1" applyProtection="1">
      <alignment horizontal="center" vertical="center" wrapText="1"/>
    </xf>
    <xf numFmtId="0" fontId="8" fillId="3" borderId="5" xfId="0" applyFont="1" applyFill="1" applyBorder="1" applyAlignment="1" applyProtection="1">
      <alignment vertical="center" wrapText="1"/>
    </xf>
    <xf numFmtId="0" fontId="8" fillId="3" borderId="9" xfId="0" applyFont="1" applyFill="1" applyBorder="1" applyAlignment="1" applyProtection="1">
      <alignment horizontal="center" vertical="center" wrapText="1"/>
    </xf>
    <xf numFmtId="0" fontId="8" fillId="3" borderId="6" xfId="0" applyFont="1" applyFill="1" applyBorder="1" applyAlignment="1" applyProtection="1">
      <alignment horizontal="center" vertical="center" wrapText="1"/>
    </xf>
    <xf numFmtId="0" fontId="1" fillId="0" borderId="0" xfId="0" applyFont="1" applyAlignment="1" applyProtection="1">
      <alignment horizontal="right"/>
    </xf>
    <xf numFmtId="3" fontId="5" fillId="0" borderId="3" xfId="0" applyNumberFormat="1" applyFont="1" applyBorder="1" applyAlignment="1" applyProtection="1">
      <alignment horizontal="center" vertical="center"/>
    </xf>
    <xf numFmtId="3" fontId="5" fillId="0" borderId="2" xfId="0" applyNumberFormat="1" applyFont="1" applyBorder="1" applyAlignment="1" applyProtection="1">
      <alignment horizontal="center" vertical="center"/>
    </xf>
    <xf numFmtId="10" fontId="5" fillId="7" borderId="3" xfId="1" applyNumberFormat="1" applyFont="1" applyFill="1" applyBorder="1" applyAlignment="1" applyProtection="1">
      <alignment horizontal="center" vertical="center" wrapText="1"/>
    </xf>
    <xf numFmtId="10" fontId="5" fillId="7" borderId="2" xfId="1" applyNumberFormat="1" applyFont="1" applyFill="1" applyBorder="1" applyAlignment="1" applyProtection="1">
      <alignment horizontal="center" vertical="center" wrapText="1"/>
    </xf>
    <xf numFmtId="0" fontId="9" fillId="0" borderId="3"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10" fillId="0" borderId="3" xfId="0" applyFont="1" applyBorder="1" applyAlignment="1" applyProtection="1">
      <alignment horizontal="right" vertical="center" wrapText="1"/>
    </xf>
    <xf numFmtId="0" fontId="10" fillId="0" borderId="2" xfId="0" applyFont="1" applyBorder="1" applyAlignment="1" applyProtection="1">
      <alignment horizontal="right" vertical="center" wrapText="1"/>
    </xf>
    <xf numFmtId="0" fontId="10" fillId="0" borderId="3"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3" fontId="9" fillId="0" borderId="3" xfId="0" applyNumberFormat="1" applyFont="1" applyBorder="1" applyAlignment="1" applyProtection="1">
      <alignment horizontal="center" vertical="center"/>
    </xf>
    <xf numFmtId="3" fontId="9" fillId="0" borderId="2" xfId="0" applyNumberFormat="1" applyFont="1" applyBorder="1" applyAlignment="1" applyProtection="1">
      <alignment horizontal="center" vertical="center"/>
    </xf>
    <xf numFmtId="10" fontId="9" fillId="7" borderId="3" xfId="1" applyNumberFormat="1" applyFont="1" applyFill="1" applyBorder="1" applyAlignment="1" applyProtection="1">
      <alignment horizontal="center" vertical="center" wrapText="1"/>
    </xf>
    <xf numFmtId="10" fontId="9" fillId="7" borderId="2" xfId="1" applyNumberFormat="1" applyFont="1" applyFill="1" applyBorder="1" applyAlignment="1" applyProtection="1">
      <alignment horizontal="center" vertical="center" wrapText="1"/>
    </xf>
    <xf numFmtId="0" fontId="5" fillId="0" borderId="3"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7" fillId="0" borderId="3" xfId="0" applyFont="1" applyBorder="1" applyAlignment="1" applyProtection="1">
      <alignment horizontal="right" vertical="center" wrapText="1"/>
    </xf>
    <xf numFmtId="0" fontId="7" fillId="0" borderId="2" xfId="0" applyFont="1" applyBorder="1" applyAlignment="1" applyProtection="1">
      <alignment horizontal="right" vertical="center" wrapText="1"/>
    </xf>
    <xf numFmtId="0" fontId="7" fillId="0" borderId="3" xfId="0" applyFont="1" applyBorder="1" applyAlignment="1" applyProtection="1">
      <alignment horizontal="left" vertical="center" wrapText="1"/>
    </xf>
    <xf numFmtId="0" fontId="7" fillId="0" borderId="2" xfId="0" applyFont="1" applyBorder="1" applyAlignment="1" applyProtection="1">
      <alignment horizontal="left" vertical="center" wrapText="1"/>
    </xf>
    <xf numFmtId="0" fontId="5" fillId="0" borderId="3"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3" fontId="9" fillId="0" borderId="4" xfId="0" applyNumberFormat="1" applyFont="1" applyBorder="1" applyAlignment="1" applyProtection="1">
      <alignment horizontal="center" vertical="center"/>
    </xf>
    <xf numFmtId="10" fontId="9" fillId="7" borderId="4" xfId="1" applyNumberFormat="1" applyFont="1" applyFill="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3" fontId="5" fillId="0" borderId="4" xfId="0" applyNumberFormat="1" applyFont="1" applyBorder="1" applyAlignment="1" applyProtection="1">
      <alignment horizontal="center" vertical="center"/>
    </xf>
    <xf numFmtId="10" fontId="5" fillId="7" borderId="4" xfId="1" applyNumberFormat="1" applyFont="1" applyFill="1" applyBorder="1" applyAlignment="1" applyProtection="1">
      <alignment horizontal="center" vertical="center" wrapText="1"/>
    </xf>
    <xf numFmtId="0" fontId="7" fillId="0" borderId="4" xfId="0" applyFont="1" applyBorder="1" applyAlignment="1" applyProtection="1">
      <alignment horizontal="right" vertical="center" wrapText="1"/>
    </xf>
    <xf numFmtId="0" fontId="7" fillId="0" borderId="3"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5" fillId="0" borderId="4" xfId="0" applyFont="1" applyBorder="1" applyAlignment="1" applyProtection="1">
      <alignment horizontal="left" vertical="center" wrapText="1"/>
    </xf>
    <xf numFmtId="0" fontId="7" fillId="4" borderId="1" xfId="0" applyFont="1" applyFill="1" applyBorder="1" applyAlignment="1" applyProtection="1">
      <alignment horizontal="center" vertical="center" wrapText="1"/>
    </xf>
    <xf numFmtId="0" fontId="7" fillId="4" borderId="3" xfId="0" applyFont="1" applyFill="1" applyBorder="1" applyAlignment="1" applyProtection="1">
      <alignment horizontal="center" vertical="center" wrapText="1"/>
    </xf>
    <xf numFmtId="0" fontId="7" fillId="4" borderId="2" xfId="0" applyFont="1" applyFill="1" applyBorder="1" applyAlignment="1" applyProtection="1">
      <alignment horizontal="center" vertical="center" wrapText="1"/>
    </xf>
    <xf numFmtId="0" fontId="7" fillId="4" borderId="7" xfId="0" applyFont="1" applyFill="1" applyBorder="1" applyAlignment="1" applyProtection="1">
      <alignment horizontal="center" vertical="center" wrapText="1"/>
    </xf>
    <xf numFmtId="0" fontId="7" fillId="4" borderId="10" xfId="0" applyFont="1" applyFill="1" applyBorder="1" applyAlignment="1" applyProtection="1">
      <alignment horizontal="center" vertical="center" wrapText="1"/>
    </xf>
    <xf numFmtId="0" fontId="7" fillId="4" borderId="8" xfId="0" applyFont="1" applyFill="1" applyBorder="1" applyAlignment="1" applyProtection="1">
      <alignment horizontal="center" vertical="center" wrapText="1"/>
    </xf>
    <xf numFmtId="0" fontId="10" fillId="0" borderId="4" xfId="0" applyFont="1" applyBorder="1" applyAlignment="1" applyProtection="1">
      <alignment horizontal="right" vertical="center" wrapText="1"/>
    </xf>
    <xf numFmtId="0" fontId="10" fillId="2" borderId="3"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xf>
    <xf numFmtId="0" fontId="9" fillId="0" borderId="4" xfId="0" applyFont="1" applyBorder="1" applyAlignment="1" applyProtection="1">
      <alignment horizontal="left" vertical="center" wrapText="1"/>
    </xf>
    <xf numFmtId="0" fontId="5" fillId="0" borderId="0" xfId="0" applyFont="1" applyAlignment="1" applyProtection="1">
      <alignment vertical="center"/>
    </xf>
    <xf numFmtId="0" fontId="7" fillId="0" borderId="0" xfId="0" applyFont="1" applyAlignment="1" applyProtection="1">
      <alignment vertical="center"/>
    </xf>
    <xf numFmtId="0" fontId="7" fillId="2" borderId="0" xfId="0" applyFont="1" applyFill="1" applyBorder="1" applyAlignment="1" applyProtection="1">
      <alignment vertical="center"/>
    </xf>
    <xf numFmtId="0" fontId="8" fillId="3" borderId="5" xfId="0" applyFont="1" applyFill="1" applyBorder="1" applyAlignment="1" applyProtection="1">
      <alignment horizontal="center" vertical="center" wrapText="1"/>
    </xf>
  </cellXfs>
  <cellStyles count="2">
    <cellStyle name="Normální" xfId="0" builtinId="0"/>
    <cellStyle name="Procenta" xfId="1" builtinId="5"/>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1"/>
  <sheetViews>
    <sheetView tabSelected="1" workbookViewId="0">
      <selection activeCell="O1" sqref="O1:R1"/>
    </sheetView>
  </sheetViews>
  <sheetFormatPr defaultRowHeight="15" x14ac:dyDescent="0.25"/>
  <cols>
    <col min="1" max="1" width="4.28515625" style="1" customWidth="1"/>
    <col min="2" max="2" width="7.7109375" style="2" hidden="1" customWidth="1"/>
    <col min="3" max="3" width="20" style="3" customWidth="1"/>
    <col min="4" max="4" width="8.42578125" style="3" hidden="1" customWidth="1"/>
    <col min="5" max="5" width="12.28515625" style="3" hidden="1" customWidth="1"/>
    <col min="6" max="6" width="10.85546875" style="3" hidden="1" customWidth="1"/>
    <col min="7" max="7" width="11" style="4" hidden="1" customWidth="1"/>
    <col min="8" max="8" width="10.140625" style="4" customWidth="1"/>
    <col min="9" max="9" width="14.140625" style="3" customWidth="1"/>
    <col min="10" max="10" width="37.5703125" style="5" customWidth="1"/>
    <col min="11" max="11" width="10.5703125" style="3" customWidth="1"/>
    <col min="12" max="12" width="8.42578125" style="3" customWidth="1"/>
    <col min="13" max="13" width="6.42578125" style="3" customWidth="1"/>
    <col min="14" max="14" width="9.85546875" style="3" customWidth="1"/>
    <col min="15" max="15" width="14.7109375" style="4" customWidth="1"/>
    <col min="16" max="17" width="8.5703125" style="3" customWidth="1"/>
    <col min="18" max="18" width="6.85546875" style="6" customWidth="1"/>
    <col min="19" max="19" width="8.140625" style="3" hidden="1" customWidth="1"/>
    <col min="20" max="20" width="15.140625" style="7" hidden="1" customWidth="1"/>
    <col min="21" max="21" width="3.7109375" style="3" customWidth="1"/>
    <col min="22" max="16384" width="9.140625" style="3"/>
  </cols>
  <sheetData>
    <row r="1" spans="1:20" ht="15" customHeight="1" x14ac:dyDescent="0.2">
      <c r="O1" s="87" t="s">
        <v>350</v>
      </c>
      <c r="P1" s="87"/>
      <c r="Q1" s="87"/>
      <c r="R1" s="87"/>
    </row>
    <row r="2" spans="1:20" ht="12.75" x14ac:dyDescent="0.2">
      <c r="A2" s="8" t="s">
        <v>0</v>
      </c>
      <c r="B2" s="9"/>
      <c r="C2" s="10"/>
      <c r="D2" s="10"/>
      <c r="E2" s="10"/>
      <c r="F2" s="11"/>
      <c r="G2" s="12"/>
      <c r="H2" s="12"/>
      <c r="I2" s="10"/>
      <c r="J2" s="10"/>
      <c r="K2" s="11"/>
      <c r="L2" s="133"/>
      <c r="M2" s="133"/>
      <c r="N2" s="11"/>
      <c r="O2" s="12"/>
      <c r="P2" s="13"/>
      <c r="Q2" s="11"/>
      <c r="R2" s="14"/>
      <c r="S2" s="11"/>
    </row>
    <row r="3" spans="1:20" ht="12.75" x14ac:dyDescent="0.2">
      <c r="A3" s="15"/>
      <c r="B3" s="7"/>
      <c r="C3" s="11"/>
      <c r="D3" s="11"/>
      <c r="E3" s="11"/>
      <c r="F3" s="11"/>
      <c r="G3" s="12"/>
      <c r="H3" s="12"/>
      <c r="I3" s="11"/>
      <c r="J3" s="11"/>
      <c r="K3" s="11"/>
      <c r="L3" s="133"/>
      <c r="M3" s="133"/>
      <c r="N3" s="11"/>
      <c r="O3" s="12"/>
      <c r="P3" s="13"/>
      <c r="Q3" s="11"/>
      <c r="R3" s="14"/>
      <c r="S3" s="11"/>
    </row>
    <row r="4" spans="1:20" ht="12.75" x14ac:dyDescent="0.2">
      <c r="A4" s="16" t="s">
        <v>1</v>
      </c>
      <c r="B4" s="17"/>
      <c r="C4" s="14"/>
      <c r="D4" s="14"/>
      <c r="E4" s="14"/>
      <c r="F4" s="14" t="s">
        <v>2</v>
      </c>
      <c r="G4" s="18"/>
      <c r="H4" s="14" t="s">
        <v>3</v>
      </c>
      <c r="I4" s="14"/>
      <c r="J4" s="14"/>
      <c r="K4" s="14"/>
      <c r="L4" s="14"/>
      <c r="M4" s="14"/>
      <c r="N4" s="14"/>
      <c r="O4" s="12"/>
      <c r="P4" s="13"/>
      <c r="Q4" s="11"/>
      <c r="R4" s="14"/>
      <c r="S4" s="14"/>
    </row>
    <row r="5" spans="1:20" ht="12.75" x14ac:dyDescent="0.2">
      <c r="A5" s="16" t="s">
        <v>4</v>
      </c>
      <c r="B5" s="17"/>
      <c r="C5" s="14"/>
      <c r="D5" s="14"/>
      <c r="E5" s="14"/>
      <c r="F5" s="14" t="s">
        <v>5</v>
      </c>
      <c r="G5" s="18"/>
      <c r="H5" s="18" t="s">
        <v>6</v>
      </c>
      <c r="I5" s="14"/>
      <c r="K5" s="14"/>
      <c r="L5" s="134"/>
      <c r="M5" s="134"/>
      <c r="N5" s="14"/>
      <c r="O5" s="12"/>
      <c r="P5" s="13"/>
      <c r="Q5" s="11"/>
      <c r="R5" s="14"/>
      <c r="S5" s="14"/>
    </row>
    <row r="6" spans="1:20" s="28" customFormat="1" ht="12.75" x14ac:dyDescent="0.2">
      <c r="A6" s="19"/>
      <c r="B6" s="20"/>
      <c r="C6" s="21"/>
      <c r="D6" s="21"/>
      <c r="E6" s="21"/>
      <c r="F6" s="21"/>
      <c r="G6" s="22"/>
      <c r="H6" s="22"/>
      <c r="I6" s="23"/>
      <c r="J6" s="21"/>
      <c r="K6" s="21"/>
      <c r="L6" s="135"/>
      <c r="M6" s="135"/>
      <c r="N6" s="23"/>
      <c r="O6" s="24"/>
      <c r="P6" s="25"/>
      <c r="Q6" s="26"/>
      <c r="R6" s="21"/>
      <c r="S6" s="23"/>
      <c r="T6" s="27"/>
    </row>
    <row r="7" spans="1:20" ht="36" customHeight="1" x14ac:dyDescent="0.2">
      <c r="A7" s="136" t="s">
        <v>7</v>
      </c>
      <c r="B7" s="85"/>
      <c r="C7" s="85"/>
      <c r="D7" s="85"/>
      <c r="E7" s="85"/>
      <c r="F7" s="85"/>
      <c r="G7" s="85"/>
      <c r="H7" s="85"/>
      <c r="I7" s="85"/>
      <c r="J7" s="85"/>
      <c r="K7" s="85"/>
      <c r="L7" s="85"/>
      <c r="M7" s="85"/>
      <c r="N7" s="86"/>
      <c r="O7" s="84" t="s">
        <v>8</v>
      </c>
      <c r="P7" s="85" t="s">
        <v>9</v>
      </c>
      <c r="Q7" s="85"/>
      <c r="R7" s="86"/>
    </row>
    <row r="8" spans="1:20" ht="63" x14ac:dyDescent="0.2">
      <c r="A8" s="29" t="s">
        <v>10</v>
      </c>
      <c r="B8" s="30" t="s">
        <v>11</v>
      </c>
      <c r="C8" s="31" t="s">
        <v>12</v>
      </c>
      <c r="D8" s="31" t="s">
        <v>13</v>
      </c>
      <c r="E8" s="31" t="s">
        <v>14</v>
      </c>
      <c r="F8" s="31" t="s">
        <v>15</v>
      </c>
      <c r="G8" s="31" t="s">
        <v>16</v>
      </c>
      <c r="H8" s="31" t="s">
        <v>349</v>
      </c>
      <c r="I8" s="31" t="s">
        <v>17</v>
      </c>
      <c r="J8" s="31" t="s">
        <v>18</v>
      </c>
      <c r="K8" s="31" t="s">
        <v>19</v>
      </c>
      <c r="L8" s="122" t="s">
        <v>20</v>
      </c>
      <c r="M8" s="122"/>
      <c r="N8" s="31" t="s">
        <v>347</v>
      </c>
      <c r="O8" s="123" t="s">
        <v>348</v>
      </c>
      <c r="P8" s="31" t="s">
        <v>21</v>
      </c>
      <c r="Q8" s="31" t="s">
        <v>22</v>
      </c>
      <c r="R8" s="31" t="s">
        <v>23</v>
      </c>
      <c r="S8" s="31" t="s">
        <v>24</v>
      </c>
      <c r="T8" s="31" t="s">
        <v>25</v>
      </c>
    </row>
    <row r="9" spans="1:20" ht="21.75" customHeight="1" x14ac:dyDescent="0.2">
      <c r="A9" s="32"/>
      <c r="B9" s="33"/>
      <c r="C9" s="34"/>
      <c r="D9" s="34"/>
      <c r="E9" s="34"/>
      <c r="F9" s="125"/>
      <c r="G9" s="126"/>
      <c r="H9" s="127"/>
      <c r="I9" s="34"/>
      <c r="J9" s="34"/>
      <c r="K9" s="35" t="s">
        <v>26</v>
      </c>
      <c r="L9" s="35" t="s">
        <v>26</v>
      </c>
      <c r="M9" s="35" t="s">
        <v>27</v>
      </c>
      <c r="N9" s="34"/>
      <c r="O9" s="124"/>
      <c r="P9" s="34"/>
      <c r="Q9" s="34"/>
      <c r="R9" s="34"/>
      <c r="S9" s="34"/>
      <c r="T9" s="33"/>
    </row>
    <row r="10" spans="1:20" ht="56.25" x14ac:dyDescent="0.2">
      <c r="A10" s="36" t="s">
        <v>28</v>
      </c>
      <c r="B10" s="37" t="s">
        <v>29</v>
      </c>
      <c r="C10" s="38" t="s">
        <v>30</v>
      </c>
      <c r="D10" s="39">
        <v>73632791</v>
      </c>
      <c r="E10" s="40" t="s">
        <v>31</v>
      </c>
      <c r="F10" s="41">
        <v>3988103</v>
      </c>
      <c r="G10" s="42" t="s">
        <v>32</v>
      </c>
      <c r="H10" s="43" t="s">
        <v>33</v>
      </c>
      <c r="I10" s="41" t="s">
        <v>34</v>
      </c>
      <c r="J10" s="41" t="s">
        <v>35</v>
      </c>
      <c r="K10" s="44">
        <v>12688000</v>
      </c>
      <c r="L10" s="44">
        <v>300000</v>
      </c>
      <c r="M10" s="45">
        <f t="shared" ref="M10:M21" si="0">ROUNDUP((IF(K10=0,0,L10/K10)),2)</f>
        <v>0.03</v>
      </c>
      <c r="N10" s="44">
        <v>300000</v>
      </c>
      <c r="O10" s="46" t="s">
        <v>36</v>
      </c>
      <c r="P10" s="47">
        <v>52</v>
      </c>
      <c r="Q10" s="48">
        <v>5</v>
      </c>
      <c r="R10" s="49">
        <f>SUM(P10:Q10)</f>
        <v>57</v>
      </c>
      <c r="S10" s="47">
        <v>104000</v>
      </c>
      <c r="T10" s="37"/>
    </row>
    <row r="11" spans="1:20" ht="78.75" x14ac:dyDescent="0.2">
      <c r="A11" s="36" t="s">
        <v>37</v>
      </c>
      <c r="B11" s="37" t="s">
        <v>38</v>
      </c>
      <c r="C11" s="38" t="s">
        <v>39</v>
      </c>
      <c r="D11" s="39">
        <v>63125137</v>
      </c>
      <c r="E11" s="40" t="s">
        <v>40</v>
      </c>
      <c r="F11" s="41">
        <v>1220799</v>
      </c>
      <c r="G11" s="42" t="s">
        <v>41</v>
      </c>
      <c r="H11" s="43" t="s">
        <v>42</v>
      </c>
      <c r="I11" s="41" t="s">
        <v>43</v>
      </c>
      <c r="J11" s="41" t="s">
        <v>44</v>
      </c>
      <c r="K11" s="44">
        <v>1758810</v>
      </c>
      <c r="L11" s="44">
        <v>300000</v>
      </c>
      <c r="M11" s="45">
        <f t="shared" si="0"/>
        <v>0.18000000000000002</v>
      </c>
      <c r="N11" s="44">
        <v>300000</v>
      </c>
      <c r="O11" s="46" t="s">
        <v>36</v>
      </c>
      <c r="P11" s="47">
        <v>52</v>
      </c>
      <c r="Q11" s="48">
        <v>30</v>
      </c>
      <c r="R11" s="49">
        <f t="shared" ref="R11:R70" si="1">SUM(P11:Q11)</f>
        <v>82</v>
      </c>
      <c r="S11" s="47">
        <v>150000</v>
      </c>
      <c r="T11" s="37"/>
    </row>
    <row r="12" spans="1:20" s="57" customFormat="1" ht="42" x14ac:dyDescent="0.25">
      <c r="A12" s="50" t="s">
        <v>45</v>
      </c>
      <c r="B12" s="112" t="s">
        <v>38</v>
      </c>
      <c r="C12" s="51" t="s">
        <v>46</v>
      </c>
      <c r="D12" s="94">
        <v>26593980</v>
      </c>
      <c r="E12" s="129" t="s">
        <v>47</v>
      </c>
      <c r="F12" s="52">
        <v>7559709</v>
      </c>
      <c r="G12" s="53" t="s">
        <v>32</v>
      </c>
      <c r="H12" s="54" t="s">
        <v>48</v>
      </c>
      <c r="I12" s="92" t="s">
        <v>49</v>
      </c>
      <c r="J12" s="92" t="s">
        <v>50</v>
      </c>
      <c r="K12" s="98">
        <v>8573000</v>
      </c>
      <c r="L12" s="98">
        <v>381000</v>
      </c>
      <c r="M12" s="100">
        <f t="shared" si="0"/>
        <v>0.05</v>
      </c>
      <c r="N12" s="55">
        <v>175000</v>
      </c>
      <c r="O12" s="56" t="s">
        <v>51</v>
      </c>
      <c r="P12" s="74">
        <v>0</v>
      </c>
      <c r="Q12" s="75">
        <v>0</v>
      </c>
      <c r="R12" s="76">
        <f t="shared" si="1"/>
        <v>0</v>
      </c>
      <c r="S12" s="74">
        <v>0</v>
      </c>
      <c r="T12" s="112" t="s">
        <v>52</v>
      </c>
    </row>
    <row r="13" spans="1:20" s="57" customFormat="1" ht="42" x14ac:dyDescent="0.25">
      <c r="A13" s="50" t="s">
        <v>53</v>
      </c>
      <c r="B13" s="113"/>
      <c r="C13" s="51" t="s">
        <v>46</v>
      </c>
      <c r="D13" s="128"/>
      <c r="E13" s="130"/>
      <c r="F13" s="52">
        <v>3852372</v>
      </c>
      <c r="G13" s="53" t="s">
        <v>32</v>
      </c>
      <c r="H13" s="54" t="s">
        <v>48</v>
      </c>
      <c r="I13" s="132"/>
      <c r="J13" s="132"/>
      <c r="K13" s="110"/>
      <c r="L13" s="110"/>
      <c r="M13" s="111">
        <f t="shared" si="0"/>
        <v>0</v>
      </c>
      <c r="N13" s="55">
        <v>92000</v>
      </c>
      <c r="O13" s="56" t="s">
        <v>51</v>
      </c>
      <c r="P13" s="74">
        <v>0</v>
      </c>
      <c r="Q13" s="75">
        <v>0</v>
      </c>
      <c r="R13" s="76">
        <f t="shared" si="1"/>
        <v>0</v>
      </c>
      <c r="S13" s="74">
        <v>0</v>
      </c>
      <c r="T13" s="113"/>
    </row>
    <row r="14" spans="1:20" s="57" customFormat="1" ht="42" x14ac:dyDescent="0.25">
      <c r="A14" s="50" t="s">
        <v>54</v>
      </c>
      <c r="B14" s="113"/>
      <c r="C14" s="51" t="s">
        <v>46</v>
      </c>
      <c r="D14" s="128"/>
      <c r="E14" s="130"/>
      <c r="F14" s="52">
        <v>1840164</v>
      </c>
      <c r="G14" s="53" t="s">
        <v>55</v>
      </c>
      <c r="H14" s="54" t="s">
        <v>56</v>
      </c>
      <c r="I14" s="132"/>
      <c r="J14" s="132"/>
      <c r="K14" s="110"/>
      <c r="L14" s="110"/>
      <c r="M14" s="111">
        <f t="shared" si="0"/>
        <v>0</v>
      </c>
      <c r="N14" s="55">
        <v>63000</v>
      </c>
      <c r="O14" s="56" t="s">
        <v>51</v>
      </c>
      <c r="P14" s="74">
        <v>0</v>
      </c>
      <c r="Q14" s="75">
        <v>0</v>
      </c>
      <c r="R14" s="76">
        <f t="shared" si="1"/>
        <v>0</v>
      </c>
      <c r="S14" s="74">
        <v>0</v>
      </c>
      <c r="T14" s="113"/>
    </row>
    <row r="15" spans="1:20" s="57" customFormat="1" ht="42" x14ac:dyDescent="0.25">
      <c r="A15" s="50" t="s">
        <v>57</v>
      </c>
      <c r="B15" s="114"/>
      <c r="C15" s="51" t="s">
        <v>46</v>
      </c>
      <c r="D15" s="95"/>
      <c r="E15" s="131"/>
      <c r="F15" s="52">
        <v>4148036</v>
      </c>
      <c r="G15" s="53" t="s">
        <v>55</v>
      </c>
      <c r="H15" s="54" t="s">
        <v>56</v>
      </c>
      <c r="I15" s="93"/>
      <c r="J15" s="93"/>
      <c r="K15" s="99"/>
      <c r="L15" s="99"/>
      <c r="M15" s="101">
        <f t="shared" si="0"/>
        <v>0</v>
      </c>
      <c r="N15" s="55">
        <v>51000</v>
      </c>
      <c r="O15" s="56" t="s">
        <v>51</v>
      </c>
      <c r="P15" s="74">
        <v>0</v>
      </c>
      <c r="Q15" s="75">
        <v>0</v>
      </c>
      <c r="R15" s="76">
        <f t="shared" si="1"/>
        <v>0</v>
      </c>
      <c r="S15" s="74">
        <v>0</v>
      </c>
      <c r="T15" s="114"/>
    </row>
    <row r="16" spans="1:20" ht="123.75" x14ac:dyDescent="0.2">
      <c r="A16" s="36" t="s">
        <v>58</v>
      </c>
      <c r="B16" s="37" t="s">
        <v>59</v>
      </c>
      <c r="C16" s="38" t="s">
        <v>60</v>
      </c>
      <c r="D16" s="39">
        <v>28731191</v>
      </c>
      <c r="E16" s="58" t="s">
        <v>61</v>
      </c>
      <c r="F16" s="41">
        <v>3959325</v>
      </c>
      <c r="G16" s="42" t="s">
        <v>41</v>
      </c>
      <c r="H16" s="43" t="s">
        <v>62</v>
      </c>
      <c r="I16" s="41" t="s">
        <v>63</v>
      </c>
      <c r="J16" s="41" t="s">
        <v>64</v>
      </c>
      <c r="K16" s="44">
        <v>506000</v>
      </c>
      <c r="L16" s="44">
        <v>120000</v>
      </c>
      <c r="M16" s="45">
        <f t="shared" si="0"/>
        <v>0.24000000000000002</v>
      </c>
      <c r="N16" s="44">
        <v>120000</v>
      </c>
      <c r="O16" s="46" t="s">
        <v>36</v>
      </c>
      <c r="P16" s="47">
        <v>52</v>
      </c>
      <c r="Q16" s="48">
        <v>30</v>
      </c>
      <c r="R16" s="49">
        <f t="shared" si="1"/>
        <v>82</v>
      </c>
      <c r="S16" s="47">
        <v>120000</v>
      </c>
      <c r="T16" s="37"/>
    </row>
    <row r="17" spans="1:20" ht="123.75" x14ac:dyDescent="0.2">
      <c r="A17" s="36" t="s">
        <v>65</v>
      </c>
      <c r="B17" s="37" t="s">
        <v>29</v>
      </c>
      <c r="C17" s="38" t="s">
        <v>66</v>
      </c>
      <c r="D17" s="39">
        <v>73633992</v>
      </c>
      <c r="E17" s="58" t="s">
        <v>67</v>
      </c>
      <c r="F17" s="41">
        <v>5741111</v>
      </c>
      <c r="G17" s="42" t="s">
        <v>32</v>
      </c>
      <c r="H17" s="43" t="s">
        <v>68</v>
      </c>
      <c r="I17" s="41" t="s">
        <v>69</v>
      </c>
      <c r="J17" s="41" t="s">
        <v>70</v>
      </c>
      <c r="K17" s="59">
        <v>1837784</v>
      </c>
      <c r="L17" s="59">
        <v>30000</v>
      </c>
      <c r="M17" s="45">
        <f t="shared" si="0"/>
        <v>0.02</v>
      </c>
      <c r="N17" s="60">
        <v>30000</v>
      </c>
      <c r="O17" s="46" t="s">
        <v>36</v>
      </c>
      <c r="P17" s="47">
        <v>52</v>
      </c>
      <c r="Q17" s="48">
        <v>5</v>
      </c>
      <c r="R17" s="49">
        <f t="shared" si="1"/>
        <v>57</v>
      </c>
      <c r="S17" s="47">
        <v>30000</v>
      </c>
      <c r="T17" s="37"/>
    </row>
    <row r="18" spans="1:20" ht="135" x14ac:dyDescent="0.2">
      <c r="A18" s="36" t="s">
        <v>71</v>
      </c>
      <c r="B18" s="37" t="s">
        <v>59</v>
      </c>
      <c r="C18" s="38" t="s">
        <v>72</v>
      </c>
      <c r="D18" s="39">
        <v>25447726</v>
      </c>
      <c r="E18" s="58" t="s">
        <v>73</v>
      </c>
      <c r="F18" s="41">
        <v>2049573</v>
      </c>
      <c r="G18" s="42" t="s">
        <v>32</v>
      </c>
      <c r="H18" s="43" t="s">
        <v>48</v>
      </c>
      <c r="I18" s="41" t="s">
        <v>72</v>
      </c>
      <c r="J18" s="41" t="s">
        <v>74</v>
      </c>
      <c r="K18" s="44">
        <v>9600000</v>
      </c>
      <c r="L18" s="44">
        <v>200000</v>
      </c>
      <c r="M18" s="45">
        <f t="shared" si="0"/>
        <v>0.03</v>
      </c>
      <c r="N18" s="61">
        <v>200000</v>
      </c>
      <c r="O18" s="46" t="s">
        <v>36</v>
      </c>
      <c r="P18" s="47">
        <v>52</v>
      </c>
      <c r="Q18" s="48">
        <v>5</v>
      </c>
      <c r="R18" s="49">
        <f t="shared" si="1"/>
        <v>57</v>
      </c>
      <c r="S18" s="47">
        <v>104000</v>
      </c>
      <c r="T18" s="37"/>
    </row>
    <row r="19" spans="1:20" ht="135" x14ac:dyDescent="0.2">
      <c r="A19" s="36" t="s">
        <v>75</v>
      </c>
      <c r="B19" s="37" t="s">
        <v>38</v>
      </c>
      <c r="C19" s="38" t="s">
        <v>76</v>
      </c>
      <c r="D19" s="39">
        <v>26670577</v>
      </c>
      <c r="E19" s="58" t="s">
        <v>77</v>
      </c>
      <c r="F19" s="41">
        <v>9835708</v>
      </c>
      <c r="G19" s="42" t="s">
        <v>55</v>
      </c>
      <c r="H19" s="43" t="s">
        <v>56</v>
      </c>
      <c r="I19" s="41" t="s">
        <v>78</v>
      </c>
      <c r="J19" s="41" t="s">
        <v>79</v>
      </c>
      <c r="K19" s="44">
        <v>976194</v>
      </c>
      <c r="L19" s="44">
        <v>250000</v>
      </c>
      <c r="M19" s="45">
        <f t="shared" si="0"/>
        <v>0.26</v>
      </c>
      <c r="N19" s="44">
        <v>250000</v>
      </c>
      <c r="O19" s="46" t="s">
        <v>36</v>
      </c>
      <c r="P19" s="47">
        <v>52</v>
      </c>
      <c r="Q19" s="48">
        <v>20</v>
      </c>
      <c r="R19" s="49">
        <f t="shared" si="1"/>
        <v>72</v>
      </c>
      <c r="S19" s="47">
        <v>131000</v>
      </c>
      <c r="T19" s="37"/>
    </row>
    <row r="20" spans="1:20" s="57" customFormat="1" ht="123.75" x14ac:dyDescent="0.25">
      <c r="A20" s="50" t="s">
        <v>80</v>
      </c>
      <c r="B20" s="62" t="s">
        <v>38</v>
      </c>
      <c r="C20" s="63" t="s">
        <v>81</v>
      </c>
      <c r="D20" s="64">
        <v>22871080</v>
      </c>
      <c r="E20" s="65" t="s">
        <v>82</v>
      </c>
      <c r="F20" s="52">
        <v>6265472</v>
      </c>
      <c r="G20" s="53" t="s">
        <v>41</v>
      </c>
      <c r="H20" s="54" t="s">
        <v>83</v>
      </c>
      <c r="I20" s="52" t="s">
        <v>84</v>
      </c>
      <c r="J20" s="52" t="s">
        <v>85</v>
      </c>
      <c r="K20" s="66">
        <v>844000</v>
      </c>
      <c r="L20" s="66">
        <v>300000</v>
      </c>
      <c r="M20" s="67">
        <f t="shared" si="0"/>
        <v>0.36</v>
      </c>
      <c r="N20" s="66">
        <v>300000</v>
      </c>
      <c r="O20" s="56" t="s">
        <v>51</v>
      </c>
      <c r="P20" s="74">
        <v>0</v>
      </c>
      <c r="Q20" s="75">
        <v>0</v>
      </c>
      <c r="R20" s="76">
        <f t="shared" si="1"/>
        <v>0</v>
      </c>
      <c r="S20" s="74">
        <v>0</v>
      </c>
      <c r="T20" s="62" t="s">
        <v>86</v>
      </c>
    </row>
    <row r="21" spans="1:20" s="57" customFormat="1" ht="112.5" x14ac:dyDescent="0.25">
      <c r="A21" s="50" t="s">
        <v>87</v>
      </c>
      <c r="B21" s="62" t="s">
        <v>88</v>
      </c>
      <c r="C21" s="63" t="s">
        <v>89</v>
      </c>
      <c r="D21" s="64">
        <v>71177248</v>
      </c>
      <c r="E21" s="65" t="s">
        <v>90</v>
      </c>
      <c r="F21" s="52">
        <v>5475959</v>
      </c>
      <c r="G21" s="53" t="s">
        <v>32</v>
      </c>
      <c r="H21" s="54" t="s">
        <v>68</v>
      </c>
      <c r="I21" s="52" t="s">
        <v>91</v>
      </c>
      <c r="J21" s="52" t="s">
        <v>92</v>
      </c>
      <c r="K21" s="66">
        <v>2950000</v>
      </c>
      <c r="L21" s="66">
        <v>400000</v>
      </c>
      <c r="M21" s="67">
        <f t="shared" si="0"/>
        <v>0.14000000000000001</v>
      </c>
      <c r="N21" s="66">
        <v>400000</v>
      </c>
      <c r="O21" s="56" t="s">
        <v>51</v>
      </c>
      <c r="P21" s="74">
        <v>0</v>
      </c>
      <c r="Q21" s="75">
        <v>0</v>
      </c>
      <c r="R21" s="76">
        <f t="shared" si="1"/>
        <v>0</v>
      </c>
      <c r="S21" s="74">
        <v>0</v>
      </c>
      <c r="T21" s="62" t="s">
        <v>52</v>
      </c>
    </row>
    <row r="22" spans="1:20" ht="112.5" x14ac:dyDescent="0.2">
      <c r="A22" s="36" t="s">
        <v>93</v>
      </c>
      <c r="B22" s="37" t="s">
        <v>94</v>
      </c>
      <c r="C22" s="38" t="s">
        <v>95</v>
      </c>
      <c r="D22" s="68" t="s">
        <v>96</v>
      </c>
      <c r="E22" s="58" t="s">
        <v>97</v>
      </c>
      <c r="F22" s="41">
        <v>1853485</v>
      </c>
      <c r="G22" s="42" t="s">
        <v>32</v>
      </c>
      <c r="H22" s="43" t="s">
        <v>68</v>
      </c>
      <c r="I22" s="41" t="s">
        <v>98</v>
      </c>
      <c r="J22" s="41" t="s">
        <v>99</v>
      </c>
      <c r="K22" s="44">
        <v>120000</v>
      </c>
      <c r="L22" s="44">
        <v>84000</v>
      </c>
      <c r="M22" s="69">
        <f>ROUNDUP((IF(K22=0,0,L22/K22)),2)</f>
        <v>0.7</v>
      </c>
      <c r="N22" s="44">
        <v>84000</v>
      </c>
      <c r="O22" s="46" t="s">
        <v>36</v>
      </c>
      <c r="P22" s="47">
        <v>37</v>
      </c>
      <c r="Q22" s="48">
        <v>5</v>
      </c>
      <c r="R22" s="49">
        <f t="shared" si="1"/>
        <v>42</v>
      </c>
      <c r="S22" s="47">
        <v>77000</v>
      </c>
      <c r="T22" s="37"/>
    </row>
    <row r="23" spans="1:20" ht="56.25" x14ac:dyDescent="0.2">
      <c r="A23" s="36" t="s">
        <v>100</v>
      </c>
      <c r="B23" s="37" t="s">
        <v>94</v>
      </c>
      <c r="C23" s="38" t="s">
        <v>101</v>
      </c>
      <c r="D23" s="68" t="s">
        <v>102</v>
      </c>
      <c r="E23" s="58" t="s">
        <v>103</v>
      </c>
      <c r="F23" s="41">
        <v>7177985</v>
      </c>
      <c r="G23" s="42" t="s">
        <v>32</v>
      </c>
      <c r="H23" s="43" t="s">
        <v>68</v>
      </c>
      <c r="I23" s="41" t="s">
        <v>104</v>
      </c>
      <c r="J23" s="41" t="s">
        <v>105</v>
      </c>
      <c r="K23" s="44">
        <v>848965</v>
      </c>
      <c r="L23" s="44">
        <v>300000</v>
      </c>
      <c r="M23" s="69">
        <f t="shared" ref="M23:M70" si="2">ROUNDUP((IF(K23=0,0,L23/K23)),2)</f>
        <v>0.36</v>
      </c>
      <c r="N23" s="61">
        <v>300000</v>
      </c>
      <c r="O23" s="46" t="s">
        <v>36</v>
      </c>
      <c r="P23" s="47">
        <v>44</v>
      </c>
      <c r="Q23" s="48">
        <v>5</v>
      </c>
      <c r="R23" s="49">
        <f t="shared" si="1"/>
        <v>49</v>
      </c>
      <c r="S23" s="47">
        <v>90000</v>
      </c>
      <c r="T23" s="37"/>
    </row>
    <row r="24" spans="1:20" ht="135" x14ac:dyDescent="0.2">
      <c r="A24" s="36" t="s">
        <v>106</v>
      </c>
      <c r="B24" s="37" t="s">
        <v>38</v>
      </c>
      <c r="C24" s="38" t="s">
        <v>107</v>
      </c>
      <c r="D24" s="39">
        <v>49295101</v>
      </c>
      <c r="E24" s="58" t="s">
        <v>108</v>
      </c>
      <c r="F24" s="41">
        <v>9314906</v>
      </c>
      <c r="G24" s="42" t="s">
        <v>32</v>
      </c>
      <c r="H24" s="43" t="s">
        <v>346</v>
      </c>
      <c r="I24" s="41" t="s">
        <v>109</v>
      </c>
      <c r="J24" s="41" t="s">
        <v>110</v>
      </c>
      <c r="K24" s="44">
        <v>1343225</v>
      </c>
      <c r="L24" s="44">
        <v>200000</v>
      </c>
      <c r="M24" s="45">
        <f t="shared" si="2"/>
        <v>0.15000000000000002</v>
      </c>
      <c r="N24" s="61">
        <v>200000</v>
      </c>
      <c r="O24" s="46" t="s">
        <v>36</v>
      </c>
      <c r="P24" s="47">
        <v>52</v>
      </c>
      <c r="Q24" s="48">
        <v>25</v>
      </c>
      <c r="R24" s="49">
        <f t="shared" si="1"/>
        <v>77</v>
      </c>
      <c r="S24" s="47">
        <v>140000</v>
      </c>
      <c r="T24" s="37"/>
    </row>
    <row r="25" spans="1:20" ht="45" x14ac:dyDescent="0.2">
      <c r="A25" s="36" t="s">
        <v>111</v>
      </c>
      <c r="B25" s="37" t="s">
        <v>29</v>
      </c>
      <c r="C25" s="38" t="s">
        <v>112</v>
      </c>
      <c r="D25" s="104">
        <v>26520699</v>
      </c>
      <c r="E25" s="118" t="s">
        <v>113</v>
      </c>
      <c r="F25" s="41">
        <v>9958898</v>
      </c>
      <c r="G25" s="42" t="s">
        <v>41</v>
      </c>
      <c r="H25" s="43" t="s">
        <v>344</v>
      </c>
      <c r="I25" s="102" t="s">
        <v>115</v>
      </c>
      <c r="J25" s="102" t="s">
        <v>116</v>
      </c>
      <c r="K25" s="88">
        <v>10697000</v>
      </c>
      <c r="L25" s="88">
        <v>300000</v>
      </c>
      <c r="M25" s="90">
        <f t="shared" si="2"/>
        <v>0.03</v>
      </c>
      <c r="N25" s="61">
        <v>125000</v>
      </c>
      <c r="O25" s="46" t="s">
        <v>36</v>
      </c>
      <c r="P25" s="47">
        <v>52</v>
      </c>
      <c r="Q25" s="48">
        <v>15</v>
      </c>
      <c r="R25" s="49">
        <f t="shared" si="1"/>
        <v>67</v>
      </c>
      <c r="S25" s="47">
        <v>122000</v>
      </c>
      <c r="T25" s="37"/>
    </row>
    <row r="26" spans="1:20" ht="45" x14ac:dyDescent="0.2">
      <c r="A26" s="36" t="s">
        <v>117</v>
      </c>
      <c r="B26" s="37" t="s">
        <v>29</v>
      </c>
      <c r="C26" s="38" t="s">
        <v>112</v>
      </c>
      <c r="D26" s="117"/>
      <c r="E26" s="119"/>
      <c r="F26" s="41">
        <v>3146268</v>
      </c>
      <c r="G26" s="42" t="s">
        <v>41</v>
      </c>
      <c r="H26" s="43" t="s">
        <v>345</v>
      </c>
      <c r="I26" s="121"/>
      <c r="J26" s="121"/>
      <c r="K26" s="115"/>
      <c r="L26" s="115"/>
      <c r="M26" s="116"/>
      <c r="N26" s="61">
        <v>125000</v>
      </c>
      <c r="O26" s="46" t="s">
        <v>36</v>
      </c>
      <c r="P26" s="47">
        <v>52</v>
      </c>
      <c r="Q26" s="48">
        <v>15</v>
      </c>
      <c r="R26" s="49">
        <f t="shared" si="1"/>
        <v>67</v>
      </c>
      <c r="S26" s="47">
        <v>122000</v>
      </c>
      <c r="T26" s="37"/>
    </row>
    <row r="27" spans="1:20" ht="45" x14ac:dyDescent="0.2">
      <c r="A27" s="36" t="s">
        <v>118</v>
      </c>
      <c r="B27" s="37" t="s">
        <v>29</v>
      </c>
      <c r="C27" s="38" t="s">
        <v>112</v>
      </c>
      <c r="D27" s="105"/>
      <c r="E27" s="120"/>
      <c r="F27" s="41">
        <v>6940940</v>
      </c>
      <c r="G27" s="42" t="s">
        <v>32</v>
      </c>
      <c r="H27" s="43" t="s">
        <v>33</v>
      </c>
      <c r="I27" s="103"/>
      <c r="J27" s="103"/>
      <c r="K27" s="89"/>
      <c r="L27" s="89"/>
      <c r="M27" s="91"/>
      <c r="N27" s="61">
        <v>50000</v>
      </c>
      <c r="O27" s="46" t="s">
        <v>36</v>
      </c>
      <c r="P27" s="47">
        <v>52</v>
      </c>
      <c r="Q27" s="48">
        <v>5</v>
      </c>
      <c r="R27" s="49">
        <f t="shared" si="1"/>
        <v>57</v>
      </c>
      <c r="S27" s="47">
        <v>50000</v>
      </c>
      <c r="T27" s="37"/>
    </row>
    <row r="28" spans="1:20" s="57" customFormat="1" ht="135" x14ac:dyDescent="0.25">
      <c r="A28" s="50" t="s">
        <v>119</v>
      </c>
      <c r="B28" s="62" t="s">
        <v>88</v>
      </c>
      <c r="C28" s="63" t="s">
        <v>120</v>
      </c>
      <c r="D28" s="64">
        <v>71173854</v>
      </c>
      <c r="E28" s="65" t="s">
        <v>121</v>
      </c>
      <c r="F28" s="53" t="s">
        <v>122</v>
      </c>
      <c r="G28" s="53" t="s">
        <v>122</v>
      </c>
      <c r="H28" s="54" t="s">
        <v>343</v>
      </c>
      <c r="I28" s="52" t="s">
        <v>123</v>
      </c>
      <c r="J28" s="52" t="s">
        <v>124</v>
      </c>
      <c r="K28" s="66">
        <v>840000</v>
      </c>
      <c r="L28" s="66">
        <v>140000</v>
      </c>
      <c r="M28" s="45">
        <f t="shared" si="2"/>
        <v>0.17</v>
      </c>
      <c r="N28" s="55">
        <v>140000</v>
      </c>
      <c r="O28" s="56" t="s">
        <v>51</v>
      </c>
      <c r="P28" s="47">
        <v>0</v>
      </c>
      <c r="Q28" s="48">
        <v>0</v>
      </c>
      <c r="R28" s="49">
        <f t="shared" si="1"/>
        <v>0</v>
      </c>
      <c r="S28" s="47">
        <v>0</v>
      </c>
      <c r="T28" s="62" t="s">
        <v>125</v>
      </c>
    </row>
    <row r="29" spans="1:20" ht="112.5" x14ac:dyDescent="0.2">
      <c r="A29" s="36" t="s">
        <v>126</v>
      </c>
      <c r="B29" s="37" t="s">
        <v>94</v>
      </c>
      <c r="C29" s="38" t="s">
        <v>127</v>
      </c>
      <c r="D29" s="68" t="s">
        <v>128</v>
      </c>
      <c r="E29" s="58" t="s">
        <v>129</v>
      </c>
      <c r="F29" s="41">
        <v>2552651</v>
      </c>
      <c r="G29" s="42" t="s">
        <v>32</v>
      </c>
      <c r="H29" s="43" t="s">
        <v>68</v>
      </c>
      <c r="I29" s="41" t="s">
        <v>130</v>
      </c>
      <c r="J29" s="41" t="s">
        <v>131</v>
      </c>
      <c r="K29" s="44">
        <v>890000</v>
      </c>
      <c r="L29" s="44">
        <v>100000</v>
      </c>
      <c r="M29" s="45">
        <f t="shared" si="2"/>
        <v>0.12</v>
      </c>
      <c r="N29" s="61">
        <v>100000</v>
      </c>
      <c r="O29" s="46" t="s">
        <v>36</v>
      </c>
      <c r="P29" s="47">
        <v>52</v>
      </c>
      <c r="Q29" s="48">
        <v>5</v>
      </c>
      <c r="R29" s="49">
        <f t="shared" si="1"/>
        <v>57</v>
      </c>
      <c r="S29" s="47">
        <v>100000</v>
      </c>
      <c r="T29" s="37"/>
    </row>
    <row r="30" spans="1:20" ht="123.75" x14ac:dyDescent="0.2">
      <c r="A30" s="36" t="s">
        <v>132</v>
      </c>
      <c r="B30" s="37" t="s">
        <v>38</v>
      </c>
      <c r="C30" s="38" t="s">
        <v>133</v>
      </c>
      <c r="D30" s="68" t="s">
        <v>134</v>
      </c>
      <c r="E30" s="58" t="s">
        <v>135</v>
      </c>
      <c r="F30" s="41">
        <v>1020591</v>
      </c>
      <c r="G30" s="42" t="s">
        <v>41</v>
      </c>
      <c r="H30" s="43" t="s">
        <v>136</v>
      </c>
      <c r="I30" s="41" t="s">
        <v>137</v>
      </c>
      <c r="J30" s="41" t="s">
        <v>138</v>
      </c>
      <c r="K30" s="44">
        <v>983000</v>
      </c>
      <c r="L30" s="44">
        <v>100000</v>
      </c>
      <c r="M30" s="45">
        <f t="shared" si="2"/>
        <v>0.11</v>
      </c>
      <c r="N30" s="61">
        <v>100000</v>
      </c>
      <c r="O30" s="46" t="s">
        <v>36</v>
      </c>
      <c r="P30" s="47">
        <v>52</v>
      </c>
      <c r="Q30" s="48">
        <v>10</v>
      </c>
      <c r="R30" s="49">
        <f t="shared" si="1"/>
        <v>62</v>
      </c>
      <c r="S30" s="47">
        <v>100000</v>
      </c>
      <c r="T30" s="37"/>
    </row>
    <row r="31" spans="1:20" ht="123.75" x14ac:dyDescent="0.2">
      <c r="A31" s="36" t="s">
        <v>139</v>
      </c>
      <c r="B31" s="37" t="s">
        <v>38</v>
      </c>
      <c r="C31" s="38" t="s">
        <v>140</v>
      </c>
      <c r="D31" s="39">
        <v>46749411</v>
      </c>
      <c r="E31" s="58" t="s">
        <v>141</v>
      </c>
      <c r="F31" s="41">
        <v>3596108</v>
      </c>
      <c r="G31" s="42" t="s">
        <v>32</v>
      </c>
      <c r="H31" s="43" t="s">
        <v>142</v>
      </c>
      <c r="I31" s="41" t="s">
        <v>143</v>
      </c>
      <c r="J31" s="41" t="s">
        <v>144</v>
      </c>
      <c r="K31" s="44">
        <v>1521000</v>
      </c>
      <c r="L31" s="44">
        <v>300000</v>
      </c>
      <c r="M31" s="45">
        <f t="shared" si="2"/>
        <v>0.2</v>
      </c>
      <c r="N31" s="61">
        <v>300000</v>
      </c>
      <c r="O31" s="46" t="s">
        <v>36</v>
      </c>
      <c r="P31" s="47">
        <v>52</v>
      </c>
      <c r="Q31" s="48">
        <v>30</v>
      </c>
      <c r="R31" s="49">
        <f t="shared" si="1"/>
        <v>82</v>
      </c>
      <c r="S31" s="47">
        <v>150000</v>
      </c>
      <c r="T31" s="37"/>
    </row>
    <row r="32" spans="1:20" ht="78.75" x14ac:dyDescent="0.2">
      <c r="A32" s="36" t="s">
        <v>145</v>
      </c>
      <c r="B32" s="37" t="s">
        <v>94</v>
      </c>
      <c r="C32" s="38" t="s">
        <v>146</v>
      </c>
      <c r="D32" s="68" t="s">
        <v>147</v>
      </c>
      <c r="E32" s="58" t="s">
        <v>148</v>
      </c>
      <c r="F32" s="41">
        <v>2838544</v>
      </c>
      <c r="G32" s="42" t="s">
        <v>32</v>
      </c>
      <c r="H32" s="43" t="s">
        <v>68</v>
      </c>
      <c r="I32" s="41" t="s">
        <v>69</v>
      </c>
      <c r="J32" s="41" t="s">
        <v>149</v>
      </c>
      <c r="K32" s="44">
        <v>1918000</v>
      </c>
      <c r="L32" s="44">
        <v>100000</v>
      </c>
      <c r="M32" s="45">
        <f t="shared" si="2"/>
        <v>6.0000000000000005E-2</v>
      </c>
      <c r="N32" s="61">
        <v>100000</v>
      </c>
      <c r="O32" s="46" t="s">
        <v>36</v>
      </c>
      <c r="P32" s="47">
        <v>52</v>
      </c>
      <c r="Q32" s="48">
        <v>5</v>
      </c>
      <c r="R32" s="49">
        <f t="shared" si="1"/>
        <v>57</v>
      </c>
      <c r="S32" s="47">
        <v>100000</v>
      </c>
      <c r="T32" s="37"/>
    </row>
    <row r="33" spans="1:20" ht="67.5" x14ac:dyDescent="0.2">
      <c r="A33" s="36" t="s">
        <v>150</v>
      </c>
      <c r="B33" s="37" t="s">
        <v>88</v>
      </c>
      <c r="C33" s="38" t="s">
        <v>151</v>
      </c>
      <c r="D33" s="58">
        <v>43256503</v>
      </c>
      <c r="E33" s="58" t="s">
        <v>152</v>
      </c>
      <c r="F33" s="41">
        <v>8396068</v>
      </c>
      <c r="G33" s="42" t="s">
        <v>32</v>
      </c>
      <c r="H33" s="43" t="s">
        <v>68</v>
      </c>
      <c r="I33" s="41" t="s">
        <v>153</v>
      </c>
      <c r="J33" s="108" t="s">
        <v>154</v>
      </c>
      <c r="K33" s="44">
        <v>12691825</v>
      </c>
      <c r="L33" s="44">
        <v>150000</v>
      </c>
      <c r="M33" s="45">
        <f t="shared" si="2"/>
        <v>0.02</v>
      </c>
      <c r="N33" s="61">
        <v>150000</v>
      </c>
      <c r="O33" s="46" t="s">
        <v>36</v>
      </c>
      <c r="P33" s="47">
        <v>47</v>
      </c>
      <c r="Q33" s="48">
        <v>5</v>
      </c>
      <c r="R33" s="49">
        <f t="shared" si="1"/>
        <v>52</v>
      </c>
      <c r="S33" s="47">
        <v>95000</v>
      </c>
      <c r="T33" s="37"/>
    </row>
    <row r="34" spans="1:20" ht="67.5" x14ac:dyDescent="0.2">
      <c r="A34" s="36" t="s">
        <v>155</v>
      </c>
      <c r="B34" s="37" t="s">
        <v>88</v>
      </c>
      <c r="C34" s="38" t="s">
        <v>151</v>
      </c>
      <c r="D34" s="58">
        <v>43256503</v>
      </c>
      <c r="E34" s="58" t="s">
        <v>152</v>
      </c>
      <c r="F34" s="41">
        <v>1947710</v>
      </c>
      <c r="G34" s="42" t="s">
        <v>32</v>
      </c>
      <c r="H34" s="43" t="s">
        <v>156</v>
      </c>
      <c r="I34" s="41" t="s">
        <v>153</v>
      </c>
      <c r="J34" s="109"/>
      <c r="K34" s="44"/>
      <c r="L34" s="44">
        <v>40000</v>
      </c>
      <c r="M34" s="45">
        <f t="shared" si="2"/>
        <v>0</v>
      </c>
      <c r="N34" s="61">
        <v>40000</v>
      </c>
      <c r="O34" s="46" t="s">
        <v>36</v>
      </c>
      <c r="P34" s="47">
        <v>47</v>
      </c>
      <c r="Q34" s="48">
        <v>5</v>
      </c>
      <c r="R34" s="49">
        <f t="shared" si="1"/>
        <v>52</v>
      </c>
      <c r="S34" s="47">
        <v>40000</v>
      </c>
      <c r="T34" s="37"/>
    </row>
    <row r="35" spans="1:20" ht="123.75" x14ac:dyDescent="0.2">
      <c r="A35" s="36" t="s">
        <v>157</v>
      </c>
      <c r="B35" s="37" t="s">
        <v>94</v>
      </c>
      <c r="C35" s="38" t="s">
        <v>158</v>
      </c>
      <c r="D35" s="68" t="s">
        <v>159</v>
      </c>
      <c r="E35" s="58" t="s">
        <v>160</v>
      </c>
      <c r="F35" s="41">
        <v>8460985</v>
      </c>
      <c r="G35" s="42" t="s">
        <v>32</v>
      </c>
      <c r="H35" s="43" t="s">
        <v>68</v>
      </c>
      <c r="I35" s="41" t="s">
        <v>161</v>
      </c>
      <c r="J35" s="41" t="s">
        <v>162</v>
      </c>
      <c r="K35" s="44">
        <v>2292000</v>
      </c>
      <c r="L35" s="44">
        <v>100000</v>
      </c>
      <c r="M35" s="45">
        <f t="shared" si="2"/>
        <v>0.05</v>
      </c>
      <c r="N35" s="61">
        <v>100000</v>
      </c>
      <c r="O35" s="46" t="s">
        <v>36</v>
      </c>
      <c r="P35" s="47">
        <v>52</v>
      </c>
      <c r="Q35" s="48">
        <v>5</v>
      </c>
      <c r="R35" s="49">
        <f t="shared" si="1"/>
        <v>57</v>
      </c>
      <c r="S35" s="47">
        <v>100000</v>
      </c>
      <c r="T35" s="37"/>
    </row>
    <row r="36" spans="1:20" s="57" customFormat="1" ht="135" x14ac:dyDescent="0.25">
      <c r="A36" s="50" t="s">
        <v>163</v>
      </c>
      <c r="B36" s="62" t="s">
        <v>88</v>
      </c>
      <c r="C36" s="63" t="s">
        <v>164</v>
      </c>
      <c r="D36" s="70" t="s">
        <v>165</v>
      </c>
      <c r="E36" s="65" t="s">
        <v>166</v>
      </c>
      <c r="F36" s="52">
        <v>8719331</v>
      </c>
      <c r="G36" s="53" t="s">
        <v>32</v>
      </c>
      <c r="H36" s="54" t="s">
        <v>68</v>
      </c>
      <c r="I36" s="52" t="s">
        <v>167</v>
      </c>
      <c r="J36" s="52" t="s">
        <v>168</v>
      </c>
      <c r="K36" s="66">
        <v>236160</v>
      </c>
      <c r="L36" s="66">
        <v>160000</v>
      </c>
      <c r="M36" s="45">
        <f t="shared" si="2"/>
        <v>0.68</v>
      </c>
      <c r="N36" s="55">
        <v>160000</v>
      </c>
      <c r="O36" s="56" t="s">
        <v>51</v>
      </c>
      <c r="P36" s="47">
        <v>0</v>
      </c>
      <c r="Q36" s="48">
        <v>0</v>
      </c>
      <c r="R36" s="49">
        <f t="shared" si="1"/>
        <v>0</v>
      </c>
      <c r="S36" s="47">
        <v>0</v>
      </c>
      <c r="T36" s="62" t="s">
        <v>169</v>
      </c>
    </row>
    <row r="37" spans="1:20" ht="135" x14ac:dyDescent="0.2">
      <c r="A37" s="36" t="s">
        <v>170</v>
      </c>
      <c r="B37" s="37" t="s">
        <v>38</v>
      </c>
      <c r="C37" s="38" t="s">
        <v>171</v>
      </c>
      <c r="D37" s="58">
        <v>26591511</v>
      </c>
      <c r="E37" s="58" t="s">
        <v>172</v>
      </c>
      <c r="F37" s="41">
        <v>5002625</v>
      </c>
      <c r="G37" s="42" t="s">
        <v>32</v>
      </c>
      <c r="H37" s="43" t="s">
        <v>62</v>
      </c>
      <c r="I37" s="41" t="s">
        <v>173</v>
      </c>
      <c r="J37" s="41" t="s">
        <v>174</v>
      </c>
      <c r="K37" s="44">
        <v>4200000</v>
      </c>
      <c r="L37" s="44">
        <v>132000</v>
      </c>
      <c r="M37" s="45">
        <f t="shared" si="2"/>
        <v>0.04</v>
      </c>
      <c r="N37" s="61">
        <v>132000</v>
      </c>
      <c r="O37" s="46" t="s">
        <v>36</v>
      </c>
      <c r="P37" s="47">
        <v>52</v>
      </c>
      <c r="Q37" s="48">
        <v>15</v>
      </c>
      <c r="R37" s="49">
        <f t="shared" si="1"/>
        <v>67</v>
      </c>
      <c r="S37" s="47">
        <v>122000</v>
      </c>
      <c r="T37" s="37"/>
    </row>
    <row r="38" spans="1:20" ht="123.75" x14ac:dyDescent="0.2">
      <c r="A38" s="36" t="s">
        <v>175</v>
      </c>
      <c r="B38" s="37" t="s">
        <v>38</v>
      </c>
      <c r="C38" s="38" t="s">
        <v>176</v>
      </c>
      <c r="D38" s="58">
        <v>26591511</v>
      </c>
      <c r="E38" s="58" t="s">
        <v>177</v>
      </c>
      <c r="F38" s="41">
        <v>1372957</v>
      </c>
      <c r="G38" s="42" t="s">
        <v>41</v>
      </c>
      <c r="H38" s="43" t="s">
        <v>178</v>
      </c>
      <c r="I38" s="41" t="s">
        <v>179</v>
      </c>
      <c r="J38" s="41" t="s">
        <v>180</v>
      </c>
      <c r="K38" s="44">
        <v>1690834</v>
      </c>
      <c r="L38" s="44">
        <v>265500</v>
      </c>
      <c r="M38" s="45">
        <f t="shared" si="2"/>
        <v>0.16</v>
      </c>
      <c r="N38" s="61">
        <v>265500</v>
      </c>
      <c r="O38" s="46" t="s">
        <v>36</v>
      </c>
      <c r="P38" s="47">
        <v>52</v>
      </c>
      <c r="Q38" s="48">
        <v>10</v>
      </c>
      <c r="R38" s="49">
        <f t="shared" si="1"/>
        <v>62</v>
      </c>
      <c r="S38" s="47">
        <v>113000</v>
      </c>
      <c r="T38" s="37"/>
    </row>
    <row r="39" spans="1:20" s="57" customFormat="1" ht="112.5" x14ac:dyDescent="0.25">
      <c r="A39" s="50" t="s">
        <v>181</v>
      </c>
      <c r="B39" s="62" t="s">
        <v>88</v>
      </c>
      <c r="C39" s="63" t="s">
        <v>182</v>
      </c>
      <c r="D39" s="65">
        <v>68247877</v>
      </c>
      <c r="E39" s="65" t="s">
        <v>183</v>
      </c>
      <c r="F39" s="52"/>
      <c r="G39" s="53"/>
      <c r="H39" s="54" t="s">
        <v>343</v>
      </c>
      <c r="I39" s="52" t="s">
        <v>184</v>
      </c>
      <c r="J39" s="52" t="s">
        <v>185</v>
      </c>
      <c r="K39" s="66">
        <v>4021000</v>
      </c>
      <c r="L39" s="66">
        <v>245000</v>
      </c>
      <c r="M39" s="67">
        <f t="shared" si="2"/>
        <v>6.9999999999999993E-2</v>
      </c>
      <c r="N39" s="55">
        <v>245000</v>
      </c>
      <c r="O39" s="56" t="s">
        <v>51</v>
      </c>
      <c r="P39" s="47">
        <v>0</v>
      </c>
      <c r="Q39" s="48">
        <v>0</v>
      </c>
      <c r="R39" s="49">
        <f t="shared" si="1"/>
        <v>0</v>
      </c>
      <c r="S39" s="47">
        <v>0</v>
      </c>
      <c r="T39" s="62" t="s">
        <v>125</v>
      </c>
    </row>
    <row r="40" spans="1:20" ht="112.5" x14ac:dyDescent="0.2">
      <c r="A40" s="36" t="s">
        <v>186</v>
      </c>
      <c r="B40" s="37" t="s">
        <v>59</v>
      </c>
      <c r="C40" s="38" t="s">
        <v>187</v>
      </c>
      <c r="D40" s="58">
        <v>27291049</v>
      </c>
      <c r="E40" s="58" t="s">
        <v>188</v>
      </c>
      <c r="F40" s="41">
        <v>5227172</v>
      </c>
      <c r="G40" s="42" t="s">
        <v>32</v>
      </c>
      <c r="H40" s="43" t="s">
        <v>189</v>
      </c>
      <c r="I40" s="41" t="s">
        <v>190</v>
      </c>
      <c r="J40" s="41" t="s">
        <v>191</v>
      </c>
      <c r="K40" s="44">
        <v>299500</v>
      </c>
      <c r="L40" s="44">
        <v>179700</v>
      </c>
      <c r="M40" s="69">
        <f t="shared" si="2"/>
        <v>0.6</v>
      </c>
      <c r="N40" s="61">
        <v>179700</v>
      </c>
      <c r="O40" s="46" t="s">
        <v>36</v>
      </c>
      <c r="P40" s="47">
        <v>37</v>
      </c>
      <c r="Q40" s="48">
        <v>5</v>
      </c>
      <c r="R40" s="49">
        <f t="shared" si="1"/>
        <v>42</v>
      </c>
      <c r="S40" s="47">
        <v>77000</v>
      </c>
      <c r="T40" s="37"/>
    </row>
    <row r="41" spans="1:20" ht="45" x14ac:dyDescent="0.2">
      <c r="A41" s="36" t="s">
        <v>192</v>
      </c>
      <c r="B41" s="37" t="s">
        <v>94</v>
      </c>
      <c r="C41" s="38" t="s">
        <v>193</v>
      </c>
      <c r="D41" s="68" t="s">
        <v>194</v>
      </c>
      <c r="E41" s="58" t="s">
        <v>195</v>
      </c>
      <c r="F41" s="41">
        <v>2928724</v>
      </c>
      <c r="G41" s="42" t="s">
        <v>32</v>
      </c>
      <c r="H41" s="43" t="s">
        <v>68</v>
      </c>
      <c r="I41" s="41" t="s">
        <v>196</v>
      </c>
      <c r="J41" s="41" t="s">
        <v>197</v>
      </c>
      <c r="K41" s="44">
        <v>2340000</v>
      </c>
      <c r="L41" s="44">
        <v>200000</v>
      </c>
      <c r="M41" s="45">
        <f t="shared" si="2"/>
        <v>0.09</v>
      </c>
      <c r="N41" s="61">
        <v>200000</v>
      </c>
      <c r="O41" s="46" t="s">
        <v>36</v>
      </c>
      <c r="P41" s="47">
        <v>52</v>
      </c>
      <c r="Q41" s="48">
        <v>5</v>
      </c>
      <c r="R41" s="49">
        <f t="shared" si="1"/>
        <v>57</v>
      </c>
      <c r="S41" s="47">
        <v>104000</v>
      </c>
      <c r="T41" s="37"/>
    </row>
    <row r="42" spans="1:20" ht="135" x14ac:dyDescent="0.2">
      <c r="A42" s="36" t="s">
        <v>198</v>
      </c>
      <c r="B42" s="37" t="s">
        <v>94</v>
      </c>
      <c r="C42" s="38" t="s">
        <v>199</v>
      </c>
      <c r="D42" s="68" t="s">
        <v>200</v>
      </c>
      <c r="E42" s="58" t="s">
        <v>201</v>
      </c>
      <c r="F42" s="41">
        <v>1129034</v>
      </c>
      <c r="G42" s="42" t="s">
        <v>32</v>
      </c>
      <c r="H42" s="43" t="s">
        <v>68</v>
      </c>
      <c r="I42" s="41" t="s">
        <v>202</v>
      </c>
      <c r="J42" s="41" t="s">
        <v>203</v>
      </c>
      <c r="K42" s="44">
        <v>62000</v>
      </c>
      <c r="L42" s="44">
        <v>30000</v>
      </c>
      <c r="M42" s="69">
        <f t="shared" si="2"/>
        <v>0.49</v>
      </c>
      <c r="N42" s="61">
        <v>30000</v>
      </c>
      <c r="O42" s="71" t="s">
        <v>36</v>
      </c>
      <c r="P42" s="47">
        <v>44</v>
      </c>
      <c r="Q42" s="48">
        <v>5</v>
      </c>
      <c r="R42" s="49">
        <f t="shared" si="1"/>
        <v>49</v>
      </c>
      <c r="S42" s="47">
        <v>30000</v>
      </c>
      <c r="T42" s="37"/>
    </row>
    <row r="43" spans="1:20" ht="123.75" x14ac:dyDescent="0.2">
      <c r="A43" s="36" t="s">
        <v>204</v>
      </c>
      <c r="B43" s="37" t="s">
        <v>94</v>
      </c>
      <c r="C43" s="38" t="s">
        <v>205</v>
      </c>
      <c r="D43" s="58">
        <v>275808</v>
      </c>
      <c r="E43" s="58" t="s">
        <v>206</v>
      </c>
      <c r="F43" s="41">
        <v>2084701</v>
      </c>
      <c r="G43" s="42" t="s">
        <v>32</v>
      </c>
      <c r="H43" s="43" t="s">
        <v>68</v>
      </c>
      <c r="I43" s="41" t="s">
        <v>207</v>
      </c>
      <c r="J43" s="41" t="s">
        <v>208</v>
      </c>
      <c r="K43" s="44">
        <v>2234000</v>
      </c>
      <c r="L43" s="44">
        <v>150000</v>
      </c>
      <c r="M43" s="45">
        <f t="shared" si="2"/>
        <v>6.9999999999999993E-2</v>
      </c>
      <c r="N43" s="61">
        <v>150000</v>
      </c>
      <c r="O43" s="71" t="s">
        <v>36</v>
      </c>
      <c r="P43" s="47">
        <v>52</v>
      </c>
      <c r="Q43" s="48">
        <v>5</v>
      </c>
      <c r="R43" s="49">
        <f t="shared" si="1"/>
        <v>57</v>
      </c>
      <c r="S43" s="47">
        <v>104000</v>
      </c>
      <c r="T43" s="37"/>
    </row>
    <row r="44" spans="1:20" ht="78.75" x14ac:dyDescent="0.2">
      <c r="A44" s="36" t="s">
        <v>209</v>
      </c>
      <c r="B44" s="37" t="s">
        <v>94</v>
      </c>
      <c r="C44" s="38" t="s">
        <v>210</v>
      </c>
      <c r="D44" s="68" t="s">
        <v>211</v>
      </c>
      <c r="E44" s="58" t="s">
        <v>212</v>
      </c>
      <c r="F44" s="41">
        <v>8227630</v>
      </c>
      <c r="G44" s="42" t="s">
        <v>32</v>
      </c>
      <c r="H44" s="43" t="s">
        <v>68</v>
      </c>
      <c r="I44" s="41" t="s">
        <v>213</v>
      </c>
      <c r="J44" s="41" t="s">
        <v>214</v>
      </c>
      <c r="K44" s="44">
        <v>1637000</v>
      </c>
      <c r="L44" s="44">
        <v>150000</v>
      </c>
      <c r="M44" s="45">
        <f t="shared" si="2"/>
        <v>9.9999999999999992E-2</v>
      </c>
      <c r="N44" s="61">
        <v>150000</v>
      </c>
      <c r="O44" s="71" t="s">
        <v>36</v>
      </c>
      <c r="P44" s="47">
        <v>52</v>
      </c>
      <c r="Q44" s="48">
        <v>5</v>
      </c>
      <c r="R44" s="49">
        <f t="shared" si="1"/>
        <v>57</v>
      </c>
      <c r="S44" s="47">
        <v>104000</v>
      </c>
      <c r="T44" s="37"/>
    </row>
    <row r="45" spans="1:20" ht="123.75" x14ac:dyDescent="0.2">
      <c r="A45" s="36" t="s">
        <v>215</v>
      </c>
      <c r="B45" s="37" t="s">
        <v>38</v>
      </c>
      <c r="C45" s="38" t="s">
        <v>216</v>
      </c>
      <c r="D45" s="58">
        <v>68954361</v>
      </c>
      <c r="E45" s="58" t="s">
        <v>217</v>
      </c>
      <c r="F45" s="41">
        <v>8097402</v>
      </c>
      <c r="G45" s="42" t="s">
        <v>32</v>
      </c>
      <c r="H45" s="43" t="s">
        <v>189</v>
      </c>
      <c r="I45" s="41" t="s">
        <v>218</v>
      </c>
      <c r="J45" s="41" t="s">
        <v>219</v>
      </c>
      <c r="K45" s="44">
        <v>1640000</v>
      </c>
      <c r="L45" s="44">
        <v>300000</v>
      </c>
      <c r="M45" s="45">
        <f t="shared" si="2"/>
        <v>0.19</v>
      </c>
      <c r="N45" s="61">
        <v>300000</v>
      </c>
      <c r="O45" s="71" t="s">
        <v>36</v>
      </c>
      <c r="P45" s="47">
        <v>52</v>
      </c>
      <c r="Q45" s="48">
        <v>5</v>
      </c>
      <c r="R45" s="49">
        <f t="shared" si="1"/>
        <v>57</v>
      </c>
      <c r="S45" s="47">
        <v>104000</v>
      </c>
      <c r="T45" s="37"/>
    </row>
    <row r="46" spans="1:20" ht="112.5" x14ac:dyDescent="0.2">
      <c r="A46" s="36" t="s">
        <v>220</v>
      </c>
      <c r="B46" s="37" t="s">
        <v>88</v>
      </c>
      <c r="C46" s="38" t="s">
        <v>221</v>
      </c>
      <c r="D46" s="58">
        <v>72745339</v>
      </c>
      <c r="E46" s="58" t="s">
        <v>222</v>
      </c>
      <c r="F46" s="41">
        <v>6732891</v>
      </c>
      <c r="G46" s="42" t="s">
        <v>41</v>
      </c>
      <c r="H46" s="43" t="s">
        <v>114</v>
      </c>
      <c r="I46" s="41" t="s">
        <v>223</v>
      </c>
      <c r="J46" s="41" t="s">
        <v>224</v>
      </c>
      <c r="K46" s="44">
        <v>3457000</v>
      </c>
      <c r="L46" s="44">
        <v>300000</v>
      </c>
      <c r="M46" s="45">
        <f t="shared" si="2"/>
        <v>0.09</v>
      </c>
      <c r="N46" s="61">
        <v>300000</v>
      </c>
      <c r="O46" s="71" t="s">
        <v>36</v>
      </c>
      <c r="P46" s="47">
        <v>47</v>
      </c>
      <c r="Q46" s="48">
        <v>15</v>
      </c>
      <c r="R46" s="49">
        <f t="shared" si="1"/>
        <v>62</v>
      </c>
      <c r="S46" s="47">
        <v>113000</v>
      </c>
      <c r="T46" s="37"/>
    </row>
    <row r="47" spans="1:20" ht="45" x14ac:dyDescent="0.2">
      <c r="A47" s="36" t="s">
        <v>225</v>
      </c>
      <c r="B47" s="37" t="s">
        <v>88</v>
      </c>
      <c r="C47" s="38" t="s">
        <v>226</v>
      </c>
      <c r="D47" s="58">
        <v>65100654</v>
      </c>
      <c r="E47" s="58" t="s">
        <v>227</v>
      </c>
      <c r="F47" s="41">
        <v>7665554</v>
      </c>
      <c r="G47" s="42" t="s">
        <v>32</v>
      </c>
      <c r="H47" s="43" t="s">
        <v>156</v>
      </c>
      <c r="I47" s="108" t="s">
        <v>228</v>
      </c>
      <c r="J47" s="108" t="s">
        <v>229</v>
      </c>
      <c r="K47" s="88">
        <v>30462000</v>
      </c>
      <c r="L47" s="88">
        <v>300000</v>
      </c>
      <c r="M47" s="90">
        <f t="shared" si="2"/>
        <v>0.01</v>
      </c>
      <c r="N47" s="61">
        <v>100000</v>
      </c>
      <c r="O47" s="71" t="s">
        <v>36</v>
      </c>
      <c r="P47" s="47">
        <v>47</v>
      </c>
      <c r="Q47" s="48">
        <v>5</v>
      </c>
      <c r="R47" s="49">
        <f t="shared" si="1"/>
        <v>52</v>
      </c>
      <c r="S47" s="47">
        <v>95000</v>
      </c>
      <c r="T47" s="37"/>
    </row>
    <row r="48" spans="1:20" ht="45" x14ac:dyDescent="0.2">
      <c r="A48" s="36" t="s">
        <v>230</v>
      </c>
      <c r="B48" s="37" t="s">
        <v>88</v>
      </c>
      <c r="C48" s="38" t="s">
        <v>226</v>
      </c>
      <c r="D48" s="58">
        <v>65100654</v>
      </c>
      <c r="E48" s="58" t="s">
        <v>227</v>
      </c>
      <c r="F48" s="41">
        <v>6722018</v>
      </c>
      <c r="G48" s="42" t="s">
        <v>32</v>
      </c>
      <c r="H48" s="43" t="s">
        <v>68</v>
      </c>
      <c r="I48" s="109"/>
      <c r="J48" s="109"/>
      <c r="K48" s="89"/>
      <c r="L48" s="89"/>
      <c r="M48" s="91"/>
      <c r="N48" s="61">
        <v>200000</v>
      </c>
      <c r="O48" s="71" t="s">
        <v>36</v>
      </c>
      <c r="P48" s="47">
        <v>47</v>
      </c>
      <c r="Q48" s="48">
        <v>5</v>
      </c>
      <c r="R48" s="49">
        <f t="shared" si="1"/>
        <v>52</v>
      </c>
      <c r="S48" s="47">
        <v>95000</v>
      </c>
      <c r="T48" s="37"/>
    </row>
    <row r="49" spans="1:20" ht="101.25" x14ac:dyDescent="0.2">
      <c r="A49" s="36" t="s">
        <v>231</v>
      </c>
      <c r="B49" s="37" t="s">
        <v>59</v>
      </c>
      <c r="C49" s="38" t="s">
        <v>232</v>
      </c>
      <c r="D49" s="58">
        <v>26200481</v>
      </c>
      <c r="E49" s="58" t="s">
        <v>233</v>
      </c>
      <c r="F49" s="41">
        <v>3843439</v>
      </c>
      <c r="G49" s="42" t="s">
        <v>41</v>
      </c>
      <c r="H49" s="43" t="s">
        <v>178</v>
      </c>
      <c r="I49" s="41" t="s">
        <v>234</v>
      </c>
      <c r="J49" s="41" t="s">
        <v>235</v>
      </c>
      <c r="K49" s="44">
        <v>809000</v>
      </c>
      <c r="L49" s="44">
        <v>250000</v>
      </c>
      <c r="M49" s="69">
        <f t="shared" si="2"/>
        <v>0.31</v>
      </c>
      <c r="N49" s="61">
        <v>250000</v>
      </c>
      <c r="O49" s="71" t="s">
        <v>36</v>
      </c>
      <c r="P49" s="47">
        <v>44</v>
      </c>
      <c r="Q49" s="48">
        <v>25</v>
      </c>
      <c r="R49" s="49">
        <f t="shared" si="1"/>
        <v>69</v>
      </c>
      <c r="S49" s="47">
        <v>126000</v>
      </c>
      <c r="T49" s="37"/>
    </row>
    <row r="50" spans="1:20" ht="45" x14ac:dyDescent="0.2">
      <c r="A50" s="36" t="s">
        <v>236</v>
      </c>
      <c r="B50" s="37" t="s">
        <v>94</v>
      </c>
      <c r="C50" s="38" t="s">
        <v>237</v>
      </c>
      <c r="D50" s="68" t="s">
        <v>238</v>
      </c>
      <c r="E50" s="58" t="s">
        <v>239</v>
      </c>
      <c r="F50" s="41">
        <v>7777619</v>
      </c>
      <c r="G50" s="42" t="s">
        <v>32</v>
      </c>
      <c r="H50" s="43" t="s">
        <v>68</v>
      </c>
      <c r="I50" s="41" t="s">
        <v>240</v>
      </c>
      <c r="J50" s="41" t="s">
        <v>241</v>
      </c>
      <c r="K50" s="44">
        <v>1287000</v>
      </c>
      <c r="L50" s="44">
        <v>200000</v>
      </c>
      <c r="M50" s="45">
        <f t="shared" si="2"/>
        <v>0.16</v>
      </c>
      <c r="N50" s="61">
        <v>200000</v>
      </c>
      <c r="O50" s="71" t="s">
        <v>36</v>
      </c>
      <c r="P50" s="47">
        <v>52</v>
      </c>
      <c r="Q50" s="48">
        <v>5</v>
      </c>
      <c r="R50" s="49">
        <f t="shared" si="1"/>
        <v>57</v>
      </c>
      <c r="S50" s="47">
        <v>104000</v>
      </c>
      <c r="T50" s="37"/>
    </row>
    <row r="51" spans="1:20" ht="101.25" x14ac:dyDescent="0.2">
      <c r="A51" s="36" t="s">
        <v>242</v>
      </c>
      <c r="B51" s="37" t="s">
        <v>94</v>
      </c>
      <c r="C51" s="38" t="s">
        <v>243</v>
      </c>
      <c r="D51" s="68" t="s">
        <v>244</v>
      </c>
      <c r="E51" s="58" t="s">
        <v>245</v>
      </c>
      <c r="F51" s="41">
        <v>3977219</v>
      </c>
      <c r="G51" s="42" t="s">
        <v>32</v>
      </c>
      <c r="H51" s="43" t="s">
        <v>68</v>
      </c>
      <c r="I51" s="41" t="s">
        <v>246</v>
      </c>
      <c r="J51" s="72" t="s">
        <v>247</v>
      </c>
      <c r="K51" s="44">
        <v>140000</v>
      </c>
      <c r="L51" s="44">
        <v>98000</v>
      </c>
      <c r="M51" s="69">
        <f t="shared" si="2"/>
        <v>0.7</v>
      </c>
      <c r="N51" s="61">
        <v>98000</v>
      </c>
      <c r="O51" s="71" t="s">
        <v>36</v>
      </c>
      <c r="P51" s="47">
        <v>37</v>
      </c>
      <c r="Q51" s="48">
        <v>5</v>
      </c>
      <c r="R51" s="49">
        <f t="shared" si="1"/>
        <v>42</v>
      </c>
      <c r="S51" s="47">
        <v>77000</v>
      </c>
      <c r="T51" s="37"/>
    </row>
    <row r="52" spans="1:20" ht="135" x14ac:dyDescent="0.2">
      <c r="A52" s="36" t="s">
        <v>248</v>
      </c>
      <c r="B52" s="37" t="s">
        <v>88</v>
      </c>
      <c r="C52" s="38" t="s">
        <v>249</v>
      </c>
      <c r="D52" s="68" t="s">
        <v>250</v>
      </c>
      <c r="E52" s="58" t="s">
        <v>251</v>
      </c>
      <c r="F52" s="41">
        <v>3732526</v>
      </c>
      <c r="G52" s="42" t="s">
        <v>32</v>
      </c>
      <c r="H52" s="43" t="s">
        <v>33</v>
      </c>
      <c r="I52" s="41" t="s">
        <v>252</v>
      </c>
      <c r="J52" s="41" t="s">
        <v>253</v>
      </c>
      <c r="K52" s="44">
        <v>150000</v>
      </c>
      <c r="L52" s="44">
        <v>105000</v>
      </c>
      <c r="M52" s="69">
        <f t="shared" si="2"/>
        <v>0.7</v>
      </c>
      <c r="N52" s="61">
        <v>105000</v>
      </c>
      <c r="O52" s="71" t="s">
        <v>36</v>
      </c>
      <c r="P52" s="47">
        <v>32</v>
      </c>
      <c r="Q52" s="48">
        <v>5</v>
      </c>
      <c r="R52" s="49">
        <f t="shared" si="1"/>
        <v>37</v>
      </c>
      <c r="S52" s="47">
        <v>68000</v>
      </c>
      <c r="T52" s="37"/>
    </row>
    <row r="53" spans="1:20" ht="123.75" x14ac:dyDescent="0.2">
      <c r="A53" s="36" t="s">
        <v>254</v>
      </c>
      <c r="B53" s="37" t="s">
        <v>94</v>
      </c>
      <c r="C53" s="38" t="s">
        <v>255</v>
      </c>
      <c r="D53" s="68" t="s">
        <v>256</v>
      </c>
      <c r="E53" s="58" t="s">
        <v>257</v>
      </c>
      <c r="F53" s="41">
        <v>3886672</v>
      </c>
      <c r="G53" s="42" t="s">
        <v>32</v>
      </c>
      <c r="H53" s="43" t="s">
        <v>68</v>
      </c>
      <c r="I53" s="41" t="s">
        <v>258</v>
      </c>
      <c r="J53" s="41" t="s">
        <v>259</v>
      </c>
      <c r="K53" s="44">
        <v>2600000</v>
      </c>
      <c r="L53" s="44">
        <v>60000</v>
      </c>
      <c r="M53" s="45">
        <f t="shared" si="2"/>
        <v>0.03</v>
      </c>
      <c r="N53" s="61">
        <v>60000</v>
      </c>
      <c r="O53" s="71" t="s">
        <v>36</v>
      </c>
      <c r="P53" s="47">
        <v>52</v>
      </c>
      <c r="Q53" s="48">
        <v>5</v>
      </c>
      <c r="R53" s="49">
        <f t="shared" si="1"/>
        <v>57</v>
      </c>
      <c r="S53" s="47">
        <v>60000</v>
      </c>
      <c r="T53" s="37"/>
    </row>
    <row r="54" spans="1:20" ht="123.75" x14ac:dyDescent="0.2">
      <c r="A54" s="36" t="s">
        <v>260</v>
      </c>
      <c r="B54" s="37" t="s">
        <v>38</v>
      </c>
      <c r="C54" s="38" t="s">
        <v>261</v>
      </c>
      <c r="D54" s="58">
        <v>26671468</v>
      </c>
      <c r="E54" s="58" t="s">
        <v>262</v>
      </c>
      <c r="F54" s="41">
        <v>5091362</v>
      </c>
      <c r="G54" s="42" t="s">
        <v>32</v>
      </c>
      <c r="H54" s="43" t="s">
        <v>346</v>
      </c>
      <c r="I54" s="41" t="s">
        <v>263</v>
      </c>
      <c r="J54" s="41" t="s">
        <v>264</v>
      </c>
      <c r="K54" s="44">
        <v>1107809</v>
      </c>
      <c r="L54" s="44">
        <v>50000</v>
      </c>
      <c r="M54" s="45">
        <f t="shared" si="2"/>
        <v>0.05</v>
      </c>
      <c r="N54" s="61">
        <v>50000</v>
      </c>
      <c r="O54" s="71" t="s">
        <v>36</v>
      </c>
      <c r="P54" s="47">
        <v>52</v>
      </c>
      <c r="Q54" s="48">
        <v>25</v>
      </c>
      <c r="R54" s="49">
        <f t="shared" si="1"/>
        <v>77</v>
      </c>
      <c r="S54" s="47">
        <v>50000</v>
      </c>
      <c r="T54" s="37"/>
    </row>
    <row r="55" spans="1:20" ht="22.5" x14ac:dyDescent="0.2">
      <c r="A55" s="36" t="s">
        <v>265</v>
      </c>
      <c r="B55" s="102" t="s">
        <v>59</v>
      </c>
      <c r="C55" s="73" t="s">
        <v>266</v>
      </c>
      <c r="D55" s="104">
        <v>29043913</v>
      </c>
      <c r="E55" s="106" t="s">
        <v>267</v>
      </c>
      <c r="F55" s="41">
        <v>5245237</v>
      </c>
      <c r="G55" s="42" t="s">
        <v>32</v>
      </c>
      <c r="H55" s="43" t="s">
        <v>68</v>
      </c>
      <c r="I55" s="102" t="s">
        <v>268</v>
      </c>
      <c r="J55" s="102" t="s">
        <v>269</v>
      </c>
      <c r="K55" s="88">
        <v>1909000</v>
      </c>
      <c r="L55" s="88">
        <v>150000</v>
      </c>
      <c r="M55" s="90">
        <f t="shared" si="2"/>
        <v>0.08</v>
      </c>
      <c r="N55" s="61">
        <v>100000</v>
      </c>
      <c r="O55" s="71" t="s">
        <v>36</v>
      </c>
      <c r="P55" s="47">
        <v>52</v>
      </c>
      <c r="Q55" s="48">
        <v>5</v>
      </c>
      <c r="R55" s="49">
        <f t="shared" si="1"/>
        <v>57</v>
      </c>
      <c r="S55" s="47">
        <v>100000</v>
      </c>
      <c r="T55" s="37"/>
    </row>
    <row r="56" spans="1:20" ht="22.5" x14ac:dyDescent="0.2">
      <c r="A56" s="36" t="s">
        <v>270</v>
      </c>
      <c r="B56" s="103"/>
      <c r="C56" s="73" t="s">
        <v>266</v>
      </c>
      <c r="D56" s="105"/>
      <c r="E56" s="107"/>
      <c r="F56" s="41">
        <v>7263873</v>
      </c>
      <c r="G56" s="42" t="s">
        <v>32</v>
      </c>
      <c r="H56" s="43" t="s">
        <v>48</v>
      </c>
      <c r="I56" s="103"/>
      <c r="J56" s="103"/>
      <c r="K56" s="89"/>
      <c r="L56" s="89"/>
      <c r="M56" s="91"/>
      <c r="N56" s="61">
        <v>50000</v>
      </c>
      <c r="O56" s="71" t="s">
        <v>36</v>
      </c>
      <c r="P56" s="47">
        <v>52</v>
      </c>
      <c r="Q56" s="48">
        <v>5</v>
      </c>
      <c r="R56" s="49">
        <f t="shared" si="1"/>
        <v>57</v>
      </c>
      <c r="S56" s="47">
        <v>50000</v>
      </c>
      <c r="T56" s="37"/>
    </row>
    <row r="57" spans="1:20" ht="123.75" x14ac:dyDescent="0.2">
      <c r="A57" s="36" t="s">
        <v>271</v>
      </c>
      <c r="B57" s="37" t="s">
        <v>88</v>
      </c>
      <c r="C57" s="38" t="s">
        <v>272</v>
      </c>
      <c r="D57" s="58">
        <v>75143861</v>
      </c>
      <c r="E57" s="58" t="s">
        <v>273</v>
      </c>
      <c r="F57" s="41">
        <v>1280179</v>
      </c>
      <c r="G57" s="42" t="s">
        <v>32</v>
      </c>
      <c r="H57" s="43" t="s">
        <v>274</v>
      </c>
      <c r="I57" s="41" t="s">
        <v>275</v>
      </c>
      <c r="J57" s="41" t="s">
        <v>276</v>
      </c>
      <c r="K57" s="44">
        <v>800000</v>
      </c>
      <c r="L57" s="44">
        <v>150000</v>
      </c>
      <c r="M57" s="45">
        <f t="shared" si="2"/>
        <v>0.19</v>
      </c>
      <c r="N57" s="61">
        <v>150000</v>
      </c>
      <c r="O57" s="71" t="s">
        <v>36</v>
      </c>
      <c r="P57" s="47">
        <v>47</v>
      </c>
      <c r="Q57" s="48">
        <v>25</v>
      </c>
      <c r="R57" s="49">
        <f t="shared" si="1"/>
        <v>72</v>
      </c>
      <c r="S57" s="47">
        <v>131000</v>
      </c>
      <c r="T57" s="37"/>
    </row>
    <row r="58" spans="1:20" ht="135" x14ac:dyDescent="0.2">
      <c r="A58" s="36" t="s">
        <v>277</v>
      </c>
      <c r="B58" s="37" t="s">
        <v>59</v>
      </c>
      <c r="C58" s="38" t="s">
        <v>278</v>
      </c>
      <c r="D58" s="58">
        <v>28700210</v>
      </c>
      <c r="E58" s="58" t="s">
        <v>279</v>
      </c>
      <c r="F58" s="41">
        <v>9543067</v>
      </c>
      <c r="G58" s="42" t="s">
        <v>41</v>
      </c>
      <c r="H58" s="43" t="s">
        <v>56</v>
      </c>
      <c r="I58" s="41" t="s">
        <v>280</v>
      </c>
      <c r="J58" s="41" t="s">
        <v>281</v>
      </c>
      <c r="K58" s="44">
        <v>1753000</v>
      </c>
      <c r="L58" s="44">
        <v>60000</v>
      </c>
      <c r="M58" s="45">
        <f t="shared" si="2"/>
        <v>0.04</v>
      </c>
      <c r="N58" s="61">
        <v>60000</v>
      </c>
      <c r="O58" s="71" t="s">
        <v>36</v>
      </c>
      <c r="P58" s="47">
        <v>52</v>
      </c>
      <c r="Q58" s="48">
        <v>20</v>
      </c>
      <c r="R58" s="49">
        <f t="shared" si="1"/>
        <v>72</v>
      </c>
      <c r="S58" s="47">
        <v>60000</v>
      </c>
      <c r="T58" s="37"/>
    </row>
    <row r="59" spans="1:20" s="57" customFormat="1" ht="33.75" x14ac:dyDescent="0.25">
      <c r="A59" s="50" t="s">
        <v>282</v>
      </c>
      <c r="B59" s="92" t="s">
        <v>88</v>
      </c>
      <c r="C59" s="51" t="s">
        <v>283</v>
      </c>
      <c r="D59" s="94">
        <v>48282961</v>
      </c>
      <c r="E59" s="96" t="s">
        <v>284</v>
      </c>
      <c r="F59" s="52">
        <v>2293541</v>
      </c>
      <c r="G59" s="53" t="s">
        <v>32</v>
      </c>
      <c r="H59" s="54" t="s">
        <v>274</v>
      </c>
      <c r="I59" s="92" t="s">
        <v>285</v>
      </c>
      <c r="J59" s="92" t="s">
        <v>286</v>
      </c>
      <c r="K59" s="98">
        <v>300000</v>
      </c>
      <c r="L59" s="98">
        <v>210000</v>
      </c>
      <c r="M59" s="100">
        <f t="shared" si="2"/>
        <v>0.7</v>
      </c>
      <c r="N59" s="55">
        <v>100000</v>
      </c>
      <c r="O59" s="56" t="s">
        <v>51</v>
      </c>
      <c r="P59" s="74">
        <v>0</v>
      </c>
      <c r="Q59" s="75">
        <v>0</v>
      </c>
      <c r="R59" s="76">
        <f t="shared" si="1"/>
        <v>0</v>
      </c>
      <c r="S59" s="74">
        <v>0</v>
      </c>
      <c r="T59" s="62" t="s">
        <v>287</v>
      </c>
    </row>
    <row r="60" spans="1:20" s="57" customFormat="1" ht="45" x14ac:dyDescent="0.25">
      <c r="A60" s="50" t="s">
        <v>288</v>
      </c>
      <c r="B60" s="93"/>
      <c r="C60" s="51" t="s">
        <v>283</v>
      </c>
      <c r="D60" s="95"/>
      <c r="E60" s="97"/>
      <c r="F60" s="52">
        <v>2038560</v>
      </c>
      <c r="G60" s="53" t="s">
        <v>32</v>
      </c>
      <c r="H60" s="54" t="s">
        <v>289</v>
      </c>
      <c r="I60" s="93"/>
      <c r="J60" s="93"/>
      <c r="K60" s="99"/>
      <c r="L60" s="99"/>
      <c r="M60" s="101"/>
      <c r="N60" s="55">
        <v>200000</v>
      </c>
      <c r="O60" s="56" t="s">
        <v>51</v>
      </c>
      <c r="P60" s="74">
        <v>0</v>
      </c>
      <c r="Q60" s="75">
        <v>0</v>
      </c>
      <c r="R60" s="76">
        <f t="shared" si="1"/>
        <v>0</v>
      </c>
      <c r="S60" s="74">
        <v>0</v>
      </c>
      <c r="T60" s="62" t="s">
        <v>287</v>
      </c>
    </row>
    <row r="61" spans="1:20" ht="135" x14ac:dyDescent="0.2">
      <c r="A61" s="36" t="s">
        <v>290</v>
      </c>
      <c r="B61" s="37" t="s">
        <v>88</v>
      </c>
      <c r="C61" s="38" t="s">
        <v>291</v>
      </c>
      <c r="D61" s="68" t="s">
        <v>292</v>
      </c>
      <c r="E61" s="58" t="s">
        <v>293</v>
      </c>
      <c r="F61" s="41">
        <v>4297455</v>
      </c>
      <c r="G61" s="42" t="s">
        <v>32</v>
      </c>
      <c r="H61" s="43" t="s">
        <v>274</v>
      </c>
      <c r="I61" s="41" t="s">
        <v>294</v>
      </c>
      <c r="J61" s="41" t="s">
        <v>295</v>
      </c>
      <c r="K61" s="44">
        <v>2892582</v>
      </c>
      <c r="L61" s="44">
        <v>116140</v>
      </c>
      <c r="M61" s="45">
        <f t="shared" si="2"/>
        <v>0.05</v>
      </c>
      <c r="N61" s="61">
        <v>116140</v>
      </c>
      <c r="O61" s="46" t="s">
        <v>36</v>
      </c>
      <c r="P61" s="47">
        <v>47</v>
      </c>
      <c r="Q61" s="48">
        <v>10</v>
      </c>
      <c r="R61" s="49">
        <f t="shared" si="1"/>
        <v>57</v>
      </c>
      <c r="S61" s="47">
        <v>104000</v>
      </c>
      <c r="T61" s="37"/>
    </row>
    <row r="62" spans="1:20" ht="135" x14ac:dyDescent="0.2">
      <c r="A62" s="36" t="s">
        <v>296</v>
      </c>
      <c r="B62" s="37" t="s">
        <v>59</v>
      </c>
      <c r="C62" s="38" t="s">
        <v>297</v>
      </c>
      <c r="D62" s="58">
        <v>27322793</v>
      </c>
      <c r="E62" s="58" t="s">
        <v>233</v>
      </c>
      <c r="F62" s="41">
        <v>2527518</v>
      </c>
      <c r="G62" s="42" t="s">
        <v>41</v>
      </c>
      <c r="H62" s="43" t="s">
        <v>178</v>
      </c>
      <c r="I62" s="41" t="s">
        <v>298</v>
      </c>
      <c r="J62" s="41" t="s">
        <v>299</v>
      </c>
      <c r="K62" s="44">
        <v>3103820</v>
      </c>
      <c r="L62" s="44">
        <v>300000</v>
      </c>
      <c r="M62" s="45">
        <f t="shared" si="2"/>
        <v>9.9999999999999992E-2</v>
      </c>
      <c r="N62" s="61">
        <v>300000</v>
      </c>
      <c r="O62" s="46" t="s">
        <v>36</v>
      </c>
      <c r="P62" s="47">
        <v>52</v>
      </c>
      <c r="Q62" s="48">
        <v>25</v>
      </c>
      <c r="R62" s="49">
        <f t="shared" si="1"/>
        <v>77</v>
      </c>
      <c r="S62" s="47">
        <v>140000</v>
      </c>
      <c r="T62" s="37"/>
    </row>
    <row r="63" spans="1:20" ht="101.25" x14ac:dyDescent="0.2">
      <c r="A63" s="36" t="s">
        <v>300</v>
      </c>
      <c r="B63" s="37" t="s">
        <v>301</v>
      </c>
      <c r="C63" s="38" t="s">
        <v>302</v>
      </c>
      <c r="D63" s="58">
        <v>70226148</v>
      </c>
      <c r="E63" s="58" t="s">
        <v>303</v>
      </c>
      <c r="F63" s="41">
        <v>1297986</v>
      </c>
      <c r="G63" s="42" t="s">
        <v>41</v>
      </c>
      <c r="H63" s="43" t="s">
        <v>114</v>
      </c>
      <c r="I63" s="41" t="s">
        <v>304</v>
      </c>
      <c r="J63" s="41" t="s">
        <v>305</v>
      </c>
      <c r="K63" s="44">
        <v>3422390</v>
      </c>
      <c r="L63" s="44">
        <v>270000</v>
      </c>
      <c r="M63" s="45">
        <f t="shared" si="2"/>
        <v>0.08</v>
      </c>
      <c r="N63" s="61">
        <v>270000</v>
      </c>
      <c r="O63" s="46" t="s">
        <v>36</v>
      </c>
      <c r="P63" s="47">
        <v>52</v>
      </c>
      <c r="Q63" s="48">
        <v>15</v>
      </c>
      <c r="R63" s="49">
        <f t="shared" si="1"/>
        <v>67</v>
      </c>
      <c r="S63" s="47">
        <v>122000</v>
      </c>
      <c r="T63" s="37"/>
    </row>
    <row r="64" spans="1:20" ht="112.5" x14ac:dyDescent="0.2">
      <c r="A64" s="36" t="s">
        <v>306</v>
      </c>
      <c r="B64" s="37" t="s">
        <v>38</v>
      </c>
      <c r="C64" s="38" t="s">
        <v>307</v>
      </c>
      <c r="D64" s="58">
        <v>40233189</v>
      </c>
      <c r="E64" s="58" t="s">
        <v>308</v>
      </c>
      <c r="F64" s="41">
        <v>5231429</v>
      </c>
      <c r="G64" s="42" t="s">
        <v>32</v>
      </c>
      <c r="H64" s="43" t="s">
        <v>68</v>
      </c>
      <c r="I64" s="41" t="s">
        <v>307</v>
      </c>
      <c r="J64" s="41" t="s">
        <v>309</v>
      </c>
      <c r="K64" s="44">
        <v>4760490</v>
      </c>
      <c r="L64" s="44">
        <v>265000</v>
      </c>
      <c r="M64" s="45">
        <f t="shared" si="2"/>
        <v>6.0000000000000005E-2</v>
      </c>
      <c r="N64" s="61">
        <v>265000</v>
      </c>
      <c r="O64" s="46" t="s">
        <v>36</v>
      </c>
      <c r="P64" s="47">
        <v>52</v>
      </c>
      <c r="Q64" s="48">
        <v>5</v>
      </c>
      <c r="R64" s="49">
        <f t="shared" si="1"/>
        <v>57</v>
      </c>
      <c r="S64" s="47">
        <v>104000</v>
      </c>
      <c r="T64" s="37"/>
    </row>
    <row r="65" spans="1:20" s="57" customFormat="1" ht="135" x14ac:dyDescent="0.25">
      <c r="A65" s="50" t="s">
        <v>310</v>
      </c>
      <c r="B65" s="62" t="s">
        <v>311</v>
      </c>
      <c r="C65" s="63" t="s">
        <v>312</v>
      </c>
      <c r="D65" s="65">
        <v>14866684</v>
      </c>
      <c r="E65" s="65" t="s">
        <v>313</v>
      </c>
      <c r="F65" s="52">
        <v>3939684</v>
      </c>
      <c r="G65" s="53" t="s">
        <v>32</v>
      </c>
      <c r="H65" s="54" t="s">
        <v>314</v>
      </c>
      <c r="I65" s="52" t="s">
        <v>315</v>
      </c>
      <c r="J65" s="52" t="s">
        <v>316</v>
      </c>
      <c r="K65" s="66">
        <v>1085040</v>
      </c>
      <c r="L65" s="66">
        <v>300000</v>
      </c>
      <c r="M65" s="67">
        <f t="shared" si="2"/>
        <v>0.28000000000000003</v>
      </c>
      <c r="N65" s="55">
        <v>300000</v>
      </c>
      <c r="O65" s="56" t="s">
        <v>51</v>
      </c>
      <c r="P65" s="74">
        <v>0</v>
      </c>
      <c r="Q65" s="75">
        <v>0</v>
      </c>
      <c r="R65" s="76">
        <f t="shared" si="1"/>
        <v>0</v>
      </c>
      <c r="S65" s="74">
        <v>0</v>
      </c>
      <c r="T65" s="62" t="s">
        <v>86</v>
      </c>
    </row>
    <row r="66" spans="1:20" ht="123.75" x14ac:dyDescent="0.2">
      <c r="A66" s="36" t="s">
        <v>317</v>
      </c>
      <c r="B66" s="37" t="s">
        <v>38</v>
      </c>
      <c r="C66" s="38" t="s">
        <v>318</v>
      </c>
      <c r="D66" s="58">
        <v>68455232</v>
      </c>
      <c r="E66" s="58" t="s">
        <v>319</v>
      </c>
      <c r="F66" s="41">
        <v>9813481</v>
      </c>
      <c r="G66" s="42" t="s">
        <v>55</v>
      </c>
      <c r="H66" s="43" t="s">
        <v>56</v>
      </c>
      <c r="I66" s="41" t="s">
        <v>320</v>
      </c>
      <c r="J66" s="41" t="s">
        <v>321</v>
      </c>
      <c r="K66" s="44">
        <v>1655174</v>
      </c>
      <c r="L66" s="44">
        <v>300000</v>
      </c>
      <c r="M66" s="45">
        <f t="shared" si="2"/>
        <v>0.19</v>
      </c>
      <c r="N66" s="61">
        <v>300000</v>
      </c>
      <c r="O66" s="46" t="s">
        <v>36</v>
      </c>
      <c r="P66" s="47">
        <v>52</v>
      </c>
      <c r="Q66" s="48">
        <v>20</v>
      </c>
      <c r="R66" s="49">
        <f t="shared" si="1"/>
        <v>72</v>
      </c>
      <c r="S66" s="47">
        <v>131000</v>
      </c>
      <c r="T66" s="37"/>
    </row>
    <row r="67" spans="1:20" ht="101.25" x14ac:dyDescent="0.2">
      <c r="A67" s="36" t="s">
        <v>322</v>
      </c>
      <c r="B67" s="37" t="s">
        <v>94</v>
      </c>
      <c r="C67" s="38" t="s">
        <v>323</v>
      </c>
      <c r="D67" s="77" t="s">
        <v>324</v>
      </c>
      <c r="E67" s="58" t="s">
        <v>325</v>
      </c>
      <c r="F67" s="41">
        <v>2587147</v>
      </c>
      <c r="G67" s="42" t="s">
        <v>32</v>
      </c>
      <c r="H67" s="43" t="s">
        <v>68</v>
      </c>
      <c r="I67" s="41" t="s">
        <v>326</v>
      </c>
      <c r="J67" s="41" t="s">
        <v>327</v>
      </c>
      <c r="K67" s="44">
        <v>394600</v>
      </c>
      <c r="L67" s="44">
        <v>264600</v>
      </c>
      <c r="M67" s="69">
        <f t="shared" si="2"/>
        <v>0.68</v>
      </c>
      <c r="N67" s="61">
        <v>264600</v>
      </c>
      <c r="O67" s="46" t="s">
        <v>36</v>
      </c>
      <c r="P67" s="47">
        <v>37</v>
      </c>
      <c r="Q67" s="48">
        <v>5</v>
      </c>
      <c r="R67" s="49">
        <f t="shared" si="1"/>
        <v>42</v>
      </c>
      <c r="S67" s="47">
        <v>77000</v>
      </c>
      <c r="T67" s="37"/>
    </row>
    <row r="68" spans="1:20" ht="123.75" x14ac:dyDescent="0.2">
      <c r="A68" s="36" t="s">
        <v>328</v>
      </c>
      <c r="B68" s="37" t="s">
        <v>38</v>
      </c>
      <c r="C68" s="38" t="s">
        <v>329</v>
      </c>
      <c r="D68" s="58">
        <v>22829903</v>
      </c>
      <c r="E68" s="58" t="s">
        <v>330</v>
      </c>
      <c r="F68" s="41">
        <v>8419868</v>
      </c>
      <c r="G68" s="42" t="s">
        <v>32</v>
      </c>
      <c r="H68" s="43" t="s">
        <v>48</v>
      </c>
      <c r="I68" s="41" t="s">
        <v>329</v>
      </c>
      <c r="J68" s="41" t="s">
        <v>331</v>
      </c>
      <c r="K68" s="44">
        <v>6480000</v>
      </c>
      <c r="L68" s="44">
        <v>200000</v>
      </c>
      <c r="M68" s="45">
        <f t="shared" si="2"/>
        <v>0.04</v>
      </c>
      <c r="N68" s="61">
        <v>200000</v>
      </c>
      <c r="O68" s="46" t="s">
        <v>36</v>
      </c>
      <c r="P68" s="47">
        <v>52</v>
      </c>
      <c r="Q68" s="48">
        <v>5</v>
      </c>
      <c r="R68" s="49">
        <f t="shared" si="1"/>
        <v>57</v>
      </c>
      <c r="S68" s="47">
        <v>104000</v>
      </c>
      <c r="T68" s="37"/>
    </row>
    <row r="69" spans="1:20" s="57" customFormat="1" ht="67.5" x14ac:dyDescent="0.25">
      <c r="A69" s="50" t="s">
        <v>332</v>
      </c>
      <c r="B69" s="62" t="s">
        <v>88</v>
      </c>
      <c r="C69" s="63" t="s">
        <v>333</v>
      </c>
      <c r="D69" s="65">
        <v>48282910</v>
      </c>
      <c r="E69" s="65" t="s">
        <v>334</v>
      </c>
      <c r="F69" s="53" t="s">
        <v>122</v>
      </c>
      <c r="G69" s="53" t="s">
        <v>122</v>
      </c>
      <c r="H69" s="54" t="s">
        <v>343</v>
      </c>
      <c r="I69" s="52" t="s">
        <v>335</v>
      </c>
      <c r="J69" s="52" t="s">
        <v>336</v>
      </c>
      <c r="K69" s="66">
        <v>70000</v>
      </c>
      <c r="L69" s="66">
        <v>49000</v>
      </c>
      <c r="M69" s="67">
        <f t="shared" si="2"/>
        <v>0.7</v>
      </c>
      <c r="N69" s="55">
        <v>49000</v>
      </c>
      <c r="O69" s="56" t="s">
        <v>51</v>
      </c>
      <c r="P69" s="74">
        <v>0</v>
      </c>
      <c r="Q69" s="75">
        <v>0</v>
      </c>
      <c r="R69" s="76">
        <f t="shared" si="1"/>
        <v>0</v>
      </c>
      <c r="S69" s="74">
        <v>0</v>
      </c>
      <c r="T69" s="62" t="s">
        <v>125</v>
      </c>
    </row>
    <row r="70" spans="1:20" s="57" customFormat="1" ht="123.75" x14ac:dyDescent="0.25">
      <c r="A70" s="50" t="s">
        <v>337</v>
      </c>
      <c r="B70" s="62" t="s">
        <v>59</v>
      </c>
      <c r="C70" s="63" t="s">
        <v>338</v>
      </c>
      <c r="D70" s="65">
        <v>27323773</v>
      </c>
      <c r="E70" s="65" t="s">
        <v>339</v>
      </c>
      <c r="F70" s="53" t="s">
        <v>122</v>
      </c>
      <c r="G70" s="53" t="s">
        <v>122</v>
      </c>
      <c r="H70" s="54" t="s">
        <v>343</v>
      </c>
      <c r="I70" s="52" t="s">
        <v>340</v>
      </c>
      <c r="J70" s="52" t="s">
        <v>341</v>
      </c>
      <c r="K70" s="66">
        <v>3270000</v>
      </c>
      <c r="L70" s="66">
        <v>300000</v>
      </c>
      <c r="M70" s="67">
        <f t="shared" si="2"/>
        <v>9.9999999999999992E-2</v>
      </c>
      <c r="N70" s="55">
        <v>300000</v>
      </c>
      <c r="O70" s="56" t="s">
        <v>51</v>
      </c>
      <c r="P70" s="74">
        <v>0</v>
      </c>
      <c r="Q70" s="75">
        <v>0</v>
      </c>
      <c r="R70" s="76">
        <f t="shared" si="1"/>
        <v>0</v>
      </c>
      <c r="S70" s="74">
        <v>0</v>
      </c>
      <c r="T70" s="62" t="s">
        <v>125</v>
      </c>
    </row>
    <row r="71" spans="1:20" s="4" customFormat="1" ht="12.75" x14ac:dyDescent="0.2">
      <c r="A71" s="78" t="s">
        <v>342</v>
      </c>
      <c r="B71" s="79"/>
      <c r="C71" s="80"/>
      <c r="D71" s="71"/>
      <c r="E71" s="71"/>
      <c r="F71" s="46"/>
      <c r="G71" s="46"/>
      <c r="H71" s="81"/>
      <c r="I71" s="46"/>
      <c r="J71" s="46"/>
      <c r="K71" s="49">
        <f>SUM(K10:K70)</f>
        <v>164148202</v>
      </c>
      <c r="L71" s="49">
        <f>SUM(L10:L70)</f>
        <v>10304940</v>
      </c>
      <c r="M71" s="82"/>
      <c r="N71" s="49">
        <f>SUM(N10:N70)</f>
        <v>10394940</v>
      </c>
      <c r="O71" s="46"/>
      <c r="P71" s="47">
        <f>SUM(P10:P70)</f>
        <v>2305</v>
      </c>
      <c r="Q71" s="47">
        <f>SUM(Q10:Q70)</f>
        <v>520</v>
      </c>
      <c r="R71" s="83">
        <f>SUM(R10:R70)</f>
        <v>2825</v>
      </c>
      <c r="S71" s="48">
        <f>SUM(S10:S70)</f>
        <v>4594000</v>
      </c>
      <c r="T71" s="42"/>
    </row>
  </sheetData>
  <mergeCells count="48">
    <mergeCell ref="L2:M2"/>
    <mergeCell ref="L3:M3"/>
    <mergeCell ref="L5:M5"/>
    <mergeCell ref="L6:M6"/>
    <mergeCell ref="A7:N7"/>
    <mergeCell ref="L8:M8"/>
    <mergeCell ref="O8:O9"/>
    <mergeCell ref="F9:H9"/>
    <mergeCell ref="B12:B15"/>
    <mergeCell ref="D12:D15"/>
    <mergeCell ref="E12:E15"/>
    <mergeCell ref="I12:I15"/>
    <mergeCell ref="J12:J15"/>
    <mergeCell ref="K12:K15"/>
    <mergeCell ref="D25:D27"/>
    <mergeCell ref="E25:E27"/>
    <mergeCell ref="I25:I27"/>
    <mergeCell ref="J25:J27"/>
    <mergeCell ref="K25:K27"/>
    <mergeCell ref="L47:L48"/>
    <mergeCell ref="M47:M48"/>
    <mergeCell ref="L12:L15"/>
    <mergeCell ref="M12:M15"/>
    <mergeCell ref="T12:T15"/>
    <mergeCell ref="L25:L27"/>
    <mergeCell ref="M25:M27"/>
    <mergeCell ref="J55:J56"/>
    <mergeCell ref="K55:K56"/>
    <mergeCell ref="J33:J34"/>
    <mergeCell ref="I47:I48"/>
    <mergeCell ref="J47:J48"/>
    <mergeCell ref="K47:K48"/>
    <mergeCell ref="P7:R7"/>
    <mergeCell ref="O1:R1"/>
    <mergeCell ref="L55:L56"/>
    <mergeCell ref="M55:M56"/>
    <mergeCell ref="B59:B60"/>
    <mergeCell ref="D59:D60"/>
    <mergeCell ref="E59:E60"/>
    <mergeCell ref="I59:I60"/>
    <mergeCell ref="J59:J60"/>
    <mergeCell ref="K59:K60"/>
    <mergeCell ref="L59:L60"/>
    <mergeCell ref="M59:M60"/>
    <mergeCell ref="B55:B56"/>
    <mergeCell ref="D55:D56"/>
    <mergeCell ref="E55:E56"/>
    <mergeCell ref="I55:I56"/>
  </mergeCells>
  <printOptions horizontalCentered="1"/>
  <pageMargins left="0" right="0" top="0.19685039370078741" bottom="0.19685039370078741" header="0.31496062992125984" footer="0.31496062992125984"/>
  <pageSetup paperSize="9" scale="85"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P04 tabulka projektů</vt:lpstr>
      <vt:lpstr>'P04 tabulka projektů'!Názvy_tisku</vt:lpstr>
      <vt:lpstr>'P04 tabulka projektů'!Oblast_tisku</vt:lpstr>
    </vt:vector>
  </TitlesOfParts>
  <Company>kulk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Šímová</dc:creator>
  <cp:lastModifiedBy>Maresova Marcela</cp:lastModifiedBy>
  <cp:lastPrinted>2013-04-30T12:39:56Z</cp:lastPrinted>
  <dcterms:created xsi:type="dcterms:W3CDTF">2009-04-29T07:25:00Z</dcterms:created>
  <dcterms:modified xsi:type="dcterms:W3CDTF">2013-05-21T08:32:55Z</dcterms:modified>
</cp:coreProperties>
</file>