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45" windowWidth="22200" windowHeight="14925" activeTab="2"/>
  </bookViews>
  <sheets>
    <sheet name="Žádosti podpořené" sheetId="1" r:id="rId1"/>
    <sheet name="Žádosti nepodpořené" sheetId="2" r:id="rId2"/>
    <sheet name="Žádosti vyřazené" sheetId="3" r:id="rId3"/>
  </sheets>
  <definedNames>
    <definedName name="_xlnm.Print_Titles" localSheetId="1">'Žádosti nepodpořené'!$3:$4</definedName>
  </definedNames>
  <calcPr calcId="145621"/>
</workbook>
</file>

<file path=xl/calcChain.xml><?xml version="1.0" encoding="utf-8"?>
<calcChain xmlns="http://schemas.openxmlformats.org/spreadsheetml/2006/main">
  <c r="D38" i="2" l="1"/>
  <c r="J37" i="2"/>
  <c r="H37" i="2"/>
  <c r="K37" i="2" s="1"/>
  <c r="J36" i="2"/>
  <c r="H36" i="2"/>
  <c r="K36" i="2" s="1"/>
  <c r="J35" i="2"/>
  <c r="H35" i="2"/>
  <c r="K35" i="2" s="1"/>
  <c r="J34" i="2"/>
  <c r="H34" i="2"/>
  <c r="K34" i="2" s="1"/>
  <c r="J33" i="2"/>
  <c r="H33" i="2"/>
  <c r="K33" i="2" s="1"/>
  <c r="J32" i="2"/>
  <c r="H32" i="2"/>
  <c r="K32" i="2" s="1"/>
  <c r="J31" i="2"/>
  <c r="H31" i="2"/>
  <c r="K31" i="2" s="1"/>
  <c r="J30" i="2"/>
  <c r="H30" i="2"/>
  <c r="K30" i="2" s="1"/>
  <c r="J29" i="2"/>
  <c r="H29" i="2"/>
  <c r="K29" i="2" s="1"/>
  <c r="J28" i="2"/>
  <c r="H28" i="2"/>
  <c r="K28" i="2" s="1"/>
  <c r="J27" i="2"/>
  <c r="H27" i="2"/>
  <c r="K27" i="2" s="1"/>
  <c r="J26" i="2"/>
  <c r="H26" i="2"/>
  <c r="K26" i="2" s="1"/>
  <c r="J25" i="2"/>
  <c r="H25" i="2"/>
  <c r="K25" i="2" s="1"/>
  <c r="J24" i="2"/>
  <c r="H24" i="2"/>
  <c r="K24" i="2" s="1"/>
  <c r="J23" i="2"/>
  <c r="H23" i="2"/>
  <c r="K23" i="2" s="1"/>
  <c r="J22" i="2"/>
  <c r="H22" i="2"/>
  <c r="K22" i="2" s="1"/>
  <c r="J21" i="2"/>
  <c r="H21" i="2"/>
  <c r="K21" i="2" s="1"/>
  <c r="J20" i="2"/>
  <c r="H20" i="2"/>
  <c r="K20" i="2" s="1"/>
  <c r="J19" i="2"/>
  <c r="H19" i="2"/>
  <c r="K19" i="2" s="1"/>
  <c r="J18" i="2"/>
  <c r="H18" i="2"/>
  <c r="K18" i="2" s="1"/>
  <c r="J17" i="2"/>
  <c r="H17" i="2"/>
  <c r="K17" i="2" s="1"/>
  <c r="J16" i="2"/>
  <c r="H16" i="2"/>
  <c r="K16" i="2" s="1"/>
  <c r="J15" i="2"/>
  <c r="H15" i="2"/>
  <c r="K15" i="2" s="1"/>
  <c r="J14" i="2"/>
  <c r="H14" i="2"/>
  <c r="K14" i="2" s="1"/>
  <c r="J13" i="2"/>
  <c r="H13" i="2"/>
  <c r="K13" i="2" s="1"/>
  <c r="J12" i="2"/>
  <c r="H12" i="2"/>
  <c r="K12" i="2" s="1"/>
  <c r="J11" i="2"/>
  <c r="H11" i="2"/>
  <c r="K11" i="2" s="1"/>
  <c r="J10" i="2"/>
  <c r="H10" i="2"/>
  <c r="K10" i="2" s="1"/>
  <c r="J9" i="2"/>
  <c r="H9" i="2"/>
  <c r="K9" i="2" s="1"/>
  <c r="J8" i="2"/>
  <c r="H8" i="2"/>
  <c r="K8" i="2" s="1"/>
  <c r="J7" i="2"/>
  <c r="H7" i="2"/>
  <c r="K7" i="2" s="1"/>
  <c r="J6" i="2"/>
  <c r="H6" i="2"/>
  <c r="K6" i="2" s="1"/>
  <c r="J5" i="2"/>
  <c r="H5" i="2"/>
  <c r="K5" i="2" s="1"/>
  <c r="D18" i="1" l="1"/>
  <c r="D89" i="1"/>
  <c r="J33" i="1"/>
  <c r="H33" i="1"/>
  <c r="K33" i="1" l="1"/>
  <c r="D62" i="1"/>
  <c r="D63" i="1" l="1"/>
  <c r="J52" i="1"/>
  <c r="H52" i="1"/>
  <c r="J21" i="1"/>
  <c r="H21" i="1"/>
  <c r="K21" i="1" l="1"/>
  <c r="K52" i="1"/>
  <c r="J61" i="1"/>
  <c r="H61" i="1"/>
  <c r="J75" i="1"/>
  <c r="H75" i="1"/>
  <c r="J57" i="1"/>
  <c r="H57" i="1"/>
  <c r="J37" i="1"/>
  <c r="H37" i="1"/>
  <c r="J56" i="1"/>
  <c r="H56" i="1"/>
  <c r="J55" i="1"/>
  <c r="H55" i="1"/>
  <c r="D90" i="1"/>
  <c r="D91" i="1" s="1"/>
  <c r="J53" i="1"/>
  <c r="J54" i="1"/>
  <c r="J28" i="1"/>
  <c r="H53" i="1"/>
  <c r="H54" i="1"/>
  <c r="H28" i="1"/>
  <c r="K55" i="1" l="1"/>
  <c r="K56" i="1"/>
  <c r="K37" i="1"/>
  <c r="K57" i="1"/>
  <c r="K61" i="1"/>
  <c r="K75" i="1"/>
  <c r="K54" i="1"/>
  <c r="K28" i="1"/>
  <c r="K53" i="1"/>
  <c r="J9" i="1"/>
  <c r="H9" i="1"/>
  <c r="K9" i="1" l="1"/>
  <c r="J30" i="1"/>
  <c r="J45" i="1"/>
  <c r="J67" i="1"/>
  <c r="J72" i="1"/>
  <c r="J31" i="1"/>
  <c r="J73" i="1"/>
  <c r="J32" i="1"/>
  <c r="J36" i="1"/>
  <c r="J68" i="1"/>
  <c r="J22" i="1"/>
  <c r="J23" i="1"/>
  <c r="J46" i="1"/>
  <c r="J24" i="1"/>
  <c r="J74" i="1"/>
  <c r="J38" i="1"/>
  <c r="J76" i="1"/>
  <c r="J77" i="1"/>
  <c r="J39" i="1"/>
  <c r="J81" i="1"/>
  <c r="J82" i="1"/>
  <c r="J40" i="1"/>
  <c r="J47" i="1"/>
  <c r="J48" i="1"/>
  <c r="J83" i="1"/>
  <c r="J44" i="1"/>
  <c r="J84" i="1"/>
  <c r="J88" i="1"/>
  <c r="J29" i="1"/>
  <c r="J66" i="1"/>
  <c r="J5" i="1"/>
  <c r="J10" i="1"/>
  <c r="J6" i="1"/>
  <c r="J13" i="1"/>
  <c r="J16" i="1"/>
  <c r="J14" i="1"/>
  <c r="J7" i="1"/>
  <c r="J15" i="1"/>
  <c r="J8" i="1"/>
  <c r="J17" i="1"/>
  <c r="J65" i="1"/>
  <c r="H39" i="1"/>
  <c r="H81" i="1"/>
  <c r="H82" i="1"/>
  <c r="H40" i="1"/>
  <c r="H47" i="1"/>
  <c r="H48" i="1"/>
  <c r="H83" i="1"/>
  <c r="H44" i="1"/>
  <c r="H84" i="1"/>
  <c r="H88" i="1"/>
  <c r="H30" i="1"/>
  <c r="H45" i="1"/>
  <c r="H67" i="1"/>
  <c r="H72" i="1"/>
  <c r="H31" i="1"/>
  <c r="H73" i="1"/>
  <c r="H32" i="1"/>
  <c r="H36" i="1"/>
  <c r="K36" i="1" s="1"/>
  <c r="H68" i="1"/>
  <c r="H22" i="1"/>
  <c r="K22" i="1" s="1"/>
  <c r="H23" i="1"/>
  <c r="H46" i="1"/>
  <c r="K46" i="1" s="1"/>
  <c r="H24" i="1"/>
  <c r="H74" i="1"/>
  <c r="H38" i="1"/>
  <c r="H76" i="1"/>
  <c r="H77" i="1"/>
  <c r="H29" i="1"/>
  <c r="H66" i="1"/>
  <c r="H5" i="1"/>
  <c r="H10" i="1"/>
  <c r="H6" i="1"/>
  <c r="H13" i="1"/>
  <c r="H16" i="1"/>
  <c r="H14" i="1"/>
  <c r="H7" i="1"/>
  <c r="H15" i="1"/>
  <c r="H8" i="1"/>
  <c r="H17" i="1"/>
  <c r="H65" i="1"/>
  <c r="K84" i="1" l="1"/>
  <c r="K83" i="1"/>
  <c r="K82" i="1"/>
  <c r="K77" i="1"/>
  <c r="K72" i="1"/>
  <c r="K81" i="1"/>
  <c r="K88" i="1"/>
  <c r="K48" i="1"/>
  <c r="K47" i="1"/>
  <c r="K45" i="1"/>
  <c r="K44" i="1"/>
  <c r="K40" i="1"/>
  <c r="K39" i="1"/>
  <c r="K38" i="1"/>
  <c r="K29" i="1"/>
  <c r="K17" i="1"/>
  <c r="K15" i="1"/>
  <c r="K14" i="1"/>
  <c r="K13" i="1"/>
  <c r="K10" i="1"/>
  <c r="K76" i="1"/>
  <c r="K74" i="1"/>
  <c r="K24" i="1"/>
  <c r="K23" i="1"/>
  <c r="K68" i="1"/>
  <c r="K32" i="1"/>
  <c r="K73" i="1"/>
  <c r="K31" i="1"/>
  <c r="K67" i="1"/>
  <c r="K30" i="1"/>
  <c r="K65" i="1"/>
  <c r="K8" i="1"/>
  <c r="K7" i="1"/>
  <c r="K16" i="1"/>
  <c r="K6" i="1"/>
  <c r="K5" i="1"/>
  <c r="K66" i="1"/>
</calcChain>
</file>

<file path=xl/sharedStrings.xml><?xml version="1.0" encoding="utf-8"?>
<sst xmlns="http://schemas.openxmlformats.org/spreadsheetml/2006/main" count="586" uniqueCount="349">
  <si>
    <t>Název projektu</t>
  </si>
  <si>
    <t>Pož.</t>
  </si>
  <si>
    <t>Celk.nákl.</t>
  </si>
  <si>
    <t>∑</t>
  </si>
  <si>
    <r>
      <rPr>
        <b/>
        <vertAlign val="superscript"/>
        <sz val="9"/>
        <rFont val="Times New Roman"/>
        <family val="1"/>
        <charset val="238"/>
      </rPr>
      <t>∑</t>
    </r>
    <r>
      <rPr>
        <b/>
        <sz val="9"/>
        <rFont val="Times New Roman"/>
        <family val="1"/>
        <charset val="238"/>
      </rPr>
      <t>x0,1</t>
    </r>
  </si>
  <si>
    <r>
      <rPr>
        <b/>
        <vertAlign val="superscript"/>
        <sz val="9"/>
        <rFont val="Times New Roman"/>
        <family val="1"/>
        <charset val="238"/>
      </rPr>
      <t>∑</t>
    </r>
    <r>
      <rPr>
        <b/>
        <sz val="9"/>
        <rFont val="Times New Roman"/>
        <family val="1"/>
        <charset val="238"/>
      </rPr>
      <t>x0,25</t>
    </r>
  </si>
  <si>
    <t>120 výročí založení hasičského sboru s uspořádáním okrskové soutěže</t>
  </si>
  <si>
    <t>15427.00</t>
  </si>
  <si>
    <t>20300.00</t>
  </si>
  <si>
    <t>Pohár starosty obce Bozkov 2013</t>
  </si>
  <si>
    <t>17400.00</t>
  </si>
  <si>
    <t>Hasičská soutěž Březovák 2013</t>
  </si>
  <si>
    <t>17000.00</t>
  </si>
  <si>
    <t>V. ročník Mezinárodní soutěže hasičů</t>
  </si>
  <si>
    <t>16000.00</t>
  </si>
  <si>
    <t>Memoriál Vladimíra Linky</t>
  </si>
  <si>
    <t>20000.00</t>
  </si>
  <si>
    <t>Noční závod všestrannosti pro hasiče i nehasiče</t>
  </si>
  <si>
    <t>6000.00</t>
  </si>
  <si>
    <t>soutěž o pohár starosty města Tanvaldu</t>
  </si>
  <si>
    <t>38 000,00</t>
  </si>
  <si>
    <t>38000.00</t>
  </si>
  <si>
    <t>25500.00</t>
  </si>
  <si>
    <t>22000.00</t>
  </si>
  <si>
    <t>Okrsková soutěž a soutěž v požárním útoku PS-12</t>
  </si>
  <si>
    <t>15000.00</t>
  </si>
  <si>
    <t>O pohár obřího sudu</t>
  </si>
  <si>
    <t>Požární soutěž o pohár starosty obce Stružnice</t>
  </si>
  <si>
    <t>Krásnoleský víceboj</t>
  </si>
  <si>
    <t>18000.00</t>
  </si>
  <si>
    <t>Memoriál Jana Šourka v požárním útoku</t>
  </si>
  <si>
    <t>27500.00</t>
  </si>
  <si>
    <t>12500.00</t>
  </si>
  <si>
    <t>Soutěž Minkovický speciál</t>
  </si>
  <si>
    <t>Hasičská soutěž “O hasičskou proudnici“</t>
  </si>
  <si>
    <t>Netradiční závod požárnické všestannosti</t>
  </si>
  <si>
    <t>10000.00</t>
  </si>
  <si>
    <t>Noční požární útok</t>
  </si>
  <si>
    <t>Okrsková soutěž v požárním sportu</t>
  </si>
  <si>
    <t>5500.00</t>
  </si>
  <si>
    <t>Nejlepší požární útok podzimu - Posvícenská husa</t>
  </si>
  <si>
    <t>21000.00</t>
  </si>
  <si>
    <t>Floriánský pohár</t>
  </si>
  <si>
    <t>10300.00</t>
  </si>
  <si>
    <t>7. ročník soutěže PS 8</t>
  </si>
  <si>
    <t>Požární soutěž o Příchovickou proudnici</t>
  </si>
  <si>
    <t>Příšovický pohár 2013</t>
  </si>
  <si>
    <t>Smědavský pohár</t>
  </si>
  <si>
    <t>20150.00</t>
  </si>
  <si>
    <t>29200.00</t>
  </si>
  <si>
    <t>Soutěž dospělých v požárním útoku</t>
  </si>
  <si>
    <t>3000.00</t>
  </si>
  <si>
    <t>Podmoklický pohár 2013</t>
  </si>
  <si>
    <t>21300.00</t>
  </si>
  <si>
    <t>8 000,00</t>
  </si>
  <si>
    <t>Hasičská soutěž „Svijanská 13“</t>
  </si>
  <si>
    <t>ŠKODĚJOVSKÝ POHÁR</t>
  </si>
  <si>
    <t>Podkozákovská liga 2013 - O pohár starostky obce Tatobity</t>
  </si>
  <si>
    <t>Pohár Františka Pulce</t>
  </si>
  <si>
    <t>Soutěž o zlatou povodňovou lopatu</t>
  </si>
  <si>
    <t>Všelibický pohár 2013</t>
  </si>
  <si>
    <t>16900.00</t>
  </si>
  <si>
    <t>Železnobrodský pohár</t>
  </si>
  <si>
    <t>8000.00</t>
  </si>
  <si>
    <t>Soustředění soptíků</t>
  </si>
  <si>
    <t>18750.00</t>
  </si>
  <si>
    <t>Soustředění mladých hasičů</t>
  </si>
  <si>
    <t>70560.00</t>
  </si>
  <si>
    <t>Letní soustředění mladých hasičů</t>
  </si>
  <si>
    <t>50000.00</t>
  </si>
  <si>
    <t>Výcvikové soustředění mladých hasičů</t>
  </si>
  <si>
    <t>110000.00</t>
  </si>
  <si>
    <t>Letní soustředění mladých hasičů Mimoň v Novém městě pod Smrkem</t>
  </si>
  <si>
    <t>160000.00</t>
  </si>
  <si>
    <t>Letní tábor mladých hasičů</t>
  </si>
  <si>
    <t>109200.00</t>
  </si>
  <si>
    <t>Hasičský tábor SDH Semily 1</t>
  </si>
  <si>
    <t>Letní tábor mladých hasičů Borečov 2013</t>
  </si>
  <si>
    <t>144240.00</t>
  </si>
  <si>
    <t>Letní příměstský tábor mladých hasičů</t>
  </si>
  <si>
    <t>Výcvik mladých hasičů SDH Zlatá Olešnice</t>
  </si>
  <si>
    <t>35000.00</t>
  </si>
  <si>
    <t>Letní tábor a soustředění mladých hasičů SDH Žďárek</t>
  </si>
  <si>
    <t>15400.00</t>
  </si>
  <si>
    <t>14800.00</t>
  </si>
  <si>
    <t>Soutěž mladých hasičů „O dráčka Soptíka“ - Bozkov 2013</t>
  </si>
  <si>
    <t>Dětská liga pro mladé hasiče s mezinárodní účastí - 12. ročník</t>
  </si>
  <si>
    <t>Soutěž Mladých hasičů a dorostu v celoroční soutěži a soutěž Po očima dětí</t>
  </si>
  <si>
    <t>29000.00</t>
  </si>
  <si>
    <t>18500.00</t>
  </si>
  <si>
    <t>Dětská soutěž „O hrad Frýdštejn“</t>
  </si>
  <si>
    <t>15500.00</t>
  </si>
  <si>
    <t>Pohár OSH Semily „O dráčka Soptíka“</t>
  </si>
  <si>
    <t>Okresní kolo dětí a mládeže a vyhodnocení soutěže PO očima dětí</t>
  </si>
  <si>
    <t>108000.00</t>
  </si>
  <si>
    <t>Jeřmanický Víceboj</t>
  </si>
  <si>
    <t>18800.00</t>
  </si>
  <si>
    <t>Pořízení drobného majetku pro výcvik mladých hasičů Jezvé</t>
  </si>
  <si>
    <t>5000.00</t>
  </si>
  <si>
    <t>Dětská hasičská soutěž Floriánek</t>
  </si>
  <si>
    <t>7500.00</t>
  </si>
  <si>
    <t>Cesta pohádkovým lesem</t>
  </si>
  <si>
    <t>30000.00</t>
  </si>
  <si>
    <t>Dětský den</t>
  </si>
  <si>
    <t>12000.00</t>
  </si>
  <si>
    <t>Krajské kolo mladých hasičů a dorostu</t>
  </si>
  <si>
    <t>114000.00</t>
  </si>
  <si>
    <t>Školení rozhodčích mladežnických soutěží a požárního sportu</t>
  </si>
  <si>
    <t>20891.00</t>
  </si>
  <si>
    <t>Okresní kolo mladých hasičů a dorostu 2013</t>
  </si>
  <si>
    <t>Příprava vedoucích mládeže a instruktorů</t>
  </si>
  <si>
    <t>Memoriál Josefa Pecinovského</t>
  </si>
  <si>
    <t>Podkrkonošský pohár mládeže</t>
  </si>
  <si>
    <t>Soutěž mladých hasičů</t>
  </si>
  <si>
    <t>5127.00</t>
  </si>
  <si>
    <t>Dětské sportovní odpoledne</t>
  </si>
  <si>
    <t>Přebor v požárním útoku - O ploukoňského dráčka</t>
  </si>
  <si>
    <t>Práce s dětmi a mládeží-zabezpečení činnosti mladých hasičů</t>
  </si>
  <si>
    <t>14255.00</t>
  </si>
  <si>
    <t>Soutěž žáků v požárním útoku</t>
  </si>
  <si>
    <t>Okresní kolo hry PLAMEN a okresní kolo soutěže dorostu</t>
  </si>
  <si>
    <t>72000.00</t>
  </si>
  <si>
    <t>Závod hasičské všestrannosti mládeže</t>
  </si>
  <si>
    <t>14000.00</t>
  </si>
  <si>
    <t>Setkání mladých hasičů“Svijanský Soptík“</t>
  </si>
  <si>
    <t>Hasičské odpoledne ke dni dětí ve Zdislavě- přijď se mezi nás něco naučit</t>
  </si>
  <si>
    <t>Malý Soptík</t>
  </si>
  <si>
    <t>Benešovská pohár - soutěž seriálu Extraliga ČR v požárním útoku</t>
  </si>
  <si>
    <t>60500.00</t>
  </si>
  <si>
    <t>Krajské kolo libereckého kraje v požárním sportu můžů a žen</t>
  </si>
  <si>
    <t>Jablonecká hala 2013</t>
  </si>
  <si>
    <t>135000.00</t>
  </si>
  <si>
    <t>Sychrovský pohár - soutěž seriálu Extraliga ČR v PÚ</t>
  </si>
  <si>
    <t>61000.00</t>
  </si>
  <si>
    <t>Memoriál záchranářů z Manhattanu 2013</t>
  </si>
  <si>
    <t>40000.00</t>
  </si>
  <si>
    <t>Celorepublikový sraz parních stříkaček</t>
  </si>
  <si>
    <t>240000.00</t>
  </si>
  <si>
    <t>Hasičský den pro děti</t>
  </si>
  <si>
    <t>Sport. dopoledne pro děti se zaměřením na zvyšování odb. zalostí v oblasti PO</t>
  </si>
  <si>
    <t>Průběžný součet</t>
  </si>
  <si>
    <t>Obvodové kolo požární hry Plamen</t>
  </si>
  <si>
    <t>Výcvik mladých hasičů na soustředění v Miletínských Lázních</t>
  </si>
  <si>
    <t>Dětské odpoledne 2013</t>
  </si>
  <si>
    <t>Okrsková soutěž okrsku Bílá a jejich hostí z LB kraje</t>
  </si>
  <si>
    <t>O pohár Ivana Ivanova</t>
  </si>
  <si>
    <t>8. ročník memoriálu Jana Vedrala</t>
  </si>
  <si>
    <t>Soutěž v požárním útoku do vrchu pro mladé hasiče 15. ročník</t>
  </si>
  <si>
    <t>O pohár starosty obce Benešov u Semil</t>
  </si>
  <si>
    <t>26. ročník soutěže o Jizerský pohár</t>
  </si>
  <si>
    <t>Soutěž v požárním sportu O pohár obce Kunratice</t>
  </si>
  <si>
    <t>Soutěž požárních družstev O pohár Lvová</t>
  </si>
  <si>
    <t>Hasičská soutěž O pohár starostky obce Zdislava 2013</t>
  </si>
  <si>
    <t>Soutěž v požárním sportu Lužecký pohár 10. ročník</t>
  </si>
  <si>
    <t>Soutěž Strážský Vršek o pohár starosty 21. ročník</t>
  </si>
  <si>
    <t>Nerozděleno</t>
  </si>
  <si>
    <t>Žádosti, které byly doručeny pouze v písemné podobě.</t>
  </si>
  <si>
    <t>Povin. body (x 10 %)</t>
  </si>
  <si>
    <t>Spec. body 
(x 25 %)</t>
  </si>
  <si>
    <t>Ve dnech 20.-27.7.2013 se bude konat soustředění mladých hasičů, kdy hlavním cílem je nácvik disciplín pro hasičské soutěže. Ubytování je zajištěno v rekreačním středisku Apartmány Ktová, strava bude zajištěna minimálně 5 x denně, zdravotní služba zajištěna proškolenou zdravotnicí. Dále jsou plánovány výlety po Českém ráji. Soustředění se zúčastní 26 děti, 6 vedoucí, 1 kuchařka a 1 zdravotník.</t>
  </si>
  <si>
    <t>Soutěž mladých hasičů "O hrad Frýdšten" se bude konat 8.6.2013 v areálu koupaliště na Frýdštejně. Hlavní disciplína je požární útok, dále jsou připraveny doplňkové soutěže a doplňkový program (ukázka práce ČČK). Soutěž bude probíhat ve 3 kategoriích o hodnotné ceny. Po celou dobu je zajištěno občerstvení a dětská diskotéka. Soutěž je zařazena do Jablonecké ligy MH. Soutěže se účastní kolektivy z celého Libereckého kraje.</t>
  </si>
  <si>
    <t>V rámci krajského kola v požárním sportu mužů a žen setkávají nejlepší družstva , která zvítězila v okresních kolech. Jejich snahou je docílit co nejlepších výsledků a zajistit si tak účast na nejvyšším soutěžním kole na Mistrovství české republiky a tím reprezentaci svých SDH, OSH a v neposlední řadě KSH ČMS kraj Liberec. Je zde i záruka, že ti nejlepší jsou nejen dobří sportovci, ale mnozí znich jsou platnými členy výjezdových jednotek SDH, čímž tyto soutěže přispívají k jejich velmi dobrýmfyzickým schopnostem,které při této činnosti jsou nez</t>
  </si>
  <si>
    <t>Výcvikové soustředění mladých hasičů pořádá SDH Karlinky každým rokem. Letos proběhne ve dnech 6.- 13.7.2013, v RZ Zelené údolí v Mladějově v Čechách. Letos počítáme s účastí 55 dětí, především našich registrovaných MH. Doplňujeme dětmi z jiných sborů a zájemci o členství u nás. Program je především sportovní, orientovaný na hasičskou tématiku. Více v podrobném popisu projektu.</t>
  </si>
  <si>
    <t>Jedná se o kurz mladých hasičů, který bude uskutečněn v obci Mladějov v Čechách, rekreační středisko,, Nebákov“. Termín akce: 30.6.-7.7.2013. Program kurzu bude zaměřen na hasičskou tématiku (tréninky požárních disciplín, zdravověda, všestrannost, práce s hasičskou technikou, výchova k samostatnosti ), kurz jízdy na člunech a lodičkách, různé hry a soutěže v přírodě, a další dle možností. Výcvik je určen pro mladé hasiče našeho sboru v počtu 40-45 dětí. Záměrem tohoto výcviku je zvyšování odborné výchovy mladých hasičů.</t>
  </si>
  <si>
    <t xml:space="preserve">Letní příměstský tábor MH pořádaný SDH Vratislavice n.N. je určený dětem od 5 do 10 let, po dobu 9 pracovních dní, v časovém limitu od 7.30 do 16.30 hodin a zúčastní se ho 28 dětí. Zázemí bude na hasičské zbrojnici. Cílem je seznámení s požární tématikou, podpora fyzické kondice, prohloubení kolektivních vztahů a vztahu k přírodě i svému okolí. Dotace z rozpočtu LK bude použita na stravování a občerstvení účastníků. Celkem je potřeba zajistit 234 obědů, dopol. a odpol. svačin a pitného režimu. Rozpočet máme ve stravování na 23 400Kč. </t>
  </si>
  <si>
    <t>Jedná se o letní výcvik mladých hasičů SDH Zlatá Olešnice. V letošnim roce očekáváme účast 20ti dětí. Cílem tohoto výcviku je předevšim zdokonalování mládeže ve znalostech požární ochrany a nacvičování požárních sportů.</t>
  </si>
  <si>
    <t>Výchovná činnost dětí a mládeže v přírodě zaměřená na sport, odpočinek, vědomosti, rukodělné činnosti, poznávání přírody a zdokonalování se v hasičské tématice.</t>
  </si>
  <si>
    <t>Projekt bychom chtěli využít na letní soustředění mladých hasičů. Soustředění bude probíhat v areálu Juniorcampu v Novém městě pod Smrkem, spolupracujeme i s mstním sborem hasičů. Máme možnost využívat jejich cvičiště. Akce by se předběžně mělo účastnit kolem 45 mladých hasičů a jejich kamarádů, kteří budou pod dohledem zkušených a kvalifikovaných vedoucích. Soustředění proběhne v termínu od 12.7. do 21.7. 2013. Pro děti krom cvičení jsou připraveny hry a výlety do okolí a na závěr ocenění jejich snažení. Soustředění je 9 ročník.</t>
  </si>
  <si>
    <t>Letní tábor mladých hasičů bude probíhat v termínu 3.-10.8.2013 v Rekreačním areálu Stříbrný rybník v Hradci Králové. Účastnit se bude 30 mladých hasičů a jejich 10 vedoucích včetně zdravotnice.. Projekt je zaměřen na zvyšování fyzické kondice mladých hasičů, na získání a prohlubování hasičských znalostí a dovedností, na prohlubování a získání hasičských odborností, na poznávání krás naší země, na kulturní a sportovní vyžití,na utužování kolektivu. Dále se budou mladí hasiči zdokonalovat v disciplinách hry Plamen</t>
  </si>
  <si>
    <t>SDH Velké Hamry připravil na letošní prázdniny letní tábor mladých hasičů Borečov 2013, který se bude konat v Ujkovicích v okr. Mladá Boleslav. Program bude zaměřen na plnění disciplín celoroční hry Plamen, jako je závod požárnické všestrannnosti, štafety a disciplíny CTIF. Předpokládáme, že tábora se zúčastní 56 dětí ve věku od 7 do 18 let a 14 dospělých. Jako vedoucí se tábora zúčastní kvalifikovaní vedoucí mládeže.</t>
  </si>
  <si>
    <t>Sedmidenní Tábor mladých hasičů s výcvikovým programem se uskuteční 3.8-9.8. v předpokládaném počtu 22 dětí. Bude rozdělen na dvě části.Jedna proběhne na třídenním výjezdu do okolí Sloupu v Čechách za účelem získání fyzické kondice.Druhá se uskuteční ve víceúčelovém zařízení obce Žďárek a děti zde získají nové hasičské dovednosti, znalosti o první pomoci,uvidí činnost profesionálů.</t>
  </si>
  <si>
    <t>Soutěž je okresním vyvrcholením celoroční činnosti kolektivů mladých hasičů a kolektivů dorostu. Skládá se z disciplín CTIF (útok a štafeta), štafeta požárních dvojic, požárně technických disciplín (požární útok s použitím vody, štafety 4 x 60 m s překážkami, závodu požárnické všestrannosti a soutěž jednotlivců (běh na 60 m s překážkami) a pro dorost soutěž v požárním útoku, štafety 4 x 100 m, běh na 100 m s překážkami a závod požárnické všetsrannosti. Vyhodnocena bude zároveň i soutěž požární ochrana očima dětí.</t>
  </si>
  <si>
    <t xml:space="preserve">Krajské kolo mladých hasičů a dorostu se bude konat ve Frýdlantě.Mladí hasiči soutěží v těchto disciplínách: závod požární všestrannosti,400metrů štafetový běh s překážkami CTIF,štafeta 4x60m,štafeta požárních dvojic,požární útok,požární útok s překážkami CTIF.Dorost soutěží v těchto disciplinách: štafeta 4x100m, požární útok,běh na 100m s překážkami, dvojboj jednotlivců,test z požární ochrany.Této akce by se mělo zůčastnit asi 400 dětí + vedoucí, 25 rozhodčích,15 pořadatelů,15 technická četa+ hosté. </t>
  </si>
  <si>
    <t>Krajské sdružení hasičů je organizátorem víkendového školení rozhodčích mládežnických soutěží a požárního sportu . Školení se zúčastní cca 50 členů a 3-4 školitelůJedná se o doškolení změn stávajících rozhodčích, tak i rozhodčích nových. Tito rozhodčí jsou během celé sezóny využíváni na soutěžích postupových i soutěžích pohárových. Jejich odborná kvalifikace je nutná pro hladký průběh a zachování vysoké úrovně pořádaných soutěží. Přednášky a přezkoušení rozhodčích na semináři je zajištěno rozhodčími lektory s vyšší kvalifikací(rozhodčí I.stupně</t>
  </si>
  <si>
    <t xml:space="preserve">Vedoucí a instruktoři mládeže jsou proškolovaní členové dobrovolných hasičů sborů. Proškolit bychom chtěli 60 až 70 hasičů, věk 15 až 60let. Hlavní účel tohoto školení je proškolení hasičů, kteří se věnují nastupujicí mladé generaci. Náročná práce z oboru školství a pedagogiky již přináší své výsledky na soutěžích. Program školení :1) Stanovy sdružení hasičů, 2) Statut odborných rad, 3) Dotazy k směrnicím,4) Pedagogika a psychologie, 5) Odborky, 6) Financování činnosti mládeže,7) První pomoc. </t>
  </si>
  <si>
    <t>Jedná se o 2. ročník úspěšné akce s názvem ,,Celorepublikový sraz parních stříkaček“, která se uskuteční v Semilech. První ročník se uskutečnil v roce 2008, a dle ohlasů veřejnosti a ocenění města Semily, byla tato akce úspěšná. Jedná se o unikátní akci, při které se setkají parní stříkačky z různých koutů České republiky (možná i ze zahraničí), které jsou v provozním stavu. Unikátní akce spočívá v tom, že tyto parní stříkačky jsou vyrobeny v letech 1881-1912, a ještě nikdy se v takovém počtu na jednom místě nesetkaly.</t>
  </si>
  <si>
    <t>Soutěž mladých hasičů - Bozkov 2013. SDH Bozkov se stal pravidelným pořadatelem dětských hasičských soutěží v Poháru OSH Semily „O dráčka soptíka“. Soutěž pořádaná naším sborem se skládá ze dvou disciplín : Požární útok a útok CTIF pro kategorií starších proběhne 18.5.2013 v hasičském areálu v Bozkově, kde se každým rokem vylepšují podmínky pro soutěže.</t>
  </si>
  <si>
    <t>Jedná se o soutěž mladých hasičů s mezinárodní účastí, ve které se zdokonalují v práci s hasičským materiálem. Jde o zručnost a soutěživost. Soutěž je určena pro děti 6 - 15 let. Soutěžit mohou nejen hasičská družstva, ale i ostatní kolektivy, které pracují s mládeží a mají zájem se zúčastnit. Zvláštní kategorii tvoří tzv. přípravka - jedná se o děti 3 - 6 let, které předvádí své ukázky. Soutěž probíhá ve dvou disciplínách - požární útok s překážkami - sehranost družstva a požární kuželník - zručnost. Celá soutěž probíhá dle přiložených propozi</t>
  </si>
  <si>
    <t>Soutěž Mladých hasičů v mladší i starší kategorii, skládající se ze štafety požárních dvoijic a požárního útoku.</t>
  </si>
  <si>
    <t>Dětská hasičská soutěž Floriánek je soutěží, která je zařazena do seriálu Jablonecké ligy dětských soutěží, včetně hry Plamen. Tento ročník je již devátým ročníkem této soutěže. Soutěží se ve dvou kategoriích mládeže a dvou soutěžních disciplínách. Těmi jsou štafeta 4 x100m, formou branného závodu a požární útok. Soutěž se uskuteční dne 21. 9. 2013 na hasičském cvičišti v Krásné, obec Pěnčín, od 14.00 hodin. Pořadatelem je SDH Jistebsko ve spolupráci s SDH Maršovice. Cílem projektu je uspořádání Dětské hasičské soutěže Floriánek.</t>
  </si>
  <si>
    <t>Požární hra Plamen je závod požární všestrannosti mladých hasičů. Je to postupová soutěž, jarní obvodové kolo již poněkolikáté pořádá SDH Karlinky. Akce se koná v sobotu18.5.2012 v Liberci - Ostašově a Karlinkách. Soutěží se v kategoriích mladší a starší žáci, ve třech disciplínách - Štafeta 4x60 m, Štafeta požárních dvojic a Požární útok. Více v podrobném popisu projektu.</t>
  </si>
  <si>
    <t>Cestu pohádkovým lesem pořádáme u příležitosti oslav dětského dne. Letos proběhne již devatenáctý ročník. Cesta se stala tak populární, že se k nám sjíždějí děti ze široka daleka. Při svém putování lesem potkávají pohádkové postavičky, u kterých plní různé soutěžní úkoly, za které bývají odměňovány. V letošním roce připravujeme i kreativní dílnu, ve které si děti budou malovat sádrové odlitky, abychom jim ukrátili čas než je auto odveze do lesa na samotnou cestu. Také jsme pozvali děti předškolního věku z ÚSP v Raspenavě.</t>
  </si>
  <si>
    <t>Krásnoleský víceboj je soutěž určená družstvům mladých hasičů, v letošním roce jsme ji rozšířili i pro dorostence jednotlivce. Soutěží se ve čtyřech disciplínách, které probíhají současně, což je velký nápor na počet rozhodčích a časoměřičů. Očekáváme účast 20-25 družstev a 10-15 dorostenců. Odměnit chceme každého účastníka, protože se všichni snaží a někdy to nevýjde.</t>
  </si>
  <si>
    <t>Tento projekt má za účel,aby se mladí hasiči z různých regionů poznali a navázali dobré vzájemné vztahy a dokázali spolupracovat i v budoucnu. Proto jsme se rozhodli,že uskutečníme tuto akci dvoukolově a přizveme i mládež z Královehradeckého kraje.Je to setkání na úrovni 2 krajů a 3 okresů.Naše malá obec je na úplném kraji Libereckého kraje a doufáme,že náš projekt bude mít pochopení i u našich krajských zástupců a bude podpořen.</t>
  </si>
  <si>
    <t>Uspořádání soutěže dětského superpoháru VI. ročník koordinovaného v seriálu soutěží oblasti pojizeří a bližšího regionu v požárním útoku a dalších disciplínách konané v Ploukonicích dne 22. 6. 2012 od 9.00 hod. Po provedení soutěže samostatné ukázky techniky . Úkolem je divácky zviditelnit práci s mládeží, porovnat úroveň výcviku a propagovat poární ochranu jako celek. V loňském roce účast 25 družstev, organizace a průběh na vysoko oceňované úrovni. Předpokládaná účast 25 družtev.</t>
  </si>
  <si>
    <t>Jedná se o již tradiční týmovou soutěž dětí v kategoriích mladších a starších žáků. Závodí se podle pravidel hry Plamen. Podstatou závodu je vytvoření trasy pro vedení vody a její doprava prostřednictvím čerpadla dvěma proudy k terčům. Do letošního roku hradil veškeré náklady na pořádání akce SDH Rovensko pod Troskami z vlastních prostředků. Předpokládaná účast na soutěži je deset týmů, počet členů týmu je 7 dětí s doprovodem. Počet pořadatelů přibližně 10 a předpokládaný počet diváků 50.</t>
  </si>
  <si>
    <t>Setkání mladých hasičů " Svijanský Soptík" bude 15.6.2013 ve Svijanech , jako již 8.ročník. Účast je 20 až 25 družstev mladých hasičů, včetně tzv. přípravky z okresu Mladá Boleslav, Liberec, Jičín a Semily. Mladí hasiči i kategorie předškolní přípravky předvádí své hasičské dovednosti v různých disciplínách . Současně je přítomna i připomínky z historie ukázkami staré hasičské techniky. Všichni účastníci setkání jsou oceněni. Účast 200 dětí a 200 dospělých. Velmi dobrá propagace hasičů a využití volného času</t>
  </si>
  <si>
    <t xml:space="preserve">Soutěž v okresních kolech hry Plamen Mladých hasičů, soutěžních disciplinách Dorostu, literární a výtvarné soutěže "Po očima dětí" pro Mateřské a Základní školy , SDH a jiná dětská zařízení . Z dotace je hrazeno stravování pro soutěžící družstva, štáb soutěže a rozhodčí, kteří tvoří základní část pro dobrý průběh soutěží. Z okresních kol postupují ti nejlepší do krajského kola, kde reprezentují mimo sebe a své SDH nebo školu, především celý náš okres. Za své dosažené ,dobré výsledky jsou pak oceněny diplomy, poháry, medailemi a věcnými cenami. </t>
  </si>
  <si>
    <t xml:space="preserve">Jedná se o soutěž mladých hasičů a dorostu. Síly si zde změří vítězové ze 3 obvodů okresu Liberec (Liberec,Frýdlant,Český Dub). Mladí hasiči soutěží v těchto disciplinách:štafeta 4x60m,štafeta požárních dvojic,požární útok s překážkami CTIF,400m štafetový běh s překážkami CTIF.Dorost soutěží v těchto disciplinách:štafeta 4x100m, požární útok na 100m s překážkami, test z požární ochrany.Této akce by se mělo zůčastnit asi 500dětí, 30vedoucích a instruktorů mládeže, 45 rozhodčích spolu s 12 členou technickou četou. </t>
  </si>
  <si>
    <t>Celookresní postupová soutěž mládeže a dorostu, s velmi dobrou účastí družstev a jednotlivců s ambicemi na postupy do nejvyšších celostátních soutěží. Počet mladých hasičů z řad dětí a mládeže meziročně vzrůstá díky organizaci této soutěže, a tím se rozvíjí činnost v jednotlivých sborech hasičů.</t>
  </si>
  <si>
    <t>Celookresní postupová soutěž mládeže a dorostu, s velmi dobrou účastí družstev a jednotlivců s ambicemi na postupy do nejvyšších celostátních soutěží. Počet mladých hasičů z řad dětí a mládeže meziročně vzrůstá díky organizaci této soutěže, a tím se rozvíjí činnost v jednotlivých sborech hasičů. Jedná se o orientační běh, při kterém mládež upevňuje svoji fyzickou zdatnost a kondici. Soutěž je zahájením nového ročníku soutěže mládeže Plamen 2013-2014.</t>
  </si>
  <si>
    <t>Jablonecká hala 2013 je již XXVII. ročníkem této soutěže, kde se závodníci utkají v halových disciplínách požárního sportu. Jde o 2 soutěžní dny, v sobotu dobrovolní hasiči - muži a ženy, v neděli pak profesionální hasiči.Soutěžní disciplíny - jednotlivci - běh na 100 m s překážkami a 4členná družstva - štafeta 4 x 100 m s překážkami.. Soutěž probáhá v atletické hale na Střelnici v Jablonci nad Nisou.</t>
  </si>
  <si>
    <t>Akce Memoriál záchranářů z  Manhattanu 2013 proběhne v sobotu dne 14.9.2009 od 8.00 do 16.00 hod. Jedna z  nejtěžších soutěží v  České republice kdy hasiči, policisté a záchranáři v  kompletní ústroji a s  potřebným vybavením zdolávají po schodech budovu Krajského úřadu až do 21. patra se stala již pojmem a počet účastníků není limitován kapacitou schodiště nebo technickými možnostmi měřícího zařízení, ale ochotou či spíš schopností jednotlivých složek tuto v  mnoha aspektech extrémní soutěž vůbec absolvovat.</t>
  </si>
  <si>
    <t>Jedná se již o třetí ročník. Soutěžní den v Jeřmanicích je zařazen do dvou lig požárního sportu a to Podkozákovské ligy a Fire night cup. Celý den začíná strartem prvního družstva ve 14:00 a končí druhý den okolo 4 hodiny ranní. Za celý den bude k vidění okolo 100 požárních útoků družstev a to minimálně z Libereckého, Středočeského, Královohradeckého, Pražského a Plzeňského kraje. Jedna se o akci celerepublikové hasičskou akci.</t>
  </si>
  <si>
    <t>Soutěž v požárním útoku z vodní nádrže.Zároveň s touto soutěží probíhá soutěž dětí v malování obrázků s hasičskou tématikou o ceny.</t>
  </si>
  <si>
    <t>V červnu uspořádáme v naší obci Hasičský den pro děti. Bude to druhý ročník akce, která v našem okrsku měla v loňském roce velký kladný odkaz. Nejedná se o klasickou soutěž, ale o hru, kterou děti odměňujeme za jejich celoroční činnost. Opět pozveme družstva z našeho okrsku. Zúčastnit se však mohou všechny děti, které zatím nejsou evidované mezi členy, pro které naši mladí hasiči předvedou části disciplín Plamene, ve kterých soutěží. Všichni účastníci hasičského dne si budou moci vyzkoušet pod odborným dozorem instalované překážky a úkoly.</t>
  </si>
  <si>
    <t xml:space="preserve">Dne 18.6.2013 se uskuteční v přírodním areálu v Bukovině u Čisté soustředění mládeže. Na organizaci se bude podílet SDH Bukovina u Čisté a Pionýrská skupina ,,Beta,, z Prahy 10. Ve společném projektu se uvažuje o výměně zkušeností mezi jednotlivými organizacemi pracujícími s mládeží. Hlavním cílem je přiblížit mladým lidem dobrovolnou činnost hasičů a prohloubit u zájemců vědomosti a dovednost v PO. Ta je zárukou zachování tradic. Pro co největší účast dětí, bude celá akce plakátovaná po okolních obcích i školách. </t>
  </si>
  <si>
    <t xml:space="preserve">Jeřmanický víceboj 2013 je již 23. ročník této soutěže pro děti. V letošním roce opět došlo k navýšení počtu družstev a a jednotlivců. Celkový počet družstev byl 60 a to z Libereckého, Semilského, Jabloneckého, Jičínského a Mladoboleslavského okresu. Děti soutěžili v šesti disciplínách od devíti do sedmnácti hodin. </t>
  </si>
  <si>
    <t>Dětský den - odpoledne plné her, soutěží a zábavy pro děti, seznámení s hasičskou technikou, výstrojí a výzbrojí, seznámení s prací dobrovolných hasičů a psovodů vězeňské služby.</t>
  </si>
  <si>
    <t>Projekt bychom chtěli využít na pohárovou soutěž mladých hasičů, na její finanční zajištění dále dle možností dokoupit sportovní vybavení a materiál pro naše mladé hasiče, aby mohli cvičit a pracovat s materiálem, který odpovídá směrnici a bezpečnosti práce s dětmi. V letošním roce se bude konat již jedenáctý rořník této soutěže. Účastní se jí kolem 20 družstev mladých hasičů z okolních sborů. Soutěž slouží jako ukázka zájmového kroužku mladých hasičů, co je jeho náplní a jak se děti učí dovednostem v požární ochraně a kolektivní sporty. Návště</t>
  </si>
  <si>
    <t>Jedná se již o třetí ročník soutěže pro mládež, netradiční závod požárnické všestrannosti.</t>
  </si>
  <si>
    <t>Soutěž mladých hasičů v disciplínách Závodu požárnické všestrannosti. Pozvány budou družstva mladých hasičů z celého Frýdlantska. Cílem je vyzkoušet znalosti dětí před prvním kolem Hry Plamen. Soutěžit se bude v kategoriích mladší a starší žáci.</t>
  </si>
  <si>
    <t>Sbor dobrovolných hasičů Pilínkov pořádá Dětské sportovní odpoledne na závěr školního roku již 21 let.Akce se každoročně účastní na 300 dětí předškolního i školního věku.Pro děti je připraveno mnoho disciplín s požární tématikou,kdy za každé absolvování disciplíny dostanou sladkou odměnu a po splnění všech úkolů si mohou vybrat věcnou cenu.V průběhu odpoledne je k vidění hasičská a záchranářská technika a další doprovodný program v podobě jízdy na koních,obří nafukovací skluzavka,či závěrečné opékání vuřtů.</t>
  </si>
  <si>
    <t>Žádáme o dotaci na práci s děmi a mládeží a to hlavně zabepečení jejich činnosti a vybavení na soutěže hry Plamen(směrnice)do které jsme jako družstvo mladých hasičů zapojeni.Dle pravidel/směrnic hry Plamen,je nutno mít pro celé družstvo stejnokroj,který splňuje podmínky dle směrnic.Bohužel tento stejnokroj(teplákové soupravy bohužel pro děti nemáme) a také nám chybí dětské ochrané přilby,které jsou další podmínkou a ještě sada hadic na štafetu 4x60m a štafetová proudnice.Vše bude pečlivě popsáno ve zprávě,která bude přílohou v písemné podobě.</t>
  </si>
  <si>
    <t>Projekt je zaměřen na zvyšování odborných znalostí, především v oblasti PO a zvyšování tělesné přípravy dětí z obce Radimovice a okolních obcí. Cílová skupina: děti a mládež do 18 let. Projekt je realizován na víceúčelovém sportovišti a hasičské louce v obci Radimovice v těsném sousedství Státního zámku Sychrov. Přínos akce: Prohloubení zájmu dětí o činnost v oblasti požární ochrany, zapojení do kroužku mladých hasičů, zapojení do dění v obci.</t>
  </si>
  <si>
    <t>Hasičské odpoledne pro děti se zaměřením na mladé hasiče se bude konat dne 8.6.2013 od 15 hodin na hřišti za místním kostelem ve Zdislavě. V případě nepříznivého počasí na místním sále. Budou pozváni sbory mladých hasičů a vyzkoušejí si zde požární útok a dále každé družstvo předvede svoji disciplínu, kterou dostatečně ovládá tak, aby se ostatní mohli něco nového naučit. Předpokládá se účast 8-10 družstev z celého Podještědí a Liberecka. Každý člen soutěžního družstva bude oceněn. Cílem akce je, aby se každý mladý hasič něčemu novému naučil.</t>
  </si>
  <si>
    <t>Soutěž dětí mateřských škol ze Železného Brodu a okolí jako součást preventivně výchovné činnosti mezi mládeží s cílem propagace požární ochrany formou hry, získávání návyků správného a bezpečného chování v oblastech požární ochrany, bezpečnosti a první pomoci mezi dětmi předškolního věku. Je vyvrcholením cílené přípravy v mateřských školách.</t>
  </si>
  <si>
    <t>V letošním roce náš sbor oslaví 120 let od založení. Při této příležitosti bude probíhat i okrsková soutěž (disciplína požárního útoku a štafety) za účasti 5 družstev mužů, 5 družstev žen a 5 družstev mladších i starších dětí. Během celého dne bude probíhat doprovodný program jako je ukázka staré techniky (parnička,ruční stříkačky, Škoda 154 přezdívaná Máňa) a dále i nová technika (vysokozdvižná plošina od profesionálních hasičů, ukázka vyproštění z havarovaného vozidla) a jiné.</t>
  </si>
  <si>
    <t>Soutěž v požárním sportu v Benešově u Semil je zařazená do seriálu Jizerská liga 2013. Jizerská liga je řada 13ti soutěží pořádaných jak v Libereckém, tak i Středočeském kraji. V posledních letech je celá liga hojně navštěvována družstvy z Libereckého, Středočeského, Ústeckého, ale i Hradeckého kraje. Soutěž v Benešově proběhne 29. 9. 2013. Projekt je zaměřen na propagaci požárního sportu, zvyšování fyzické přípravy mužů a žen, propagaci obce Benešov u Semil a propagaci našeho sboru. Časomíru pro nás bude zajišťovat SDH Podmoklice.</t>
  </si>
  <si>
    <t>Jedná se o soutěž v požárním útoku. Bude proveden jeden pokus z vrchní nádrže. Soutěží se podle Pravidel požárního sportu doplněného dodatky pro Podkozákovskou ligu, které je naše soutěž součástí. Při pohledu do minulých ročníků budeme počítat s účastí kolem 45 družstev. Soutěž začíná a končí nástupem družstev a rozhodují školení rozhodčí a zkušení činovníci. Výsledky soutěže jsou zpracovávány počítačem, kdy každý na místě soutěže dostane výsledkovou listinu. Po stránce diváků bývá při soutěži přítomno kolem 250 lidí.</t>
  </si>
  <si>
    <t>Hasičskou soutěž Březovák 2013 budeme pořádat 4.5.2013 od 14. hodin a to již 6. ročník. Pozvali jsme sbory z celého Libereckého kraje. Vítězná družstva získají opět hodnotné ceny- uzenou vepřovou kýtu a vstupenky do divadel, vstupenky do Libereckého bazénu, jízdu na koloběžkách z Ještědu .Předpokládáme účast 25 družstev po 6 členech, 5 rozhodčích a cca 400 diváků. Pro všechny budeme mít připraveno bohaté občerstvení a v případě nepříznivého počasí i stany. Po skončení soutěže máme připraven další kulturní program - vystoupení se psy a další.</t>
  </si>
  <si>
    <t>Dne 15.6.2013 od 10,00 hod se na hřišti v Habarticích a jeho přilehlém okolí uskuteční V.ročník Mezinárodní soutěže hasičů.Naše obec Habartice leží přímo na hranici s Polskou republikou a nadaleko je i hranice s Německem,soutěže se zúčastní hasiči z těchto zemí,s kterými již dlouho utužujeme dobré vztahy i další sbory z okolí.Soutěžní kategorie-ženy ,muži.Grant bude použit na nákup pohárů,diplomů,zapůjčení časomíry a občerstvení pro soutěžící.Předcházející ročníky se vydařily a veřejnost se seznámila s hasičskou tematikou.</t>
  </si>
  <si>
    <t xml:space="preserve">Branný závod pro mládež a dospělé v délce 5 km při kterém se plní disciplíny s hasičskou a brannou tématikou (netradiční discipíny), které prověřují fyzickou, praktickou zdatnost a dovednost. </t>
  </si>
  <si>
    <t>SDH Horní Libchava pořádá svou netradiční noční soutěž, která je na celém okrese ojedinělá. Dává možnost soutěžícím , aby si změřili své fyzické i vědomostní znalosti z hasičiny. Discipliny jsou tajné, aby se soutěž přiblížíla situaci výjezdu jednotky, kdy musí na místě zjistit příčiny události a umět je řešit. Každoročně se zúčastní á 20 čtyřčlených družstev mužů a žen v kategorii do 35-ti let a nad 35 let.</t>
  </si>
  <si>
    <t>Soutěž hasičů v požárním útoku žen a mužů.</t>
  </si>
  <si>
    <t>SDH Janův Důl bude 11.5.2013 pořádat okrskovou soutěž okrsku Osečná a zároveň pohárovou soutěž v požárním útoku v kategorii PS-12. Soutěžit se bude v požárním útoku na 2 B a čas bude měřen elektronickou časomírou. Předpokládána je účast minimálně 11 soutěžních družstev. Krom samotné soutěže bude připraven i program pro děti. Sbor chce touto akcí zviditelnit hasičské tradice a přilákat mladší generaci k této tradiční záslužné činnosti. Očekává se účast přibližně 70 až 100 diváků. Bližší informace jsou uvedeny v podrobném popisu projektu.</t>
  </si>
  <si>
    <t>První ročník soutěže v požárním útoku o pohár starosty obce Stružnice se konal v roce 2007. tehdy SDH Jezvé společné s obcí Stružnice pořídily putovní pohár pro první místo v kategorii mužů a žen. V lonském roce se zůčasnilo třináct družstev,s toho devět družstev mužů a čtyři družstva žen. Soutěže se zučasnila také dvě družstva z Ústeckého kraje(Verneřice a Chotiněves).Soutěž se bude konat dle kalendáře soutěží v sobotu 21.září 2013 na fotbalovém hřišti ve Stružnici.</t>
  </si>
  <si>
    <t>22. června 2013 uspořádáme soutěž v požárním sportu "O pohár obce Kunratice", která je letos zároveň i okrskouvou soutěží okrsku Frýdlant. Soutěžní disciplíny jsou požární útok družstev a Floriánkův překážkový běh pro jednotlivce. Dotčenou cílovou skupinou jsou družstva mužů a žen i jednotlivci od nás i z ostaních sborů okolních obcí. Cílem je poměřit se s ostatními družstvy v dovednostech s požární technikou a v neposlední řadě je naším cílem přiblížit "hasičinu" veřejnosti.</t>
  </si>
  <si>
    <t>Uspořádání dalšího ročníku soutěže ženských a mužských družstev dobrovolných hasičů "O POHÁR LVOVÁ".</t>
  </si>
  <si>
    <t>Jedná se o první ročník soutěže v požárním sportu Touto soutěží bychom chtěli navázat na tradici, která byla před lety přerušena nazájmem a malou činností SDH. V současné době se mladí členové SDH Minkovice svou aktivitou snaží navrátit dobré jméno sboru. Často pomáhají při povodních v obci a touto soutěží si chtějí zpestřit svou činnost..</t>
  </si>
  <si>
    <t xml:space="preserve">Soutěž v požárním útoku se bude konat od 10:00 h do 15:00 h dne 24. 8. 2013 v Semilech, Nouzov, v prostoru u Kampeličky. Soutěž "O putovní proudnici" je zařazena do seriálu soutěží "Podkozákovská liga". Předpokládáme účast účast 25 družstev mužů a 8 družstev žen, tedy celkem asi 280 osob soutěžících a 150 diváků. Soutěž v požárním útoku proběhne z nadzemní nádrže dle pravidel požárního sportu. Na přípravě a pořádání akce se podílí cca 30 osob. </t>
  </si>
  <si>
    <t>Jedná se o tradiční soutěž v požárním útoku, uspořádanou v noci.</t>
  </si>
  <si>
    <t>Okrsková soutěž v požárním sportu je konána každým rokem jako postupová soutěž v seriálu soutěží v požárním sportu. Na tuto soutěž dále navazuje kolo okresní, krajské a Mistrovství ČR. Uvedená okrsková soutěž se uskuteční dne 25. 5. 2013 na hasičském cvičišti v Krásné.Soutěží se dle pravidel v požárním sportu v kategoriích muži a ženy. Soutěž má povinné dvě disciplíny - štafety 4 x100 m a požární útok. Cílem projektu je uspořádání Okrskové soutěže v požárním sportu.</t>
  </si>
  <si>
    <t>Uspořádání soutěže (pokračovací dvacátý pátý ročník) v požárním útoku zařazený již druhý rok do seriálu soutěží Podkozákovské ligy (Předtím v pojizerské a jizerské lize a superpoháru). Soutěž je zajišťována vlastními prostředky se spoluúčastí zřizovatele soutěže (měřící technika a rozhodčí). Po loňském úspěšném vstupu do ligy (účast 40 družstev), předpoklad je min 35 družstev. Divácká účast závislá na počasí, případně souběhu s jinou akcí. Harmonogram je dne 28. 9. 2012 v 9.30 hod. s trváním do 14.30 hod.</t>
  </si>
  <si>
    <t>Floriánský pohár se bude konat 27.4.2013 na hřišti kopané v Poniklé. Do 10,00 hod proběhne prezentace družstev. Předpokládaná účast je 24 družstev - mužů a žen - cca 180 soutěžících a 200 diváků. Soutěž proběhne v požárním útoku. Každé družstvo bude mít dva pokusy. Cílem je prezentace sborů a obce, prohloubení přátelství a vzájemné spolupráce mezi sbory, zvýšení sportovní a technické kondice dobrovolných hasičů a propagace požární ochrany. Letos proběhne již 18. ročník.</t>
  </si>
  <si>
    <t>7. ročník soutěže mužů a žen s požární stříkačkou PS 8 - sání z řeky</t>
  </si>
  <si>
    <t>Jedná se o pořádání nultého ročníku soutěže v požárním útoku pro děti a dospělé.</t>
  </si>
  <si>
    <t>Příšovický pohár je zařazen do PKL 2013. Pořádáme 5. ročník soutěže.</t>
  </si>
  <si>
    <t>Jedná se o 19. ročník soutěže v požárním sportu ( Požární útok ), pořádané Sborem dobrovolných hasičů Raspenava pro kategorie mužů a žen s mezinárodní účastí družstev Česka, Polska a Německa.</t>
  </si>
  <si>
    <t>Jedná se o již tradiční týmovou soutěž v kategoriích muži a ženy. Podstatou závodu je vytvoření trasy pro vedení vody a její doprava prostřednictvím čerpadla dvěma proudy k terčům. Do letošního roku hradil veškeré náklady na pořádání akce SDH Rovensko pod Troskami z vlastních prostředků. Předpokládaná účast na soutěži je patnáct týmů, počet členů týmu je 7 dětí s doprovodem. Počet pořadatelů přibližně 10 a předpokládaný počet diváků 50.</t>
  </si>
  <si>
    <t>Podmoklický pohár 2013 je již tradičně zařazen do Podkozákovské ligy 2013. Soutěž v požárním útoku družstev mužů a žen ,, Podmoklický pohár'', je pravidelně pořádán již od roku 2000, při poháru mají soutěžní družstva dva pokusy. Soutěž je divácky atraktivní, jelikož soutěží dvě družstva najednou, se současným startem.</t>
  </si>
  <si>
    <t>Hasičská soutěž "Svijanská 13" bude již 15. ročník dne 11. května ve Svijanech. Je zařazena jako součást seriálu Podkozákovské ligy v požárním útoku. Zůčastňuje se cca 40 družstev mužů a žen ze třech krajů: Středočeského, Východočeského a Libereckého kraje. Organizace soutěže je na vysoké úrovni, pevná základna, elktronické měření, ozvučení a občerstvení Vynikající výkony v hasičské dovednosti. Účast 300 soutěžících a 200 diváků. Výborná propagace hasičů a provádění požárního útoku v nejvyšší sportovní hodnotě.</t>
  </si>
  <si>
    <t>ŠKODĚJOVSKÝ POHÁR v letošním roce 35.ročník.Vlastní soutěž probíhá podle pravidel požárního sportu a pravidel OSH Semily, protože je zařazena do seriálu soutěží Okresního poháru, který vyhlašuje OSH Semily.Požární útok je proveden z nadzemní nádrže,dopravní vedení 3 hadice B,levý proud 2 hadice C, pravý proud 2 hadice C, terče elektronické nástřikové o naplni 10l.Soutěžící provedou požární útok ze základny pro materiál která je betonová, vlastní dráha má travnatý povrch.Kolem celého sportovního areálu je velké zázemí pro techniku.</t>
  </si>
  <si>
    <t>Dne 6.7.2013 proběhne v Tatobitech další ročník soutěže v hasičském sportu "O pohár starostky obce Tatobity"zařazeného do prestižního seriálu Podkozákovské ligy. Tato soutěž probíhá již od roku 2005. Soutěže se účastní vždy více jak 30 družstev můžu a 15 družstev žen. Tato akce se stala velice dobře divacky podporována a navštěvována. Hasičský sport se stal v naší obci velmi oblíbený.</t>
  </si>
  <si>
    <t xml:space="preserve">Hasičská soutěž o Pohár Františka Pulce v požárním sportu, útok z agregátu za účasti družstev okrsku Višňová a pozvaných hostů. </t>
  </si>
  <si>
    <t>Již 5. ročník soutěže, jejímž cílem je stmelení kolektivů hasičských sborů, které nám pomáhají při záchranných pracích v době pravidelných povodní při plnění pytlů s pískem. Soutěžící si vyzkoušejí náročnost této práce, kdy i při hrozící povodni rozhoduje rychlost. Součástí soutěžního dne bude ukázka požární techniky a soutěže s požární tematikou pro děti</t>
  </si>
  <si>
    <t>Všelibický pohár je již tradiční soutěží hasičský jednotek (letos 12.ročník). V loňském roce bylo účastno 29 soutěžních družstev (mj. Raspenava, Karlinky, Záskalí, Hradčany...). I v letošním roce budeme zvát zahraniční družstva z Polska a Německa. Jelikož stoupá kvalita soutěže, rádi bychom v letošním roce zakoupili pro větší atraktivitu soutěže párty stan 6x12m. Je nepochybné, že stan bude využíván i v dalších letech, a to i při pořádání dětských soutěží. Páty stan bude i zapůjčován ostatním sborům.</t>
  </si>
  <si>
    <t xml:space="preserve">Hasičská soutěž se bude konat v obci Zdislava, za místním kostelem dne 10.8.2013 od 13.30 hodin (start prvního družstva je ve 14 hodin). Soutěž je součástí Podještědského poháru, jako tomu bylo v loňském roce. Soutěžit se bude v kategorii muži a ženy a to v požárním sportu. Předpokládá se účast 20-25 družstev z celého Podještědí a z Liberecka. </t>
  </si>
  <si>
    <t>Netradiční soutěž s prvky výcviku jednotek požární ochrany. Odlišná soutěž od požárního sportu, která vyžaduje absolvování výcviku v rámci jednotky požární ochrny k získávání návyků a zásad pro zásahovou činnost. Soutěž je zároveň prověrkou připravenosti na závěr výcvikového roku a propagací požární ochrany mezi širokou veřejností.</t>
  </si>
  <si>
    <t xml:space="preserve">Požární soutěž se zaměřením na procvičení s požární technikou a práce s mládeží . Propagace požárního sportu pro širokou veřejnost. </t>
  </si>
  <si>
    <t>Jedná se o dnes již tradiční kulturně sportovní akci se zaměřením na propagaci požárního sportu a požární ochrany jako takové. V  letošním roce proběhne soutěž v  rámci oslav 140.výročí založení našeho sboru. Při této události se také uskuteční námětové cvičení na firmu NOVUS Česko s.r.o. Tato akce bude propagována plakáty a městským rozhlasem. Pozvánky budou zaslány všem okolním sborům, které se mohou přihlásit prostřednictvím hasičského soutěžního kalendáře na rok 2013.</t>
  </si>
  <si>
    <t>Soutěž v Benešově u Semil je zařazená do nejvyšší soutěže v požárním útoku v rámci ČR do Extraligy ČR v PÚ. Je to seriál 14ti závodů. Soutěže se mouhou zúčastnit hasičská družstva z celé ČR i zahraničí. Projekt je zaměřen na propagaci požárního sportu, zvyšování fyzické přípravy mužů a žen, propagaci obce Benešov u Semil, našeho sboru a hlavně Libereckého kraje.</t>
  </si>
  <si>
    <t>Při SDH Jezvé funguje již šestým rokem kroužek mladých hasičů-Soptiků.Pravidelně se zůčasńují hasičských soutěží s požární tematikoua jsou zapojení do hry Plamen.Účasní se akcí pořádané obcí Stružnice a vedou vlastní kroniku.K lepším sportovním výsledkům je zapotřebí koupě nových sportovních proudnic a k plnění poviných úkolů do hry plamen je potřebné nakoupit psací a výtvarné potřeby.</t>
  </si>
  <si>
    <t>Projekt je zaměřen na propagaci požárního sportu, zvyšování fyzické přípravy mužů a žen, zvýšení akceschopnosti jednotek požární ochrany, propagaci činnosti Sboru dobrovolných hasičů Radimovice, obce Radimovice a Libereckého kraje. Sychrovský pohár je zařazen do nejvyšší soutěže v požárním útoku v rámci ČR do Extraligy ČR v PÚ, která probíhá ne celém území ČR (14 závodů). Akce má celokrajský význam svým rozsahem a zařazením do Extraligy ČR v požárním útoku. Jedná se o otevřenou mezinárodní soutěž v kategorii mužů a žen.</t>
  </si>
  <si>
    <t>Pořízení materiálu na soutěžní sezonu mladých hasičů</t>
  </si>
  <si>
    <t>14500.00</t>
  </si>
  <si>
    <t xml:space="preserve">Příprava všech 60 členů MH SDH Vratislavice n.N. na soutěžní sezonu je nelehká.K letošní sezoně potřebujeme obměnit některý technický materiá či dokoupit chybějící.Nákup 1ks džběrovky kovové za 4100Kč,1ks vodního příkopu CTIF za 2800Kč,1ks stojanu s laťkou CTIF za 2800Kč,1ks vozíku pro PS 12 za 3900Kč a 4ks nosičů hadic s dřevěnou rukojetí za 900Kč.V celkové hodnotě 14 500Kč, podíl LK tedy činí necelých 70%. </t>
  </si>
  <si>
    <t>Letní soustředění je volné pokračování celoroční odborné přípravy mladých hasičů,která se skládá teoretické i praktické části a probíha během školního roku min.jednou týdně.Záměrem a cílem letního soustředění mladých hasičů je zdokonalování a prohlubování získaných vědomostí a znalostí v rámci požární ochrany a jejich následné ověření v praxi.Jedním z dalších zaměření je oblast kulturně-historická, přírodovědná, ekologická. Ideální podmínky pro uskutečnění výcviku nabízí lokalita Českého ráje u břehu řeky Jizery.</t>
  </si>
  <si>
    <t>%</t>
  </si>
  <si>
    <t>Popis projektu</t>
  </si>
  <si>
    <t>PODKOZÁKOV-SKÁ LIGA</t>
  </si>
  <si>
    <t>Okrsková soutěž, která má prověřit provozuschopnost a připravenost jednotlivých hasičů a hasiček a jejich svěřené techniky. Na naší soutěž jsou pozváni i jiné sbory , aby se ukazalo jak jsme na tom. Dále je soutěž zaměřena na mladší hasiče a děti tak aby jsme mohli vychovávat naše nástupce.</t>
  </si>
  <si>
    <t>Jedná se o 2. ročník noční soutěže v rámci ligy FNC, která se bude konat 17.8.2013 na hřišti v Roudném u Frýdštejna. Očekáváme účast 490 soutěžících ve 3 kategoriích a to Muži, Ženy a PS - 12, z Libereckého kraje a přilehlého okolí. Dále počítáme s účastí asi 150 diváků. Fungující zázemí zajistí 40 pořadatelů, 3 rozhodčí a obsluha časomíry ( asi 3 lidé ). Priorita je kladena na bezpečnost všech zúčastněných, proto zde budou přítomni zdravotníci. Občerstvení bude zajišťovat SDH Roudný na místě.</t>
  </si>
  <si>
    <r>
      <t xml:space="preserve">Práce s dětmi, velké akce, velká spoluúčast, součet bodů  </t>
    </r>
    <r>
      <rPr>
        <b/>
        <sz val="9"/>
        <color rgb="FFFF0000"/>
        <rFont val="Times New Roman"/>
        <family val="1"/>
        <charset val="238"/>
      </rPr>
      <t>9,95</t>
    </r>
    <r>
      <rPr>
        <b/>
        <sz val="9"/>
        <rFont val="Times New Roman"/>
        <family val="1"/>
        <charset val="238"/>
      </rPr>
      <t xml:space="preserve"> - </t>
    </r>
    <r>
      <rPr>
        <b/>
        <sz val="9"/>
        <color rgb="FFFF0000"/>
        <rFont val="Times New Roman"/>
        <family val="1"/>
        <charset val="238"/>
      </rPr>
      <t>9,20</t>
    </r>
  </si>
  <si>
    <t>SDH Desná II je pořadatelem 8. ročníku Memoriálu Jana Vedrala, soutěže v požárním útoku dětí a mládeže. Soutěž je zahrnuta do Jablonecké ligy.Soutěže se zúčastní cca 30 družstev dětí v kategorii mladší a starší.</t>
  </si>
  <si>
    <t>15.ročník soutěže do vrchu pro mladé hasiče se provádí v sedmičlenném dětském družstvu. Děti za pomocí dvou savic vytvoří sací vedení a sají za pomocí požární stříkačky z nadzemní nádrže. Dále vytvoří útočné vedení, které se rozvinuje do strmého kopce za pomocí 2.hadic B75 a4.hadic C52 a pomocí proudnice a proudu vody nastříkají terč. Hodnocen je nejlépe provedný útok a nejlepším časem. Soutěž je navštěvována cca 15-20 kolektivy mladých hasičů z celého Libereckého kraje.</t>
  </si>
  <si>
    <r>
      <t xml:space="preserve">Dětské soutěže a akce, součet bodů  </t>
    </r>
    <r>
      <rPr>
        <b/>
        <sz val="9"/>
        <color rgb="FFFF0000"/>
        <rFont val="Times New Roman"/>
        <family val="1"/>
        <charset val="238"/>
      </rPr>
      <t>8,75</t>
    </r>
  </si>
  <si>
    <t>Počet</t>
  </si>
  <si>
    <r>
      <t xml:space="preserve">Tábory, soustředění, součet bodů   </t>
    </r>
    <r>
      <rPr>
        <b/>
        <sz val="9"/>
        <color rgb="FFFF0000"/>
        <rFont val="Times New Roman"/>
        <family val="1"/>
        <charset val="238"/>
      </rPr>
      <t>11,50</t>
    </r>
    <r>
      <rPr>
        <b/>
        <sz val="9"/>
        <rFont val="Times New Roman"/>
        <family val="1"/>
        <charset val="238"/>
      </rPr>
      <t xml:space="preserve"> - </t>
    </r>
    <r>
      <rPr>
        <b/>
        <sz val="9"/>
        <color rgb="FFFF0000"/>
        <rFont val="Times New Roman"/>
        <family val="1"/>
        <charset val="238"/>
      </rPr>
      <t>10,00</t>
    </r>
  </si>
  <si>
    <t>Požadováno</t>
  </si>
  <si>
    <t>SDH  Frýdštejn</t>
  </si>
  <si>
    <t>SDH  Semily 1</t>
  </si>
  <si>
    <t>SDH  Vratislavice nad Nisou</t>
  </si>
  <si>
    <t>SDH  Zlatá Olešnice</t>
  </si>
  <si>
    <t xml:space="preserve">SDH  Hodkovice </t>
  </si>
  <si>
    <t>SDH  Mimoň</t>
  </si>
  <si>
    <t>SDH  Poniklá</t>
  </si>
  <si>
    <t>SDH  Velké Hamry I</t>
  </si>
  <si>
    <t>SDH  Pilínkov</t>
  </si>
  <si>
    <t>SDH  Žďárek</t>
  </si>
  <si>
    <t xml:space="preserve">OSH  
Jablonec nad Nisou </t>
  </si>
  <si>
    <t>KSH  Liberec</t>
  </si>
  <si>
    <t xml:space="preserve">OSH  Liberec </t>
  </si>
  <si>
    <t>SDH  
Karlinky - Liberec</t>
  </si>
  <si>
    <t>SDH  Bozkov</t>
  </si>
  <si>
    <t>SDH  Česká Lípa</t>
  </si>
  <si>
    <t>SDH  
Jablonec nad Jizerou</t>
  </si>
  <si>
    <t>SDH  Jistebsko</t>
  </si>
  <si>
    <t>SDH  Karlinky</t>
  </si>
  <si>
    <t>SDH  Krásný Les</t>
  </si>
  <si>
    <t>SDH  Nedaříž</t>
  </si>
  <si>
    <t>SDH  Ploukonice</t>
  </si>
  <si>
    <t>SDH  
Rovesnko pod Troskami</t>
  </si>
  <si>
    <t>SDH  Svijany</t>
  </si>
  <si>
    <t>SDH  Růžodol I.</t>
  </si>
  <si>
    <t>SDH  Hradčany</t>
  </si>
  <si>
    <t>SDH  Jeřmanice</t>
  </si>
  <si>
    <t>SDH  Křečovice</t>
  </si>
  <si>
    <t>SDH  Roudný</t>
  </si>
  <si>
    <t>SDH  Bělá</t>
  </si>
  <si>
    <t>SDH  Bukovina u Čisté</t>
  </si>
  <si>
    <t>SDH  Desná II</t>
  </si>
  <si>
    <t>SDH  Lázně Libverda</t>
  </si>
  <si>
    <t>SDH  Nové Město pod Smrkem</t>
  </si>
  <si>
    <t>SDH  Pertoltice</t>
  </si>
  <si>
    <t>SDH  Příšovice</t>
  </si>
  <si>
    <t>SDH  Radimovice</t>
  </si>
  <si>
    <t>SDH  Stráž nad Nisou</t>
  </si>
  <si>
    <t>SDH  Zdislava</t>
  </si>
  <si>
    <t>SDH  Železný Brod</t>
  </si>
  <si>
    <t xml:space="preserve">OSH  Česká Lípa </t>
  </si>
  <si>
    <t xml:space="preserve">OSH  Semily </t>
  </si>
  <si>
    <t>Žadatel
SDH, OSH, KSH</t>
  </si>
  <si>
    <t>SDH  Benešov u Semil</t>
  </si>
  <si>
    <t>SDH  Březová</t>
  </si>
  <si>
    <t>SDH  Habartice</t>
  </si>
  <si>
    <t>SDH  Horní Libchava</t>
  </si>
  <si>
    <t>SDH  Janův Důl</t>
  </si>
  <si>
    <t>SDH  Jezvé</t>
  </si>
  <si>
    <t>SDH  Kunratice</t>
  </si>
  <si>
    <t>SDH  Lvová</t>
  </si>
  <si>
    <t>SDH  Minkovice</t>
  </si>
  <si>
    <t>SDH  Nouzov</t>
  </si>
  <si>
    <t>SDH  Okrsek Pěnčín č. 4</t>
  </si>
  <si>
    <t>SDH  Předlánce</t>
  </si>
  <si>
    <t>SDH  Příchovice</t>
  </si>
  <si>
    <t>SDH  Raspenava</t>
  </si>
  <si>
    <t>SDH  Semily - Podmoklice</t>
  </si>
  <si>
    <t>SDH  Škodějov</t>
  </si>
  <si>
    <t>SDH  Tatobity</t>
  </si>
  <si>
    <t>SDH  Ves</t>
  </si>
  <si>
    <t>SDH  Višňová</t>
  </si>
  <si>
    <t>SDH  Všelibice</t>
  </si>
  <si>
    <t>SDH Desná II je pořadatelem 25. ročníku Soutěže o Jizerský pohár v požárním útoku mužů a žen. Soutěže se zúčastní cca 15 družstev.</t>
  </si>
  <si>
    <t>21.ročník soutěže pro dospělé je prováděna v požárním útoku do vrchu.Soutěžící v sedmičlenném družstvu provádějí sací vedení pomocí 4.savic a motorové stříkačky PS12,vytvoří útočné vedení pomocí 2. hadic B75 a 4.hadic C52 a nástřikem naplní terč o 5.litrech. Hodnocen je nejlépe dosažený čas. Sání se provádí pomocí motorové vývěvy a stoupání do kopce je cca 45 stupňů.Účast je standartní 20-25 sbory hasičů z celého Libereckého kraje.</t>
  </si>
  <si>
    <t>SDH  Lužec</t>
  </si>
  <si>
    <t>SDH  Horní Tanvald</t>
  </si>
  <si>
    <t>SDH  Jilemnice</t>
  </si>
  <si>
    <t>SDH  Proseč nad Nisou</t>
  </si>
  <si>
    <t>SDH  Vratislavice n. N.</t>
  </si>
  <si>
    <t>Chybné údaje v Žádosti o dotaci - nesplnění podmínek Výzvy (požadován vyšší procentuální příspěvek nebo vyšší finanční částka než stanovujé podmínky - max. 50 % a 7.500 Kč - Lužec a Stráž nad Nisou, resp. 70 % a 10.000 Kč - Horní Tanvald).</t>
  </si>
  <si>
    <r>
      <t xml:space="preserve">Soutěže dospělých, součet bodů   </t>
    </r>
    <r>
      <rPr>
        <b/>
        <sz val="9"/>
        <color rgb="FFFF0000"/>
        <rFont val="Times New Roman"/>
        <family val="1"/>
        <charset val="238"/>
      </rPr>
      <t>8,20</t>
    </r>
  </si>
  <si>
    <t>Přehled žádostí o dotaci z dotačního fondu LK 2003 - 1.1. Podpora jednotek požární ochrany obcí Libereckého kraje - žádosti podpořené</t>
  </si>
  <si>
    <t>Přehled žádostí o dotaci z dotačního fondu LK 2003 - 1.1. Podpora jednotek požární ochrany obcí Libereckého kraje - žádosti nepodpořené</t>
  </si>
  <si>
    <t>Přehled žádostí o dotaci z dotačního fondu LK 2003 - 1.1. Podpora jednotek požární ochrany obcí Libereckého kraje - žádosti vyřazené</t>
  </si>
  <si>
    <t>11,50 - 10,00</t>
  </si>
  <si>
    <t>Počet bodů</t>
  </si>
  <si>
    <t xml:space="preserve">Tábory, soustředění (nekrácené dotace)  </t>
  </si>
  <si>
    <t xml:space="preserve">Projekty okresního nebo krajského významu, projekt SDH Růžodol I „Memoriál záchranářů z Manhattanu  2013“ 
 </t>
  </si>
  <si>
    <t>9,95 - 9,20</t>
  </si>
  <si>
    <t>9,45 - 9,00</t>
  </si>
  <si>
    <t>9,45 - 8,75</t>
  </si>
  <si>
    <t xml:space="preserve">Celkem bodováno </t>
  </si>
  <si>
    <t xml:space="preserve">Projekty s vyšší spoluúčastí žadatele (zpravidla nad 70 % celkových nákladů na projekt) (nekrácené dotace)  </t>
  </si>
  <si>
    <t xml:space="preserve">Projekty práce s dětmi a mládeží (nekrácené dotace)  </t>
  </si>
  <si>
    <t>8,20</t>
  </si>
  <si>
    <t>Projekty soutěží dospělých v požárním sportu (nepodpořené projekty)</t>
  </si>
  <si>
    <t xml:space="preserve">Jedná se o akce v rámci soutěží sdružení Extraligy ČR v požárním útoku. Soutěž je pořádána 
s jinými pravidly než soutěže pořádané Sdružením hasičů Čech, Moravy a Slezska – pořadatel soutěže je povinen „vyplatit v hotovosti na cenách, mimo věcných, pro kategorii mužů za 
1. -10. místo a v kategorii žen za 1. -5. místo celkem nejméně 19.000,- Kč“ (výňatek z oficiálních pravidel sdružení uveřejněných na internetových stránkách sdružení - http://www.extraliga-pu.cz/pravidla)  </t>
  </si>
  <si>
    <t xml:space="preserve">Projekty pouze na pořízení materiálu, vybavení, nejedná se o žádnou konkrétní akcí (tábor nebo soustředění mladých hasičů, soutěž, hra Plamen apod.).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</si>
</sst>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charset val="238"/>
    </font>
    <font>
      <sz val="8"/>
      <name val="Arial"/>
      <family val="2"/>
      <charset val="238"/>
    </font>
    <font>
      <sz val="10"/>
      <name val="Times New Roman"/>
      <family val="1"/>
      <charset val="238"/>
    </font>
    <font>
      <b/>
      <sz val="12"/>
      <name val="Times New Roman"/>
      <family val="1"/>
      <charset val="238"/>
    </font>
    <font>
      <b/>
      <sz val="12"/>
      <name val="Arial"/>
      <family val="2"/>
      <charset val="238"/>
    </font>
    <font>
      <b/>
      <sz val="9"/>
      <name val="Times New Roman"/>
      <family val="1"/>
      <charset val="238"/>
    </font>
    <font>
      <b/>
      <vertAlign val="superscript"/>
      <sz val="9"/>
      <name val="Times New Roman"/>
      <family val="1"/>
      <charset val="238"/>
    </font>
    <font>
      <b/>
      <sz val="10"/>
      <color rgb="FFFF0000"/>
      <name val="Times New Roman"/>
      <family val="1"/>
      <charset val="238"/>
    </font>
    <font>
      <b/>
      <sz val="9"/>
      <color rgb="FFFF0000"/>
      <name val="Times New Roman"/>
      <family val="1"/>
      <charset val="238"/>
    </font>
    <font>
      <sz val="9"/>
      <name val="Arial"/>
      <family val="2"/>
      <charset val="238"/>
    </font>
    <font>
      <sz val="9"/>
      <name val="Times New Roman"/>
      <family val="1"/>
      <charset val="238"/>
    </font>
    <font>
      <b/>
      <sz val="9"/>
      <color rgb="FF0000FF"/>
      <name val="Times New Roman"/>
      <family val="1"/>
      <charset val="238"/>
    </font>
    <font>
      <sz val="9"/>
      <color rgb="FF0000FF"/>
      <name val="Arial"/>
      <family val="2"/>
      <charset val="238"/>
    </font>
    <font>
      <sz val="9"/>
      <color rgb="FFFF0000"/>
      <name val="Arial"/>
      <family val="2"/>
      <charset val="238"/>
    </font>
    <font>
      <b/>
      <sz val="9"/>
      <name val="Arial"/>
      <family val="2"/>
      <charset val="238"/>
    </font>
    <font>
      <sz val="9"/>
      <color rgb="FFFF0000"/>
      <name val="Times New Roman"/>
      <family val="1"/>
      <charset val="238"/>
    </font>
    <font>
      <sz val="9"/>
      <color rgb="FF0000FF"/>
      <name val="Times New Roman"/>
      <family val="1"/>
      <charset val="238"/>
    </font>
    <font>
      <sz val="9"/>
      <color rgb="FF512373"/>
      <name val="Times New Roman"/>
      <family val="1"/>
      <charset val="238"/>
    </font>
    <font>
      <b/>
      <sz val="10"/>
      <name val="Arial"/>
      <family val="2"/>
      <charset val="238"/>
    </font>
    <font>
      <b/>
      <sz val="10"/>
      <color rgb="FFFF0000"/>
      <name val="Arial"/>
      <family val="2"/>
      <charset val="238"/>
    </font>
    <font>
      <b/>
      <sz val="10"/>
      <color rgb="FF0000FF"/>
      <name val="Arial"/>
      <family val="2"/>
      <charset val="23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54">
    <xf numFmtId="0" fontId="0" fillId="0" borderId="0" xfId="0"/>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2" fontId="7" fillId="0" borderId="0" xfId="0" applyNumberFormat="1"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5"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2" fontId="8" fillId="0" borderId="1" xfId="0" applyNumberFormat="1"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2" fontId="7" fillId="0" borderId="0" xfId="0" applyNumberFormat="1" applyFont="1" applyAlignment="1">
      <alignment horizontal="center" vertical="center" wrapText="1"/>
    </xf>
    <xf numFmtId="0" fontId="2" fillId="0" borderId="0" xfId="0" applyFont="1" applyBorder="1" applyAlignment="1">
      <alignment vertical="center" wrapText="1"/>
    </xf>
    <xf numFmtId="0" fontId="5" fillId="0" borderId="0" xfId="0" applyFont="1" applyAlignment="1">
      <alignment vertical="center"/>
    </xf>
    <xf numFmtId="0" fontId="6" fillId="0" borderId="1" xfId="0" applyFont="1" applyBorder="1" applyAlignment="1">
      <alignment horizontal="center" vertical="center"/>
    </xf>
    <xf numFmtId="0" fontId="10"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0" fontId="10" fillId="0" borderId="0" xfId="0" applyFont="1" applyFill="1" applyAlignment="1">
      <alignment vertical="center"/>
    </xf>
    <xf numFmtId="4" fontId="10" fillId="0" borderId="0" xfId="0" applyNumberFormat="1" applyFont="1" applyBorder="1" applyAlignment="1">
      <alignment horizontal="right" vertical="center" wrapText="1"/>
    </xf>
    <xf numFmtId="0" fontId="5" fillId="0" borderId="0" xfId="0" applyFont="1" applyBorder="1" applyAlignment="1">
      <alignment horizontal="center" vertical="center"/>
    </xf>
    <xf numFmtId="2" fontId="11"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center" vertical="center"/>
    </xf>
    <xf numFmtId="2" fontId="8" fillId="0" borderId="0" xfId="0" applyNumberFormat="1" applyFont="1" applyAlignment="1">
      <alignment horizontal="center" vertical="center"/>
    </xf>
    <xf numFmtId="0" fontId="6" fillId="0" borderId="5" xfId="0" applyFont="1" applyBorder="1" applyAlignment="1">
      <alignment horizontal="center" vertical="center"/>
    </xf>
    <xf numFmtId="0" fontId="10" fillId="0" borderId="1" xfId="0" applyFont="1" applyBorder="1" applyAlignment="1">
      <alignment vertical="center" wrapText="1"/>
    </xf>
    <xf numFmtId="0" fontId="5" fillId="0" borderId="0" xfId="0" applyFont="1" applyBorder="1" applyAlignment="1">
      <alignment vertical="center"/>
    </xf>
    <xf numFmtId="0" fontId="9" fillId="0" borderId="0" xfId="0" applyFont="1" applyBorder="1" applyAlignment="1">
      <alignment vertical="center"/>
    </xf>
    <xf numFmtId="4" fontId="5" fillId="0" borderId="0" xfId="0" applyNumberFormat="1" applyFont="1" applyFill="1" applyBorder="1" applyAlignment="1">
      <alignment horizontal="right" vertical="center" wrapText="1"/>
    </xf>
    <xf numFmtId="4" fontId="11" fillId="0" borderId="4" xfId="0" applyNumberFormat="1" applyFont="1" applyFill="1" applyBorder="1" applyAlignment="1">
      <alignment horizontal="right" vertical="center" wrapText="1"/>
    </xf>
    <xf numFmtId="4" fontId="10" fillId="0" borderId="0" xfId="0" applyNumberFormat="1" applyFont="1" applyFill="1" applyBorder="1" applyAlignment="1">
      <alignment horizontal="right" vertical="center" wrapText="1"/>
    </xf>
    <xf numFmtId="0" fontId="5" fillId="0" borderId="0" xfId="0" applyFont="1" applyFill="1" applyBorder="1" applyAlignment="1">
      <alignment horizontal="center" vertical="center"/>
    </xf>
    <xf numFmtId="2" fontId="11" fillId="0" borderId="0"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4" fontId="8" fillId="0" borderId="4" xfId="0" applyNumberFormat="1" applyFont="1" applyFill="1" applyBorder="1" applyAlignment="1">
      <alignment horizontal="right" vertical="center" wrapText="1"/>
    </xf>
    <xf numFmtId="0" fontId="10" fillId="0" borderId="0" xfId="0" applyFont="1" applyFill="1" applyBorder="1" applyAlignment="1">
      <alignment vertical="center"/>
    </xf>
    <xf numFmtId="0" fontId="14" fillId="0" borderId="0" xfId="0" applyFont="1" applyBorder="1" applyAlignment="1">
      <alignment vertical="center"/>
    </xf>
    <xf numFmtId="4" fontId="5" fillId="0" borderId="0" xfId="0" applyNumberFormat="1" applyFont="1" applyBorder="1" applyAlignment="1">
      <alignment horizontal="right" vertical="center"/>
    </xf>
    <xf numFmtId="0" fontId="10" fillId="0" borderId="0" xfId="0" applyFont="1" applyBorder="1" applyAlignment="1">
      <alignment horizontal="center" vertical="center"/>
    </xf>
    <xf numFmtId="2" fontId="11" fillId="0" borderId="2" xfId="0" applyNumberFormat="1" applyFont="1" applyBorder="1" applyAlignment="1">
      <alignment horizontal="left" vertical="center"/>
    </xf>
    <xf numFmtId="0" fontId="10" fillId="0" borderId="0" xfId="0" applyFont="1" applyBorder="1" applyAlignment="1">
      <alignment horizontal="left" vertical="center" indent="1"/>
    </xf>
    <xf numFmtId="4" fontId="10" fillId="0" borderId="1" xfId="0" applyNumberFormat="1" applyFont="1" applyBorder="1" applyAlignment="1">
      <alignment horizontal="right" vertical="center" wrapText="1"/>
    </xf>
    <xf numFmtId="0" fontId="10" fillId="0" borderId="0" xfId="0" applyFont="1" applyAlignment="1">
      <alignment vertical="center" wrapText="1"/>
    </xf>
    <xf numFmtId="0" fontId="10" fillId="0" borderId="0" xfId="0" applyFont="1" applyFill="1" applyBorder="1" applyAlignment="1">
      <alignment vertical="center" wrapText="1"/>
    </xf>
    <xf numFmtId="0" fontId="5" fillId="0" borderId="0" xfId="0" applyFont="1" applyBorder="1" applyAlignment="1">
      <alignment vertical="center" wrapText="1"/>
    </xf>
    <xf numFmtId="0" fontId="14" fillId="0" borderId="0" xfId="0" applyFont="1" applyBorder="1" applyAlignment="1">
      <alignment vertical="center" wrapText="1"/>
    </xf>
    <xf numFmtId="4" fontId="5" fillId="0" borderId="0" xfId="0" applyNumberFormat="1" applyFont="1" applyBorder="1" applyAlignment="1">
      <alignment horizontal="right" vertical="center" wrapText="1"/>
    </xf>
    <xf numFmtId="4" fontId="15" fillId="0" borderId="1" xfId="0" applyNumberFormat="1" applyFont="1" applyFill="1" applyBorder="1" applyAlignment="1">
      <alignment horizontal="right" vertical="center" wrapText="1"/>
    </xf>
    <xf numFmtId="49" fontId="15" fillId="0" borderId="1" xfId="0" applyNumberFormat="1" applyFont="1" applyBorder="1" applyAlignment="1">
      <alignment horizontal="right" vertical="center" wrapText="1"/>
    </xf>
    <xf numFmtId="0" fontId="10" fillId="0" borderId="0" xfId="0" applyFont="1" applyAlignment="1">
      <alignment horizontal="left" vertical="center"/>
    </xf>
    <xf numFmtId="2" fontId="8" fillId="0" borderId="0" xfId="0" applyNumberFormat="1" applyFont="1" applyAlignment="1">
      <alignment horizontal="left" vertical="center"/>
    </xf>
    <xf numFmtId="0" fontId="16" fillId="0" borderId="1" xfId="0" applyFont="1" applyFill="1" applyBorder="1" applyAlignment="1">
      <alignment vertical="center" wrapText="1"/>
    </xf>
    <xf numFmtId="0" fontId="16" fillId="0" borderId="1" xfId="0" applyFont="1" applyBorder="1" applyAlignment="1">
      <alignment vertical="center" wrapText="1"/>
    </xf>
    <xf numFmtId="4" fontId="16" fillId="0" borderId="1" xfId="0" applyNumberFormat="1" applyFont="1" applyBorder="1" applyAlignment="1">
      <alignment horizontal="right" vertical="center" wrapText="1"/>
    </xf>
    <xf numFmtId="0" fontId="16" fillId="0" borderId="0" xfId="0" applyFont="1" applyFill="1" applyAlignment="1">
      <alignment vertical="center" wrapText="1"/>
    </xf>
    <xf numFmtId="4" fontId="16" fillId="0" borderId="1" xfId="0" applyNumberFormat="1" applyFont="1" applyFill="1" applyBorder="1" applyAlignment="1">
      <alignment horizontal="right" vertical="center" wrapText="1"/>
    </xf>
    <xf numFmtId="0" fontId="15"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xf>
    <xf numFmtId="0" fontId="10" fillId="0" borderId="1" xfId="0" applyFont="1" applyFill="1" applyBorder="1" applyAlignment="1">
      <alignment vertical="center"/>
    </xf>
    <xf numFmtId="4" fontId="10" fillId="0" borderId="1" xfId="0" applyNumberFormat="1" applyFont="1" applyFill="1" applyBorder="1" applyAlignment="1">
      <alignment horizontal="right" vertical="center"/>
    </xf>
    <xf numFmtId="0" fontId="10" fillId="0" borderId="5" xfId="0" applyFont="1" applyFill="1" applyBorder="1" applyAlignment="1">
      <alignment vertical="center" wrapText="1"/>
    </xf>
    <xf numFmtId="4" fontId="10" fillId="0" borderId="5" xfId="0"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Border="1" applyAlignment="1">
      <alignment horizontal="center" vertical="center"/>
    </xf>
    <xf numFmtId="4" fontId="10" fillId="0" borderId="1" xfId="0" applyNumberFormat="1" applyFont="1" applyBorder="1" applyAlignment="1">
      <alignment horizontal="right" vertical="center"/>
    </xf>
    <xf numFmtId="2" fontId="11" fillId="0" borderId="1" xfId="0" applyNumberFormat="1" applyFont="1" applyBorder="1" applyAlignment="1">
      <alignment horizontal="center" vertical="center"/>
    </xf>
    <xf numFmtId="0" fontId="16" fillId="0" borderId="0" xfId="0" applyFont="1" applyFill="1" applyBorder="1" applyAlignment="1">
      <alignment vertical="center" wrapText="1"/>
    </xf>
    <xf numFmtId="4" fontId="16" fillId="0" borderId="0"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2" fontId="11" fillId="0" borderId="5" xfId="0" applyNumberFormat="1" applyFont="1" applyFill="1" applyBorder="1" applyAlignment="1">
      <alignment horizontal="center" vertical="center"/>
    </xf>
    <xf numFmtId="2" fontId="8" fillId="0" borderId="5" xfId="0" applyNumberFormat="1" applyFont="1" applyFill="1" applyBorder="1" applyAlignment="1">
      <alignment horizontal="center" vertical="center"/>
    </xf>
    <xf numFmtId="2" fontId="11" fillId="0" borderId="16" xfId="0" applyNumberFormat="1" applyFont="1" applyFill="1" applyBorder="1" applyAlignment="1">
      <alignment horizontal="center" vertical="center"/>
    </xf>
    <xf numFmtId="0" fontId="10" fillId="0" borderId="16" xfId="0" applyFont="1" applyFill="1" applyBorder="1" applyAlignment="1">
      <alignment vertical="center" wrapText="1"/>
    </xf>
    <xf numFmtId="4" fontId="10" fillId="0" borderId="16" xfId="0" applyNumberFormat="1" applyFont="1" applyFill="1" applyBorder="1" applyAlignment="1">
      <alignment horizontal="right" vertical="center" wrapText="1"/>
    </xf>
    <xf numFmtId="2" fontId="8" fillId="0" borderId="16" xfId="0" applyNumberFormat="1" applyFont="1" applyFill="1" applyBorder="1" applyAlignment="1">
      <alignment horizontal="center" vertical="center"/>
    </xf>
    <xf numFmtId="4" fontId="10" fillId="0" borderId="6" xfId="0" applyNumberFormat="1" applyFont="1" applyFill="1" applyBorder="1" applyAlignment="1">
      <alignment horizontal="right" vertical="center" wrapText="1"/>
    </xf>
    <xf numFmtId="0" fontId="12" fillId="0" borderId="2" xfId="0" applyFont="1" applyBorder="1" applyAlignment="1">
      <alignment vertical="center"/>
    </xf>
    <xf numFmtId="4" fontId="5" fillId="0" borderId="8"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4" fontId="5"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7" fillId="0" borderId="1" xfId="0" applyFont="1" applyFill="1" applyBorder="1" applyAlignment="1">
      <alignment vertical="center" wrapText="1"/>
    </xf>
    <xf numFmtId="4" fontId="17" fillId="0" borderId="1" xfId="0" applyNumberFormat="1" applyFont="1" applyFill="1" applyBorder="1" applyAlignment="1">
      <alignment horizontal="right" vertical="center" wrapText="1"/>
    </xf>
    <xf numFmtId="4" fontId="17" fillId="0" borderId="1" xfId="0" applyNumberFormat="1" applyFont="1" applyFill="1" applyBorder="1" applyAlignment="1">
      <alignment vertical="center" wrapText="1"/>
    </xf>
    <xf numFmtId="0" fontId="11" fillId="0" borderId="2" xfId="0" applyFont="1"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center" vertical="center"/>
    </xf>
    <xf numFmtId="0" fontId="11" fillId="0" borderId="1" xfId="0" applyFont="1" applyBorder="1" applyAlignment="1">
      <alignment horizontal="center" vertical="center"/>
    </xf>
    <xf numFmtId="0" fontId="20" fillId="0" borderId="1" xfId="0" applyFont="1" applyBorder="1"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10" fillId="0" borderId="17" xfId="0" applyFont="1" applyBorder="1" applyAlignment="1">
      <alignment vertical="center"/>
    </xf>
    <xf numFmtId="0" fontId="0" fillId="0" borderId="17" xfId="0" applyBorder="1" applyAlignment="1">
      <alignment vertical="center"/>
    </xf>
    <xf numFmtId="0" fontId="0" fillId="0" borderId="3" xfId="0" applyBorder="1" applyAlignment="1">
      <alignment vertical="center"/>
    </xf>
    <xf numFmtId="2" fontId="5" fillId="0" borderId="2" xfId="0" applyNumberFormat="1" applyFont="1" applyBorder="1" applyAlignment="1">
      <alignment horizontal="left" vertical="center"/>
    </xf>
    <xf numFmtId="0" fontId="9" fillId="0" borderId="17" xfId="0" applyFont="1" applyBorder="1" applyAlignment="1">
      <alignment vertical="center"/>
    </xf>
    <xf numFmtId="2" fontId="5" fillId="0" borderId="2" xfId="0" applyNumberFormat="1" applyFont="1" applyBorder="1" applyAlignment="1">
      <alignment horizontal="left" vertical="center" wrapText="1"/>
    </xf>
    <xf numFmtId="0" fontId="5" fillId="0" borderId="1" xfId="0" applyFont="1" applyBorder="1" applyAlignment="1">
      <alignment vertical="center"/>
    </xf>
    <xf numFmtId="0" fontId="18" fillId="0" borderId="1" xfId="0" applyFont="1" applyBorder="1" applyAlignment="1">
      <alignment vertical="center"/>
    </xf>
    <xf numFmtId="49" fontId="8" fillId="0" borderId="2" xfId="0" applyNumberFormat="1" applyFont="1" applyBorder="1" applyAlignment="1">
      <alignment horizontal="center" vertical="center"/>
    </xf>
    <xf numFmtId="49" fontId="19" fillId="0" borderId="3" xfId="0" applyNumberFormat="1" applyFont="1" applyBorder="1" applyAlignment="1">
      <alignment horizontal="center" vertical="center"/>
    </xf>
    <xf numFmtId="0" fontId="5" fillId="0" borderId="1" xfId="0" applyFont="1" applyBorder="1" applyAlignment="1">
      <alignment horizontal="center" vertical="center"/>
    </xf>
    <xf numFmtId="2" fontId="8" fillId="0" borderId="1" xfId="0" applyNumberFormat="1" applyFont="1" applyBorder="1" applyAlignment="1">
      <alignment horizontal="center" vertical="center"/>
    </xf>
    <xf numFmtId="0" fontId="9"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Border="1" applyAlignment="1">
      <alignment vertical="center"/>
    </xf>
    <xf numFmtId="0" fontId="14" fillId="0" borderId="0" xfId="0" applyFont="1" applyBorder="1" applyAlignment="1">
      <alignment vertical="center"/>
    </xf>
    <xf numFmtId="0" fontId="5" fillId="0" borderId="2" xfId="0" applyFont="1" applyBorder="1" applyAlignment="1">
      <alignment vertical="center"/>
    </xf>
    <xf numFmtId="0" fontId="0" fillId="0" borderId="18" xfId="0" applyBorder="1" applyAlignment="1">
      <alignment vertical="center"/>
    </xf>
    <xf numFmtId="0" fontId="11" fillId="0" borderId="2" xfId="0" applyFont="1" applyBorder="1" applyAlignment="1">
      <alignment vertical="center"/>
    </xf>
    <xf numFmtId="0" fontId="12" fillId="0" borderId="17" xfId="0" applyFont="1" applyBorder="1" applyAlignment="1">
      <alignment vertical="center"/>
    </xf>
    <xf numFmtId="0" fontId="8" fillId="0" borderId="2" xfId="0" applyFont="1" applyBorder="1" applyAlignment="1">
      <alignment vertical="center"/>
    </xf>
    <xf numFmtId="0" fontId="13" fillId="0" borderId="17" xfId="0" applyFont="1" applyBorder="1" applyAlignment="1">
      <alignment vertical="center"/>
    </xf>
    <xf numFmtId="0" fontId="9" fillId="0" borderId="5"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5" fillId="0" borderId="2" xfId="0" applyFont="1" applyBorder="1" applyAlignment="1">
      <alignment vertical="center" wrapText="1"/>
    </xf>
    <xf numFmtId="0" fontId="14" fillId="0" borderId="17" xfId="0" applyFont="1" applyBorder="1" applyAlignment="1">
      <alignment vertical="center" wrapText="1"/>
    </xf>
    <xf numFmtId="0" fontId="0" fillId="0" borderId="3" xfId="0" applyBorder="1" applyAlignment="1">
      <alignment vertical="center" wrapText="1"/>
    </xf>
    <xf numFmtId="4" fontId="10" fillId="0" borderId="10" xfId="0" applyNumberFormat="1"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4" fontId="10"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4" fontId="10" fillId="0" borderId="1" xfId="0" applyNumberFormat="1" applyFont="1" applyFill="1" applyBorder="1" applyAlignment="1">
      <alignment horizontal="left" vertical="center" wrapText="1"/>
    </xf>
    <xf numFmtId="2" fontId="5" fillId="0" borderId="1" xfId="0" applyNumberFormat="1" applyFont="1" applyBorder="1" applyAlignment="1">
      <alignment horizontal="center" vertical="center"/>
    </xf>
  </cellXfs>
  <cellStyles count="1">
    <cellStyle name="Normální" xfId="0" builtinId="0"/>
  </cellStyles>
  <dxfs count="0"/>
  <tableStyles count="0" defaultTableStyle="TableStyleMedium2" defaultPivotStyle="PivotStyleLight16"/>
  <colors>
    <mruColors>
      <color rgb="FF512373"/>
      <color rgb="FF0000FF"/>
      <color rgb="FFFFCCFF"/>
      <color rgb="FFCCFFFF"/>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Layout" topLeftCell="A84" zoomScaleNormal="90" workbookViewId="0">
      <selection activeCell="E111" sqref="E111"/>
    </sheetView>
  </sheetViews>
  <sheetFormatPr defaultRowHeight="12.75" x14ac:dyDescent="0.2"/>
  <cols>
    <col min="1" max="1" width="18" style="2" customWidth="1"/>
    <col min="2" max="2" width="14.140625" style="2" customWidth="1"/>
    <col min="3" max="3" width="52" style="2" customWidth="1"/>
    <col min="4" max="4" width="11.42578125" style="1" customWidth="1"/>
    <col min="5" max="5" width="11" style="1" customWidth="1"/>
    <col min="6" max="6" width="6.42578125" style="1" customWidth="1"/>
    <col min="7" max="7" width="4.7109375" style="3" customWidth="1"/>
    <col min="8" max="8" width="6.140625" style="3" customWidth="1"/>
    <col min="9" max="9" width="4.7109375" style="3" customWidth="1"/>
    <col min="10" max="10" width="6.140625" style="3" customWidth="1"/>
    <col min="11" max="11" width="7" style="4" customWidth="1"/>
    <col min="12" max="16384" width="9.140625" style="2"/>
  </cols>
  <sheetData>
    <row r="1" spans="1:11" ht="15.75" x14ac:dyDescent="0.2">
      <c r="A1" s="132" t="s">
        <v>332</v>
      </c>
      <c r="B1" s="133"/>
      <c r="C1" s="133"/>
      <c r="D1" s="133"/>
      <c r="E1" s="133"/>
      <c r="F1" s="133"/>
      <c r="G1" s="134"/>
      <c r="H1" s="134"/>
      <c r="I1" s="134"/>
      <c r="J1" s="134"/>
      <c r="K1" s="134"/>
    </row>
    <row r="2" spans="1:11" ht="15.75" x14ac:dyDescent="0.2">
      <c r="A2" s="6"/>
      <c r="B2" s="7"/>
      <c r="C2" s="11"/>
      <c r="D2" s="7"/>
      <c r="E2" s="7"/>
      <c r="F2" s="11"/>
      <c r="G2" s="5"/>
      <c r="H2" s="5"/>
      <c r="I2" s="5"/>
      <c r="J2" s="5"/>
      <c r="K2" s="5"/>
    </row>
    <row r="3" spans="1:11" s="19" customFormat="1" ht="27" customHeight="1" x14ac:dyDescent="0.2">
      <c r="A3" s="118" t="s">
        <v>302</v>
      </c>
      <c r="B3" s="118" t="s">
        <v>0</v>
      </c>
      <c r="C3" s="118" t="s">
        <v>249</v>
      </c>
      <c r="D3" s="119" t="s">
        <v>259</v>
      </c>
      <c r="E3" s="120" t="s">
        <v>2</v>
      </c>
      <c r="F3" s="120" t="s">
        <v>248</v>
      </c>
      <c r="G3" s="121" t="s">
        <v>157</v>
      </c>
      <c r="H3" s="122"/>
      <c r="I3" s="121" t="s">
        <v>158</v>
      </c>
      <c r="J3" s="122"/>
      <c r="K3" s="116" t="s">
        <v>3</v>
      </c>
    </row>
    <row r="4" spans="1:11" s="19" customFormat="1" ht="18.75" customHeight="1" x14ac:dyDescent="0.2">
      <c r="A4" s="117"/>
      <c r="B4" s="117"/>
      <c r="C4" s="117"/>
      <c r="D4" s="117"/>
      <c r="E4" s="117"/>
      <c r="F4" s="117"/>
      <c r="G4" s="20" t="s">
        <v>3</v>
      </c>
      <c r="H4" s="9" t="s">
        <v>4</v>
      </c>
      <c r="I4" s="20" t="s">
        <v>3</v>
      </c>
      <c r="J4" s="9" t="s">
        <v>5</v>
      </c>
      <c r="K4" s="117"/>
    </row>
    <row r="5" spans="1:11" s="26" customFormat="1" ht="77.25" customHeight="1" x14ac:dyDescent="0.2">
      <c r="A5" s="21" t="s">
        <v>260</v>
      </c>
      <c r="B5" s="21" t="s">
        <v>66</v>
      </c>
      <c r="C5" s="21" t="s">
        <v>159</v>
      </c>
      <c r="D5" s="22">
        <v>14560</v>
      </c>
      <c r="E5" s="22" t="s">
        <v>67</v>
      </c>
      <c r="F5" s="22">
        <v>20.63</v>
      </c>
      <c r="G5" s="23">
        <v>40</v>
      </c>
      <c r="H5" s="24">
        <f t="shared" ref="H5:H15" si="0">G5*0.1</f>
        <v>4</v>
      </c>
      <c r="I5" s="23">
        <v>30</v>
      </c>
      <c r="J5" s="24">
        <f t="shared" ref="J5:J15" si="1">I5*0.25</f>
        <v>7.5</v>
      </c>
      <c r="K5" s="25">
        <f t="shared" ref="K5:K10" si="2">H5+J5</f>
        <v>11.5</v>
      </c>
    </row>
    <row r="6" spans="1:11" s="26" customFormat="1" ht="77.25" customHeight="1" x14ac:dyDescent="0.2">
      <c r="A6" s="21" t="s">
        <v>273</v>
      </c>
      <c r="B6" s="21" t="s">
        <v>70</v>
      </c>
      <c r="C6" s="21" t="s">
        <v>162</v>
      </c>
      <c r="D6" s="22">
        <v>30000</v>
      </c>
      <c r="E6" s="22" t="s">
        <v>71</v>
      </c>
      <c r="F6" s="22">
        <v>27.27</v>
      </c>
      <c r="G6" s="23">
        <v>40</v>
      </c>
      <c r="H6" s="24">
        <f t="shared" si="0"/>
        <v>4</v>
      </c>
      <c r="I6" s="23">
        <v>30</v>
      </c>
      <c r="J6" s="24">
        <f t="shared" si="1"/>
        <v>7.5</v>
      </c>
      <c r="K6" s="25">
        <f t="shared" si="2"/>
        <v>11.5</v>
      </c>
    </row>
    <row r="7" spans="1:11" s="26" customFormat="1" ht="101.25" customHeight="1" x14ac:dyDescent="0.2">
      <c r="A7" s="21" t="s">
        <v>261</v>
      </c>
      <c r="B7" s="21" t="s">
        <v>76</v>
      </c>
      <c r="C7" s="21" t="s">
        <v>163</v>
      </c>
      <c r="D7" s="22">
        <v>22000</v>
      </c>
      <c r="E7" s="22" t="s">
        <v>71</v>
      </c>
      <c r="F7" s="22">
        <v>20</v>
      </c>
      <c r="G7" s="23">
        <v>40</v>
      </c>
      <c r="H7" s="24">
        <f t="shared" si="0"/>
        <v>4</v>
      </c>
      <c r="I7" s="23">
        <v>30</v>
      </c>
      <c r="J7" s="24">
        <f t="shared" si="1"/>
        <v>7.5</v>
      </c>
      <c r="K7" s="25">
        <f t="shared" si="2"/>
        <v>11.5</v>
      </c>
    </row>
    <row r="8" spans="1:11" s="26" customFormat="1" ht="101.25" customHeight="1" x14ac:dyDescent="0.2">
      <c r="A8" s="21" t="s">
        <v>262</v>
      </c>
      <c r="B8" s="21" t="s">
        <v>79</v>
      </c>
      <c r="C8" s="21" t="s">
        <v>164</v>
      </c>
      <c r="D8" s="22">
        <v>13400</v>
      </c>
      <c r="E8" s="22" t="s">
        <v>69</v>
      </c>
      <c r="F8" s="22">
        <v>26.8</v>
      </c>
      <c r="G8" s="23">
        <v>40</v>
      </c>
      <c r="H8" s="24">
        <f t="shared" si="0"/>
        <v>4</v>
      </c>
      <c r="I8" s="23">
        <v>30</v>
      </c>
      <c r="J8" s="24">
        <f t="shared" si="1"/>
        <v>7.5</v>
      </c>
      <c r="K8" s="25">
        <f t="shared" si="2"/>
        <v>11.5</v>
      </c>
    </row>
    <row r="9" spans="1:11" s="26" customFormat="1" ht="51.75" customHeight="1" x14ac:dyDescent="0.2">
      <c r="A9" s="21" t="s">
        <v>263</v>
      </c>
      <c r="B9" s="21" t="s">
        <v>80</v>
      </c>
      <c r="C9" s="21" t="s">
        <v>165</v>
      </c>
      <c r="D9" s="22">
        <v>9800</v>
      </c>
      <c r="E9" s="22" t="s">
        <v>81</v>
      </c>
      <c r="F9" s="22">
        <v>28</v>
      </c>
      <c r="G9" s="23">
        <v>40</v>
      </c>
      <c r="H9" s="24">
        <f t="shared" si="0"/>
        <v>4</v>
      </c>
      <c r="I9" s="23">
        <v>30</v>
      </c>
      <c r="J9" s="24">
        <f t="shared" si="1"/>
        <v>7.5</v>
      </c>
      <c r="K9" s="25">
        <f t="shared" si="2"/>
        <v>11.5</v>
      </c>
    </row>
    <row r="10" spans="1:11" s="26" customFormat="1" ht="38.25" customHeight="1" x14ac:dyDescent="0.2">
      <c r="A10" s="21" t="s">
        <v>264</v>
      </c>
      <c r="B10" s="21" t="s">
        <v>68</v>
      </c>
      <c r="C10" s="21" t="s">
        <v>166</v>
      </c>
      <c r="D10" s="22">
        <v>25000</v>
      </c>
      <c r="E10" s="22" t="s">
        <v>69</v>
      </c>
      <c r="F10" s="22">
        <v>50</v>
      </c>
      <c r="G10" s="23">
        <v>32</v>
      </c>
      <c r="H10" s="24">
        <f t="shared" si="0"/>
        <v>3.2</v>
      </c>
      <c r="I10" s="23">
        <v>30</v>
      </c>
      <c r="J10" s="24">
        <f t="shared" si="1"/>
        <v>7.5</v>
      </c>
      <c r="K10" s="25">
        <f t="shared" si="2"/>
        <v>10.7</v>
      </c>
    </row>
    <row r="11" spans="1:11" s="19" customFormat="1" ht="27" customHeight="1" x14ac:dyDescent="0.2">
      <c r="A11" s="118" t="s">
        <v>302</v>
      </c>
      <c r="B11" s="118" t="s">
        <v>0</v>
      </c>
      <c r="C11" s="118" t="s">
        <v>249</v>
      </c>
      <c r="D11" s="119" t="s">
        <v>259</v>
      </c>
      <c r="E11" s="120" t="s">
        <v>2</v>
      </c>
      <c r="F11" s="120" t="s">
        <v>248</v>
      </c>
      <c r="G11" s="121" t="s">
        <v>157</v>
      </c>
      <c r="H11" s="122"/>
      <c r="I11" s="121" t="s">
        <v>158</v>
      </c>
      <c r="J11" s="122"/>
      <c r="K11" s="116" t="s">
        <v>3</v>
      </c>
    </row>
    <row r="12" spans="1:11" s="19" customFormat="1" ht="18.75" customHeight="1" x14ac:dyDescent="0.2">
      <c r="A12" s="117"/>
      <c r="B12" s="117"/>
      <c r="C12" s="117"/>
      <c r="D12" s="117"/>
      <c r="E12" s="117"/>
      <c r="F12" s="117"/>
      <c r="G12" s="20" t="s">
        <v>3</v>
      </c>
      <c r="H12" s="9" t="s">
        <v>4</v>
      </c>
      <c r="I12" s="20" t="s">
        <v>3</v>
      </c>
      <c r="J12" s="9" t="s">
        <v>5</v>
      </c>
      <c r="K12" s="117"/>
    </row>
    <row r="13" spans="1:11" s="26" customFormat="1" ht="105" customHeight="1" x14ac:dyDescent="0.2">
      <c r="A13" s="21" t="s">
        <v>265</v>
      </c>
      <c r="B13" s="21" t="s">
        <v>72</v>
      </c>
      <c r="C13" s="21" t="s">
        <v>167</v>
      </c>
      <c r="D13" s="22">
        <v>50000</v>
      </c>
      <c r="E13" s="22" t="s">
        <v>73</v>
      </c>
      <c r="F13" s="22">
        <v>31.25</v>
      </c>
      <c r="G13" s="23">
        <v>32</v>
      </c>
      <c r="H13" s="24">
        <f t="shared" si="0"/>
        <v>3.2</v>
      </c>
      <c r="I13" s="23">
        <v>30</v>
      </c>
      <c r="J13" s="24">
        <f t="shared" si="1"/>
        <v>7.5</v>
      </c>
      <c r="K13" s="25">
        <f>H13+J13</f>
        <v>10.7</v>
      </c>
    </row>
    <row r="14" spans="1:11" s="26" customFormat="1" ht="105" customHeight="1" x14ac:dyDescent="0.2">
      <c r="A14" s="21" t="s">
        <v>266</v>
      </c>
      <c r="B14" s="21" t="s">
        <v>74</v>
      </c>
      <c r="C14" s="21" t="s">
        <v>168</v>
      </c>
      <c r="D14" s="22">
        <v>37200</v>
      </c>
      <c r="E14" s="22" t="s">
        <v>75</v>
      </c>
      <c r="F14" s="22">
        <v>34.06</v>
      </c>
      <c r="G14" s="23">
        <v>32</v>
      </c>
      <c r="H14" s="24">
        <f t="shared" si="0"/>
        <v>3.2</v>
      </c>
      <c r="I14" s="23">
        <v>30</v>
      </c>
      <c r="J14" s="24">
        <f t="shared" si="1"/>
        <v>7.5</v>
      </c>
      <c r="K14" s="25">
        <f>H14+J14</f>
        <v>10.7</v>
      </c>
    </row>
    <row r="15" spans="1:11" s="26" customFormat="1" ht="82.5" customHeight="1" x14ac:dyDescent="0.2">
      <c r="A15" s="21" t="s">
        <v>267</v>
      </c>
      <c r="B15" s="21" t="s">
        <v>77</v>
      </c>
      <c r="C15" s="21" t="s">
        <v>169</v>
      </c>
      <c r="D15" s="22">
        <v>47040</v>
      </c>
      <c r="E15" s="22" t="s">
        <v>78</v>
      </c>
      <c r="F15" s="22">
        <v>32.61</v>
      </c>
      <c r="G15" s="23">
        <v>32</v>
      </c>
      <c r="H15" s="24">
        <f t="shared" si="0"/>
        <v>3.2</v>
      </c>
      <c r="I15" s="23">
        <v>30</v>
      </c>
      <c r="J15" s="24">
        <f t="shared" si="1"/>
        <v>7.5</v>
      </c>
      <c r="K15" s="25">
        <f>H15+J15</f>
        <v>10.7</v>
      </c>
    </row>
    <row r="16" spans="1:11" s="26" customFormat="1" ht="96.75" customHeight="1" x14ac:dyDescent="0.2">
      <c r="A16" s="21" t="s">
        <v>268</v>
      </c>
      <c r="B16" s="21" t="s">
        <v>68</v>
      </c>
      <c r="C16" s="21" t="s">
        <v>247</v>
      </c>
      <c r="D16" s="22">
        <v>10500</v>
      </c>
      <c r="E16" s="22" t="s">
        <v>25</v>
      </c>
      <c r="F16" s="22">
        <v>70</v>
      </c>
      <c r="G16" s="23">
        <v>25</v>
      </c>
      <c r="H16" s="24">
        <f>G16*0.1</f>
        <v>2.5</v>
      </c>
      <c r="I16" s="23">
        <v>30</v>
      </c>
      <c r="J16" s="24">
        <f>I16*0.25</f>
        <v>7.5</v>
      </c>
      <c r="K16" s="25">
        <f>H16+J16</f>
        <v>10</v>
      </c>
    </row>
    <row r="17" spans="1:11" s="26" customFormat="1" ht="77.25" customHeight="1" x14ac:dyDescent="0.2">
      <c r="A17" s="21" t="s">
        <v>269</v>
      </c>
      <c r="B17" s="21" t="s">
        <v>82</v>
      </c>
      <c r="C17" s="21" t="s">
        <v>170</v>
      </c>
      <c r="D17" s="74">
        <v>10780</v>
      </c>
      <c r="E17" s="22" t="s">
        <v>83</v>
      </c>
      <c r="F17" s="22">
        <v>70</v>
      </c>
      <c r="G17" s="23">
        <v>25</v>
      </c>
      <c r="H17" s="24">
        <f>G17*0.1</f>
        <v>2.5</v>
      </c>
      <c r="I17" s="23">
        <v>30</v>
      </c>
      <c r="J17" s="24">
        <f>I17*0.25</f>
        <v>7.5</v>
      </c>
      <c r="K17" s="25">
        <f>H17+J17</f>
        <v>10</v>
      </c>
    </row>
    <row r="18" spans="1:11" s="31" customFormat="1" ht="25.5" customHeight="1" x14ac:dyDescent="0.2">
      <c r="A18" s="111" t="s">
        <v>258</v>
      </c>
      <c r="B18" s="117"/>
      <c r="C18" s="135"/>
      <c r="D18" s="92">
        <f>SUM(D5:D17)</f>
        <v>270280</v>
      </c>
      <c r="E18" s="27"/>
      <c r="F18" s="27"/>
      <c r="G18" s="28"/>
      <c r="H18" s="29"/>
      <c r="I18" s="28"/>
      <c r="J18" s="29"/>
      <c r="K18" s="30"/>
    </row>
    <row r="19" spans="1:11" s="19" customFormat="1" ht="27" customHeight="1" x14ac:dyDescent="0.2">
      <c r="A19" s="118" t="s">
        <v>302</v>
      </c>
      <c r="B19" s="118" t="s">
        <v>0</v>
      </c>
      <c r="C19" s="118" t="s">
        <v>249</v>
      </c>
      <c r="D19" s="119" t="s">
        <v>259</v>
      </c>
      <c r="E19" s="120" t="s">
        <v>2</v>
      </c>
      <c r="F19" s="120" t="s">
        <v>248</v>
      </c>
      <c r="G19" s="121" t="s">
        <v>157</v>
      </c>
      <c r="H19" s="122"/>
      <c r="I19" s="121" t="s">
        <v>158</v>
      </c>
      <c r="J19" s="122"/>
      <c r="K19" s="116" t="s">
        <v>3</v>
      </c>
    </row>
    <row r="20" spans="1:11" s="19" customFormat="1" ht="18.75" customHeight="1" x14ac:dyDescent="0.2">
      <c r="A20" s="117"/>
      <c r="B20" s="117"/>
      <c r="C20" s="117"/>
      <c r="D20" s="117"/>
      <c r="E20" s="117"/>
      <c r="F20" s="117"/>
      <c r="G20" s="20" t="s">
        <v>3</v>
      </c>
      <c r="H20" s="9" t="s">
        <v>4</v>
      </c>
      <c r="I20" s="20" t="s">
        <v>3</v>
      </c>
      <c r="J20" s="9" t="s">
        <v>5</v>
      </c>
      <c r="K20" s="117"/>
    </row>
    <row r="21" spans="1:11" s="26" customFormat="1" ht="100.5" customHeight="1" x14ac:dyDescent="0.2">
      <c r="A21" s="21" t="s">
        <v>270</v>
      </c>
      <c r="B21" s="21" t="s">
        <v>93</v>
      </c>
      <c r="C21" s="21" t="s">
        <v>171</v>
      </c>
      <c r="D21" s="22">
        <v>50000</v>
      </c>
      <c r="E21" s="72" t="s">
        <v>94</v>
      </c>
      <c r="F21" s="72">
        <v>46.3</v>
      </c>
      <c r="G21" s="23">
        <v>37</v>
      </c>
      <c r="H21" s="24">
        <f t="shared" ref="H21" si="3">G21*0.1</f>
        <v>3.7</v>
      </c>
      <c r="I21" s="23">
        <v>25</v>
      </c>
      <c r="J21" s="24">
        <f t="shared" ref="J21" si="4">I21*0.25</f>
        <v>6.25</v>
      </c>
      <c r="K21" s="25">
        <f>H21+J21</f>
        <v>9.9499999999999993</v>
      </c>
    </row>
    <row r="22" spans="1:11" s="26" customFormat="1" ht="100.5" customHeight="1" x14ac:dyDescent="0.2">
      <c r="A22" s="21" t="s">
        <v>271</v>
      </c>
      <c r="B22" s="21" t="s">
        <v>105</v>
      </c>
      <c r="C22" s="21" t="s">
        <v>172</v>
      </c>
      <c r="D22" s="22">
        <v>79800</v>
      </c>
      <c r="E22" s="22" t="s">
        <v>106</v>
      </c>
      <c r="F22" s="22">
        <v>70</v>
      </c>
      <c r="G22" s="23">
        <v>35</v>
      </c>
      <c r="H22" s="24">
        <f t="shared" ref="H22:H48" si="5">G22*0.1</f>
        <v>3.5</v>
      </c>
      <c r="I22" s="23">
        <v>25</v>
      </c>
      <c r="J22" s="24">
        <f t="shared" ref="J22:J48" si="6">I22*0.25</f>
        <v>6.25</v>
      </c>
      <c r="K22" s="25">
        <f>H22+J22</f>
        <v>9.75</v>
      </c>
    </row>
    <row r="23" spans="1:11" s="26" customFormat="1" ht="100.5" customHeight="1" x14ac:dyDescent="0.2">
      <c r="A23" s="21" t="s">
        <v>271</v>
      </c>
      <c r="B23" s="21" t="s">
        <v>107</v>
      </c>
      <c r="C23" s="21" t="s">
        <v>173</v>
      </c>
      <c r="D23" s="22">
        <v>14624</v>
      </c>
      <c r="E23" s="22" t="s">
        <v>108</v>
      </c>
      <c r="F23" s="22">
        <v>70</v>
      </c>
      <c r="G23" s="23">
        <v>35</v>
      </c>
      <c r="H23" s="24">
        <f t="shared" si="5"/>
        <v>3.5</v>
      </c>
      <c r="I23" s="23">
        <v>25</v>
      </c>
      <c r="J23" s="24">
        <f t="shared" si="6"/>
        <v>6.25</v>
      </c>
      <c r="K23" s="25">
        <f>H23+J23</f>
        <v>9.75</v>
      </c>
    </row>
    <row r="24" spans="1:11" s="26" customFormat="1" ht="101.25" customHeight="1" x14ac:dyDescent="0.2">
      <c r="A24" s="21" t="s">
        <v>272</v>
      </c>
      <c r="B24" s="21" t="s">
        <v>110</v>
      </c>
      <c r="C24" s="21" t="s">
        <v>174</v>
      </c>
      <c r="D24" s="22">
        <v>14700</v>
      </c>
      <c r="E24" s="22" t="s">
        <v>41</v>
      </c>
      <c r="F24" s="22">
        <v>70</v>
      </c>
      <c r="G24" s="23">
        <v>35</v>
      </c>
      <c r="H24" s="24">
        <f t="shared" si="5"/>
        <v>3.5</v>
      </c>
      <c r="I24" s="23">
        <v>25</v>
      </c>
      <c r="J24" s="24">
        <f t="shared" si="6"/>
        <v>6.25</v>
      </c>
      <c r="K24" s="25">
        <f>H24+J24</f>
        <v>9.75</v>
      </c>
    </row>
    <row r="25" spans="1:11" s="47" customFormat="1" ht="73.5" customHeight="1" x14ac:dyDescent="0.2">
      <c r="A25" s="55"/>
      <c r="B25" s="55"/>
      <c r="C25" s="55"/>
      <c r="D25" s="42"/>
      <c r="E25" s="42"/>
      <c r="F25" s="42"/>
      <c r="G25" s="43"/>
      <c r="H25" s="44"/>
      <c r="I25" s="43"/>
      <c r="J25" s="44"/>
      <c r="K25" s="45"/>
    </row>
    <row r="26" spans="1:11" s="19" customFormat="1" ht="27" customHeight="1" x14ac:dyDescent="0.2">
      <c r="A26" s="118" t="s">
        <v>302</v>
      </c>
      <c r="B26" s="118" t="s">
        <v>0</v>
      </c>
      <c r="C26" s="118" t="s">
        <v>249</v>
      </c>
      <c r="D26" s="119" t="s">
        <v>259</v>
      </c>
      <c r="E26" s="120" t="s">
        <v>2</v>
      </c>
      <c r="F26" s="120" t="s">
        <v>248</v>
      </c>
      <c r="G26" s="121" t="s">
        <v>157</v>
      </c>
      <c r="H26" s="122"/>
      <c r="I26" s="121" t="s">
        <v>158</v>
      </c>
      <c r="J26" s="122"/>
      <c r="K26" s="116" t="s">
        <v>3</v>
      </c>
    </row>
    <row r="27" spans="1:11" s="19" customFormat="1" ht="18.75" customHeight="1" x14ac:dyDescent="0.2">
      <c r="A27" s="117"/>
      <c r="B27" s="117"/>
      <c r="C27" s="117"/>
      <c r="D27" s="117"/>
      <c r="E27" s="117"/>
      <c r="F27" s="117"/>
      <c r="G27" s="20" t="s">
        <v>3</v>
      </c>
      <c r="H27" s="9" t="s">
        <v>4</v>
      </c>
      <c r="I27" s="20" t="s">
        <v>3</v>
      </c>
      <c r="J27" s="9" t="s">
        <v>5</v>
      </c>
      <c r="K27" s="117"/>
    </row>
    <row r="28" spans="1:11" s="26" customFormat="1" ht="96.75" customHeight="1" x14ac:dyDescent="0.2">
      <c r="A28" s="21" t="s">
        <v>261</v>
      </c>
      <c r="B28" s="21" t="s">
        <v>136</v>
      </c>
      <c r="C28" s="21" t="s">
        <v>175</v>
      </c>
      <c r="D28" s="22">
        <v>30000</v>
      </c>
      <c r="E28" s="22" t="s">
        <v>137</v>
      </c>
      <c r="F28" s="22">
        <v>12.5</v>
      </c>
      <c r="G28" s="23">
        <v>45</v>
      </c>
      <c r="H28" s="24">
        <f t="shared" si="5"/>
        <v>4.5</v>
      </c>
      <c r="I28" s="23">
        <v>20</v>
      </c>
      <c r="J28" s="24">
        <f t="shared" si="6"/>
        <v>5</v>
      </c>
      <c r="K28" s="25">
        <f t="shared" ref="K28:K33" si="7">H28+J28</f>
        <v>9.5</v>
      </c>
    </row>
    <row r="29" spans="1:11" s="26" customFormat="1" ht="73.5" customHeight="1" x14ac:dyDescent="0.2">
      <c r="A29" s="21" t="s">
        <v>274</v>
      </c>
      <c r="B29" s="21" t="s">
        <v>85</v>
      </c>
      <c r="C29" s="21" t="s">
        <v>176</v>
      </c>
      <c r="D29" s="22">
        <v>10000</v>
      </c>
      <c r="E29" s="22" t="s">
        <v>41</v>
      </c>
      <c r="F29" s="22">
        <v>47.62</v>
      </c>
      <c r="G29" s="23">
        <v>32</v>
      </c>
      <c r="H29" s="24">
        <f t="shared" si="5"/>
        <v>3.2</v>
      </c>
      <c r="I29" s="23">
        <v>25</v>
      </c>
      <c r="J29" s="24">
        <f t="shared" si="6"/>
        <v>6.25</v>
      </c>
      <c r="K29" s="25">
        <f t="shared" si="7"/>
        <v>9.4499999999999993</v>
      </c>
    </row>
    <row r="30" spans="1:11" s="26" customFormat="1" ht="101.25" customHeight="1" x14ac:dyDescent="0.2">
      <c r="A30" s="21" t="s">
        <v>275</v>
      </c>
      <c r="B30" s="21" t="s">
        <v>86</v>
      </c>
      <c r="C30" s="21" t="s">
        <v>177</v>
      </c>
      <c r="D30" s="22">
        <v>10000</v>
      </c>
      <c r="E30" s="22" t="s">
        <v>16</v>
      </c>
      <c r="F30" s="22">
        <v>50</v>
      </c>
      <c r="G30" s="23">
        <v>32</v>
      </c>
      <c r="H30" s="24">
        <f t="shared" si="5"/>
        <v>3.2</v>
      </c>
      <c r="I30" s="23">
        <v>25</v>
      </c>
      <c r="J30" s="24">
        <f t="shared" si="6"/>
        <v>6.25</v>
      </c>
      <c r="K30" s="25">
        <f t="shared" si="7"/>
        <v>9.4499999999999993</v>
      </c>
    </row>
    <row r="31" spans="1:11" s="26" customFormat="1" ht="28.5" customHeight="1" x14ac:dyDescent="0.2">
      <c r="A31" s="21" t="s">
        <v>276</v>
      </c>
      <c r="B31" s="21" t="s">
        <v>92</v>
      </c>
      <c r="C31" s="21" t="s">
        <v>178</v>
      </c>
      <c r="D31" s="22">
        <v>7500</v>
      </c>
      <c r="E31" s="22" t="s">
        <v>41</v>
      </c>
      <c r="F31" s="22">
        <v>21.43</v>
      </c>
      <c r="G31" s="23">
        <v>32</v>
      </c>
      <c r="H31" s="24">
        <f t="shared" si="5"/>
        <v>3.2</v>
      </c>
      <c r="I31" s="23">
        <v>25</v>
      </c>
      <c r="J31" s="24">
        <f t="shared" si="6"/>
        <v>6.25</v>
      </c>
      <c r="K31" s="25">
        <f t="shared" si="7"/>
        <v>9.4499999999999993</v>
      </c>
    </row>
    <row r="32" spans="1:11" s="26" customFormat="1" ht="100.5" customHeight="1" x14ac:dyDescent="0.2">
      <c r="A32" s="21" t="s">
        <v>277</v>
      </c>
      <c r="B32" s="21" t="s">
        <v>99</v>
      </c>
      <c r="C32" s="21" t="s">
        <v>179</v>
      </c>
      <c r="D32" s="22">
        <v>3750</v>
      </c>
      <c r="E32" s="22" t="s">
        <v>100</v>
      </c>
      <c r="F32" s="22">
        <v>50</v>
      </c>
      <c r="G32" s="23">
        <v>32</v>
      </c>
      <c r="H32" s="24">
        <f t="shared" si="5"/>
        <v>3.2</v>
      </c>
      <c r="I32" s="23">
        <v>25</v>
      </c>
      <c r="J32" s="24">
        <f t="shared" si="6"/>
        <v>6.25</v>
      </c>
      <c r="K32" s="25">
        <f t="shared" si="7"/>
        <v>9.4499999999999993</v>
      </c>
    </row>
    <row r="33" spans="1:11" s="26" customFormat="1" ht="73.5" customHeight="1" x14ac:dyDescent="0.2">
      <c r="A33" s="21" t="s">
        <v>278</v>
      </c>
      <c r="B33" s="21" t="s">
        <v>141</v>
      </c>
      <c r="C33" s="21" t="s">
        <v>180</v>
      </c>
      <c r="D33" s="22">
        <v>10000</v>
      </c>
      <c r="E33" s="22">
        <v>22000</v>
      </c>
      <c r="F33" s="22">
        <v>45.45</v>
      </c>
      <c r="G33" s="23">
        <v>32</v>
      </c>
      <c r="H33" s="24">
        <f t="shared" si="5"/>
        <v>3.2</v>
      </c>
      <c r="I33" s="23">
        <v>25</v>
      </c>
      <c r="J33" s="24">
        <f t="shared" si="6"/>
        <v>6.25</v>
      </c>
      <c r="K33" s="25">
        <f t="shared" si="7"/>
        <v>9.4499999999999993</v>
      </c>
    </row>
    <row r="34" spans="1:11" s="19" customFormat="1" ht="27" customHeight="1" x14ac:dyDescent="0.2">
      <c r="A34" s="118" t="s">
        <v>302</v>
      </c>
      <c r="B34" s="118" t="s">
        <v>0</v>
      </c>
      <c r="C34" s="118" t="s">
        <v>249</v>
      </c>
      <c r="D34" s="119" t="s">
        <v>1</v>
      </c>
      <c r="E34" s="120" t="s">
        <v>2</v>
      </c>
      <c r="F34" s="120" t="s">
        <v>248</v>
      </c>
      <c r="G34" s="121" t="s">
        <v>157</v>
      </c>
      <c r="H34" s="122"/>
      <c r="I34" s="121" t="s">
        <v>158</v>
      </c>
      <c r="J34" s="122"/>
      <c r="K34" s="116" t="s">
        <v>3</v>
      </c>
    </row>
    <row r="35" spans="1:11" s="19" customFormat="1" ht="18.75" customHeight="1" x14ac:dyDescent="0.2">
      <c r="A35" s="117"/>
      <c r="B35" s="117"/>
      <c r="C35" s="117"/>
      <c r="D35" s="117"/>
      <c r="E35" s="117"/>
      <c r="F35" s="117"/>
      <c r="G35" s="20" t="s">
        <v>3</v>
      </c>
      <c r="H35" s="9" t="s">
        <v>4</v>
      </c>
      <c r="I35" s="20" t="s">
        <v>3</v>
      </c>
      <c r="J35" s="9" t="s">
        <v>5</v>
      </c>
      <c r="K35" s="117"/>
    </row>
    <row r="36" spans="1:11" s="26" customFormat="1" ht="100.5" customHeight="1" x14ac:dyDescent="0.2">
      <c r="A36" s="21" t="s">
        <v>279</v>
      </c>
      <c r="B36" s="21" t="s">
        <v>101</v>
      </c>
      <c r="C36" s="21" t="s">
        <v>181</v>
      </c>
      <c r="D36" s="22">
        <v>10000</v>
      </c>
      <c r="E36" s="22" t="s">
        <v>102</v>
      </c>
      <c r="F36" s="22">
        <v>33.33</v>
      </c>
      <c r="G36" s="23">
        <v>32</v>
      </c>
      <c r="H36" s="24">
        <f t="shared" si="5"/>
        <v>3.2</v>
      </c>
      <c r="I36" s="23">
        <v>25</v>
      </c>
      <c r="J36" s="24">
        <f t="shared" si="6"/>
        <v>6.25</v>
      </c>
      <c r="K36" s="25">
        <f>H36+J36</f>
        <v>9.4499999999999993</v>
      </c>
    </row>
    <row r="37" spans="1:11" s="26" customFormat="1" ht="76.5" customHeight="1" x14ac:dyDescent="0.2">
      <c r="A37" s="21" t="s">
        <v>279</v>
      </c>
      <c r="B37" s="21" t="s">
        <v>28</v>
      </c>
      <c r="C37" s="21" t="s">
        <v>182</v>
      </c>
      <c r="D37" s="22">
        <v>7500</v>
      </c>
      <c r="E37" s="22" t="s">
        <v>29</v>
      </c>
      <c r="F37" s="22">
        <v>41.67</v>
      </c>
      <c r="G37" s="23">
        <v>32</v>
      </c>
      <c r="H37" s="24">
        <f>G37*0.1</f>
        <v>3.2</v>
      </c>
      <c r="I37" s="23">
        <v>25</v>
      </c>
      <c r="J37" s="24">
        <f>I37*0.25</f>
        <v>6.25</v>
      </c>
      <c r="K37" s="25">
        <f>H37+J37</f>
        <v>9.4499999999999993</v>
      </c>
    </row>
    <row r="38" spans="1:11" s="26" customFormat="1" ht="88.5" customHeight="1" x14ac:dyDescent="0.2">
      <c r="A38" s="21" t="s">
        <v>280</v>
      </c>
      <c r="B38" s="21" t="s">
        <v>112</v>
      </c>
      <c r="C38" s="21" t="s">
        <v>183</v>
      </c>
      <c r="D38" s="22">
        <v>7500</v>
      </c>
      <c r="E38" s="22" t="s">
        <v>16</v>
      </c>
      <c r="F38" s="22">
        <v>37.5</v>
      </c>
      <c r="G38" s="23">
        <v>32</v>
      </c>
      <c r="H38" s="24">
        <f t="shared" si="5"/>
        <v>3.2</v>
      </c>
      <c r="I38" s="23">
        <v>25</v>
      </c>
      <c r="J38" s="24">
        <f t="shared" si="6"/>
        <v>6.25</v>
      </c>
      <c r="K38" s="25">
        <f>H38+J38</f>
        <v>9.4499999999999993</v>
      </c>
    </row>
    <row r="39" spans="1:11" s="26" customFormat="1" ht="88.5" customHeight="1" x14ac:dyDescent="0.2">
      <c r="A39" s="21" t="s">
        <v>281</v>
      </c>
      <c r="B39" s="21" t="s">
        <v>116</v>
      </c>
      <c r="C39" s="21" t="s">
        <v>184</v>
      </c>
      <c r="D39" s="22">
        <v>10000</v>
      </c>
      <c r="E39" s="72" t="s">
        <v>16</v>
      </c>
      <c r="F39" s="72">
        <v>50</v>
      </c>
      <c r="G39" s="23">
        <v>32</v>
      </c>
      <c r="H39" s="24">
        <f t="shared" si="5"/>
        <v>3.2</v>
      </c>
      <c r="I39" s="23">
        <v>25</v>
      </c>
      <c r="J39" s="24">
        <f t="shared" si="6"/>
        <v>6.25</v>
      </c>
      <c r="K39" s="25">
        <f>H39+J39</f>
        <v>9.4499999999999993</v>
      </c>
    </row>
    <row r="40" spans="1:11" s="26" customFormat="1" ht="98.25" customHeight="1" x14ac:dyDescent="0.2">
      <c r="A40" s="21" t="s">
        <v>282</v>
      </c>
      <c r="B40" s="21" t="s">
        <v>119</v>
      </c>
      <c r="C40" s="21" t="s">
        <v>185</v>
      </c>
      <c r="D40" s="22">
        <v>10000</v>
      </c>
      <c r="E40" s="22" t="s">
        <v>16</v>
      </c>
      <c r="F40" s="22">
        <v>50</v>
      </c>
      <c r="G40" s="23">
        <v>32</v>
      </c>
      <c r="H40" s="24">
        <f t="shared" si="5"/>
        <v>3.2</v>
      </c>
      <c r="I40" s="23">
        <v>25</v>
      </c>
      <c r="J40" s="24">
        <f t="shared" si="6"/>
        <v>6.25</v>
      </c>
      <c r="K40" s="25">
        <f>H40+J40</f>
        <v>9.4499999999999993</v>
      </c>
    </row>
    <row r="41" spans="1:11" s="47" customFormat="1" ht="33" customHeight="1" x14ac:dyDescent="0.2">
      <c r="A41" s="55"/>
      <c r="B41" s="55"/>
      <c r="C41" s="55"/>
      <c r="D41" s="42"/>
      <c r="E41" s="42"/>
      <c r="F41" s="42"/>
      <c r="G41" s="43"/>
      <c r="H41" s="44"/>
      <c r="I41" s="43"/>
      <c r="J41" s="44"/>
      <c r="K41" s="45"/>
    </row>
    <row r="42" spans="1:11" s="19" customFormat="1" ht="27" customHeight="1" x14ac:dyDescent="0.2">
      <c r="A42" s="118" t="s">
        <v>302</v>
      </c>
      <c r="B42" s="118" t="s">
        <v>0</v>
      </c>
      <c r="C42" s="118" t="s">
        <v>249</v>
      </c>
      <c r="D42" s="119" t="s">
        <v>259</v>
      </c>
      <c r="E42" s="120" t="s">
        <v>2</v>
      </c>
      <c r="F42" s="120" t="s">
        <v>248</v>
      </c>
      <c r="G42" s="121" t="s">
        <v>157</v>
      </c>
      <c r="H42" s="122"/>
      <c r="I42" s="121" t="s">
        <v>158</v>
      </c>
      <c r="J42" s="122"/>
      <c r="K42" s="116" t="s">
        <v>3</v>
      </c>
    </row>
    <row r="43" spans="1:11" s="19" customFormat="1" ht="18.75" customHeight="1" x14ac:dyDescent="0.2">
      <c r="A43" s="117"/>
      <c r="B43" s="117"/>
      <c r="C43" s="117"/>
      <c r="D43" s="117"/>
      <c r="E43" s="117"/>
      <c r="F43" s="117"/>
      <c r="G43" s="20" t="s">
        <v>3</v>
      </c>
      <c r="H43" s="9" t="s">
        <v>4</v>
      </c>
      <c r="I43" s="20" t="s">
        <v>3</v>
      </c>
      <c r="J43" s="9" t="s">
        <v>5</v>
      </c>
      <c r="K43" s="117"/>
    </row>
    <row r="44" spans="1:11" s="26" customFormat="1" ht="98.25" customHeight="1" x14ac:dyDescent="0.2">
      <c r="A44" s="21" t="s">
        <v>283</v>
      </c>
      <c r="B44" s="21" t="s">
        <v>124</v>
      </c>
      <c r="C44" s="21" t="s">
        <v>186</v>
      </c>
      <c r="D44" s="22">
        <v>10000</v>
      </c>
      <c r="E44" s="22" t="s">
        <v>16</v>
      </c>
      <c r="F44" s="22">
        <v>50</v>
      </c>
      <c r="G44" s="23">
        <v>32</v>
      </c>
      <c r="H44" s="24">
        <f t="shared" si="5"/>
        <v>3.2</v>
      </c>
      <c r="I44" s="23">
        <v>25</v>
      </c>
      <c r="J44" s="24">
        <f t="shared" si="6"/>
        <v>6.25</v>
      </c>
      <c r="K44" s="25">
        <f>H44+J44</f>
        <v>9.4499999999999993</v>
      </c>
    </row>
    <row r="45" spans="1:11" s="26" customFormat="1" ht="102" customHeight="1" x14ac:dyDescent="0.2">
      <c r="A45" s="21" t="s">
        <v>300</v>
      </c>
      <c r="B45" s="21" t="s">
        <v>87</v>
      </c>
      <c r="C45" s="21" t="s">
        <v>187</v>
      </c>
      <c r="D45" s="22">
        <v>20000</v>
      </c>
      <c r="E45" s="22" t="s">
        <v>88</v>
      </c>
      <c r="F45" s="22">
        <v>68.959999999999994</v>
      </c>
      <c r="G45" s="23">
        <v>30</v>
      </c>
      <c r="H45" s="24">
        <f t="shared" si="5"/>
        <v>3</v>
      </c>
      <c r="I45" s="23">
        <v>25</v>
      </c>
      <c r="J45" s="24">
        <f t="shared" si="6"/>
        <v>6.25</v>
      </c>
      <c r="K45" s="25">
        <f>H45+J45</f>
        <v>9.25</v>
      </c>
    </row>
    <row r="46" spans="1:11" s="26" customFormat="1" ht="102" customHeight="1" x14ac:dyDescent="0.2">
      <c r="A46" s="21" t="s">
        <v>272</v>
      </c>
      <c r="B46" s="21" t="s">
        <v>109</v>
      </c>
      <c r="C46" s="21" t="s">
        <v>188</v>
      </c>
      <c r="D46" s="22">
        <v>35000</v>
      </c>
      <c r="E46" s="22" t="s">
        <v>69</v>
      </c>
      <c r="F46" s="22">
        <v>70</v>
      </c>
      <c r="G46" s="23">
        <v>30</v>
      </c>
      <c r="H46" s="24">
        <f t="shared" si="5"/>
        <v>3</v>
      </c>
      <c r="I46" s="23">
        <v>25</v>
      </c>
      <c r="J46" s="24">
        <f t="shared" si="6"/>
        <v>6.25</v>
      </c>
      <c r="K46" s="25">
        <f>H46+J46</f>
        <v>9.25</v>
      </c>
    </row>
    <row r="47" spans="1:11" s="26" customFormat="1" ht="63" customHeight="1" x14ac:dyDescent="0.2">
      <c r="A47" s="21" t="s">
        <v>301</v>
      </c>
      <c r="B47" s="21" t="s">
        <v>120</v>
      </c>
      <c r="C47" s="37" t="s">
        <v>189</v>
      </c>
      <c r="D47" s="22">
        <v>50000</v>
      </c>
      <c r="E47" s="22" t="s">
        <v>121</v>
      </c>
      <c r="F47" s="22">
        <v>69.44</v>
      </c>
      <c r="G47" s="23">
        <v>30</v>
      </c>
      <c r="H47" s="24">
        <f t="shared" si="5"/>
        <v>3</v>
      </c>
      <c r="I47" s="23">
        <v>25</v>
      </c>
      <c r="J47" s="24">
        <f t="shared" si="6"/>
        <v>6.25</v>
      </c>
      <c r="K47" s="25">
        <f>H47+J47</f>
        <v>9.25</v>
      </c>
    </row>
    <row r="48" spans="1:11" s="26" customFormat="1" ht="88.5" customHeight="1" x14ac:dyDescent="0.2">
      <c r="A48" s="21" t="s">
        <v>301</v>
      </c>
      <c r="B48" s="21" t="s">
        <v>122</v>
      </c>
      <c r="C48" s="21" t="s">
        <v>190</v>
      </c>
      <c r="D48" s="22">
        <v>50000</v>
      </c>
      <c r="E48" s="22" t="s">
        <v>121</v>
      </c>
      <c r="F48" s="22">
        <v>69.44</v>
      </c>
      <c r="G48" s="23">
        <v>30</v>
      </c>
      <c r="H48" s="24">
        <f t="shared" si="5"/>
        <v>3</v>
      </c>
      <c r="I48" s="23">
        <v>25</v>
      </c>
      <c r="J48" s="24">
        <f t="shared" si="6"/>
        <v>6.25</v>
      </c>
      <c r="K48" s="25">
        <f>H48+J48</f>
        <v>9.25</v>
      </c>
    </row>
    <row r="49" spans="1:11" s="31" customFormat="1" ht="18.75" customHeight="1" x14ac:dyDescent="0.2">
      <c r="A49" s="38"/>
      <c r="B49" s="39"/>
      <c r="C49" s="39"/>
      <c r="D49" s="40"/>
      <c r="E49" s="27"/>
      <c r="F49" s="27"/>
      <c r="G49" s="28"/>
      <c r="H49" s="29"/>
      <c r="I49" s="28"/>
      <c r="J49" s="29"/>
      <c r="K49" s="30"/>
    </row>
    <row r="50" spans="1:11" s="19" customFormat="1" ht="27" customHeight="1" x14ac:dyDescent="0.2">
      <c r="A50" s="118" t="s">
        <v>302</v>
      </c>
      <c r="B50" s="118" t="s">
        <v>0</v>
      </c>
      <c r="C50" s="118" t="s">
        <v>249</v>
      </c>
      <c r="D50" s="119" t="s">
        <v>259</v>
      </c>
      <c r="E50" s="120" t="s">
        <v>2</v>
      </c>
      <c r="F50" s="120" t="s">
        <v>248</v>
      </c>
      <c r="G50" s="121" t="s">
        <v>157</v>
      </c>
      <c r="H50" s="122"/>
      <c r="I50" s="121" t="s">
        <v>158</v>
      </c>
      <c r="J50" s="122"/>
      <c r="K50" s="116" t="s">
        <v>3</v>
      </c>
    </row>
    <row r="51" spans="1:11" s="19" customFormat="1" ht="18.75" customHeight="1" x14ac:dyDescent="0.2">
      <c r="A51" s="117"/>
      <c r="B51" s="131"/>
      <c r="C51" s="131"/>
      <c r="D51" s="117"/>
      <c r="E51" s="131"/>
      <c r="F51" s="131"/>
      <c r="G51" s="36" t="s">
        <v>3</v>
      </c>
      <c r="H51" s="77" t="s">
        <v>4</v>
      </c>
      <c r="I51" s="36" t="s">
        <v>3</v>
      </c>
      <c r="J51" s="77" t="s">
        <v>5</v>
      </c>
      <c r="K51" s="131"/>
    </row>
    <row r="52" spans="1:11" s="26" customFormat="1" ht="100.5" customHeight="1" x14ac:dyDescent="0.2">
      <c r="A52" s="21" t="s">
        <v>300</v>
      </c>
      <c r="B52" s="37" t="s">
        <v>129</v>
      </c>
      <c r="C52" s="37" t="s">
        <v>161</v>
      </c>
      <c r="D52" s="22">
        <v>25000</v>
      </c>
      <c r="E52" s="78" t="s">
        <v>69</v>
      </c>
      <c r="F52" s="78">
        <v>50</v>
      </c>
      <c r="G52" s="9">
        <v>42</v>
      </c>
      <c r="H52" s="79">
        <f t="shared" ref="H52" si="8">G52*0.1</f>
        <v>4.2</v>
      </c>
      <c r="I52" s="9">
        <v>20</v>
      </c>
      <c r="J52" s="79">
        <f t="shared" ref="J52" si="9">I52*0.25</f>
        <v>5</v>
      </c>
      <c r="K52" s="13">
        <f t="shared" ref="K52:K57" si="10">H52+J52</f>
        <v>9.1999999999999993</v>
      </c>
    </row>
    <row r="53" spans="1:11" s="26" customFormat="1" ht="78.75" customHeight="1" x14ac:dyDescent="0.2">
      <c r="A53" s="21" t="s">
        <v>270</v>
      </c>
      <c r="B53" s="37" t="s">
        <v>130</v>
      </c>
      <c r="C53" s="21" t="s">
        <v>191</v>
      </c>
      <c r="D53" s="22">
        <v>67500</v>
      </c>
      <c r="E53" s="53" t="s">
        <v>131</v>
      </c>
      <c r="F53" s="53">
        <v>50</v>
      </c>
      <c r="G53" s="9">
        <v>42</v>
      </c>
      <c r="H53" s="79">
        <f t="shared" ref="H53:H61" si="11">G53*0.1</f>
        <v>4.2</v>
      </c>
      <c r="I53" s="9">
        <v>20</v>
      </c>
      <c r="J53" s="79">
        <f t="shared" ref="J53:J61" si="12">I53*0.25</f>
        <v>5</v>
      </c>
      <c r="K53" s="13">
        <f t="shared" si="10"/>
        <v>9.1999999999999993</v>
      </c>
    </row>
    <row r="54" spans="1:11" s="26" customFormat="1" ht="100.5" customHeight="1" x14ac:dyDescent="0.2">
      <c r="A54" s="21" t="s">
        <v>284</v>
      </c>
      <c r="B54" s="37" t="s">
        <v>134</v>
      </c>
      <c r="C54" s="37" t="s">
        <v>192</v>
      </c>
      <c r="D54" s="22">
        <v>20000</v>
      </c>
      <c r="E54" s="53" t="s">
        <v>135</v>
      </c>
      <c r="F54" s="53">
        <v>50</v>
      </c>
      <c r="G54" s="9">
        <v>42</v>
      </c>
      <c r="H54" s="79">
        <f t="shared" si="11"/>
        <v>4.2</v>
      </c>
      <c r="I54" s="9">
        <v>20</v>
      </c>
      <c r="J54" s="79">
        <f t="shared" si="12"/>
        <v>5</v>
      </c>
      <c r="K54" s="13">
        <f t="shared" si="10"/>
        <v>9.1999999999999993</v>
      </c>
    </row>
    <row r="55" spans="1:11" s="26" customFormat="1" ht="66" customHeight="1" x14ac:dyDescent="0.2">
      <c r="A55" s="21" t="s">
        <v>285</v>
      </c>
      <c r="B55" s="21" t="s">
        <v>144</v>
      </c>
      <c r="C55" s="21" t="s">
        <v>251</v>
      </c>
      <c r="D55" s="22">
        <v>7500</v>
      </c>
      <c r="E55" s="72" t="s">
        <v>22</v>
      </c>
      <c r="F55" s="72">
        <v>29.41</v>
      </c>
      <c r="G55" s="23">
        <v>40</v>
      </c>
      <c r="H55" s="24">
        <f t="shared" si="11"/>
        <v>4</v>
      </c>
      <c r="I55" s="23">
        <v>20</v>
      </c>
      <c r="J55" s="24">
        <f t="shared" si="12"/>
        <v>5</v>
      </c>
      <c r="K55" s="25">
        <f t="shared" si="10"/>
        <v>9</v>
      </c>
    </row>
    <row r="56" spans="1:11" s="26" customFormat="1" ht="86.25" customHeight="1" x14ac:dyDescent="0.2">
      <c r="A56" s="73" t="s">
        <v>286</v>
      </c>
      <c r="B56" s="73" t="s">
        <v>26</v>
      </c>
      <c r="C56" s="73" t="s">
        <v>193</v>
      </c>
      <c r="D56" s="74">
        <v>7500</v>
      </c>
      <c r="E56" s="74" t="s">
        <v>22</v>
      </c>
      <c r="F56" s="74">
        <v>29.41</v>
      </c>
      <c r="G56" s="75">
        <v>40</v>
      </c>
      <c r="H56" s="83">
        <f t="shared" si="11"/>
        <v>4</v>
      </c>
      <c r="I56" s="75">
        <v>20</v>
      </c>
      <c r="J56" s="83">
        <f t="shared" si="12"/>
        <v>5</v>
      </c>
      <c r="K56" s="84">
        <f t="shared" si="10"/>
        <v>9</v>
      </c>
    </row>
    <row r="57" spans="1:11" s="26" customFormat="1" ht="35.25" customHeight="1" x14ac:dyDescent="0.2">
      <c r="A57" s="21" t="s">
        <v>287</v>
      </c>
      <c r="B57" s="21" t="s">
        <v>30</v>
      </c>
      <c r="C57" s="21" t="s">
        <v>194</v>
      </c>
      <c r="D57" s="22">
        <v>7500</v>
      </c>
      <c r="E57" s="22" t="s">
        <v>31</v>
      </c>
      <c r="F57" s="22">
        <v>27.27</v>
      </c>
      <c r="G57" s="23">
        <v>40</v>
      </c>
      <c r="H57" s="24">
        <f>G57*0.1</f>
        <v>4</v>
      </c>
      <c r="I57" s="23">
        <v>20</v>
      </c>
      <c r="J57" s="24">
        <f>I57*0.25</f>
        <v>5</v>
      </c>
      <c r="K57" s="25">
        <f t="shared" si="10"/>
        <v>9</v>
      </c>
    </row>
    <row r="58" spans="1:11" s="47" customFormat="1" ht="24" customHeight="1" x14ac:dyDescent="0.2">
      <c r="A58" s="55"/>
      <c r="B58" s="55"/>
      <c r="C58" s="55"/>
      <c r="D58" s="42"/>
      <c r="E58" s="42"/>
      <c r="F58" s="42"/>
      <c r="G58" s="43"/>
      <c r="H58" s="44"/>
      <c r="I58" s="43"/>
      <c r="J58" s="44"/>
      <c r="K58" s="45"/>
    </row>
    <row r="59" spans="1:11" s="19" customFormat="1" ht="27" customHeight="1" x14ac:dyDescent="0.2">
      <c r="A59" s="118" t="s">
        <v>302</v>
      </c>
      <c r="B59" s="118" t="s">
        <v>0</v>
      </c>
      <c r="C59" s="118" t="s">
        <v>249</v>
      </c>
      <c r="D59" s="119" t="s">
        <v>259</v>
      </c>
      <c r="E59" s="120" t="s">
        <v>2</v>
      </c>
      <c r="F59" s="120" t="s">
        <v>248</v>
      </c>
      <c r="G59" s="121" t="s">
        <v>157</v>
      </c>
      <c r="H59" s="122"/>
      <c r="I59" s="121" t="s">
        <v>158</v>
      </c>
      <c r="J59" s="122"/>
      <c r="K59" s="116" t="s">
        <v>3</v>
      </c>
    </row>
    <row r="60" spans="1:11" s="19" customFormat="1" ht="18.75" customHeight="1" x14ac:dyDescent="0.2">
      <c r="A60" s="117"/>
      <c r="B60" s="117"/>
      <c r="C60" s="117"/>
      <c r="D60" s="117"/>
      <c r="E60" s="117"/>
      <c r="F60" s="117"/>
      <c r="G60" s="20" t="s">
        <v>3</v>
      </c>
      <c r="H60" s="9" t="s">
        <v>4</v>
      </c>
      <c r="I60" s="20" t="s">
        <v>3</v>
      </c>
      <c r="J60" s="9" t="s">
        <v>5</v>
      </c>
      <c r="K60" s="117"/>
    </row>
    <row r="61" spans="1:11" s="26" customFormat="1" ht="90.75" customHeight="1" x14ac:dyDescent="0.2">
      <c r="A61" s="86" t="s">
        <v>288</v>
      </c>
      <c r="B61" s="86" t="s">
        <v>145</v>
      </c>
      <c r="C61" s="86" t="s">
        <v>252</v>
      </c>
      <c r="D61" s="89">
        <v>7500</v>
      </c>
      <c r="E61" s="87" t="s">
        <v>49</v>
      </c>
      <c r="F61" s="87">
        <v>25.68</v>
      </c>
      <c r="G61" s="76">
        <v>40</v>
      </c>
      <c r="H61" s="85">
        <f t="shared" si="11"/>
        <v>4</v>
      </c>
      <c r="I61" s="76">
        <v>20</v>
      </c>
      <c r="J61" s="85">
        <f t="shared" si="12"/>
        <v>5</v>
      </c>
      <c r="K61" s="88">
        <f>H61+J61</f>
        <v>9</v>
      </c>
    </row>
    <row r="62" spans="1:11" s="31" customFormat="1" ht="25.5" customHeight="1" x14ac:dyDescent="0.2">
      <c r="A62" s="118" t="s">
        <v>253</v>
      </c>
      <c r="B62" s="117"/>
      <c r="C62" s="135"/>
      <c r="D62" s="93">
        <f>SUM(D21:D61)</f>
        <v>582874</v>
      </c>
      <c r="E62" s="27"/>
      <c r="F62" s="27"/>
      <c r="G62" s="28"/>
      <c r="H62" s="29"/>
      <c r="I62" s="28"/>
      <c r="J62" s="29"/>
      <c r="K62" s="30"/>
    </row>
    <row r="63" spans="1:11" s="31" customFormat="1" ht="25.5" customHeight="1" x14ac:dyDescent="0.2">
      <c r="A63" s="136" t="s">
        <v>140</v>
      </c>
      <c r="B63" s="137"/>
      <c r="C63" s="90"/>
      <c r="D63" s="94">
        <f>D18+D62</f>
        <v>853154</v>
      </c>
      <c r="E63" s="27"/>
      <c r="F63" s="27"/>
      <c r="G63" s="28"/>
      <c r="H63" s="29"/>
      <c r="I63" s="28"/>
      <c r="J63" s="29"/>
      <c r="K63" s="30"/>
    </row>
    <row r="64" spans="1:11" s="31" customFormat="1" ht="13.5" customHeight="1" x14ac:dyDescent="0.2">
      <c r="A64" s="38"/>
      <c r="B64" s="39"/>
      <c r="C64" s="39"/>
      <c r="D64" s="40"/>
      <c r="E64" s="27"/>
      <c r="F64" s="27"/>
      <c r="G64" s="28"/>
      <c r="H64" s="29"/>
      <c r="I64" s="28"/>
      <c r="J64" s="29"/>
      <c r="K64" s="30"/>
    </row>
    <row r="65" spans="1:11" s="26" customFormat="1" ht="103.5" customHeight="1" x14ac:dyDescent="0.2">
      <c r="A65" s="21" t="s">
        <v>289</v>
      </c>
      <c r="B65" s="21" t="s">
        <v>138</v>
      </c>
      <c r="C65" s="21" t="s">
        <v>195</v>
      </c>
      <c r="D65" s="22">
        <v>10000</v>
      </c>
      <c r="E65" s="22" t="s">
        <v>84</v>
      </c>
      <c r="F65" s="22">
        <v>67.569999999999993</v>
      </c>
      <c r="G65" s="23">
        <v>25</v>
      </c>
      <c r="H65" s="24">
        <f t="shared" ref="H65" si="13">G65*0.1</f>
        <v>2.5</v>
      </c>
      <c r="I65" s="23">
        <v>25</v>
      </c>
      <c r="J65" s="24">
        <f t="shared" ref="J65" si="14">I65*0.25</f>
        <v>6.25</v>
      </c>
      <c r="K65" s="25">
        <f>H65+J65</f>
        <v>8.75</v>
      </c>
    </row>
    <row r="66" spans="1:11" s="26" customFormat="1" ht="103.5" customHeight="1" x14ac:dyDescent="0.2">
      <c r="A66" s="21" t="s">
        <v>290</v>
      </c>
      <c r="B66" s="21" t="s">
        <v>64</v>
      </c>
      <c r="C66" s="21" t="s">
        <v>196</v>
      </c>
      <c r="D66" s="22">
        <v>13125</v>
      </c>
      <c r="E66" s="22" t="s">
        <v>65</v>
      </c>
      <c r="F66" s="22">
        <v>70</v>
      </c>
      <c r="G66" s="23">
        <v>25</v>
      </c>
      <c r="H66" s="24">
        <f>G66*0.1</f>
        <v>2.5</v>
      </c>
      <c r="I66" s="23">
        <v>25</v>
      </c>
      <c r="J66" s="24">
        <f>I66*0.25</f>
        <v>6.25</v>
      </c>
      <c r="K66" s="25">
        <f>H66+J66</f>
        <v>8.75</v>
      </c>
    </row>
    <row r="67" spans="1:11" s="26" customFormat="1" ht="45" customHeight="1" x14ac:dyDescent="0.2">
      <c r="A67" s="21" t="s">
        <v>291</v>
      </c>
      <c r="B67" s="21" t="s">
        <v>146</v>
      </c>
      <c r="C67" s="21" t="s">
        <v>254</v>
      </c>
      <c r="D67" s="22">
        <v>10000</v>
      </c>
      <c r="E67" s="72" t="s">
        <v>89</v>
      </c>
      <c r="F67" s="72">
        <v>54.05</v>
      </c>
      <c r="G67" s="23">
        <v>25</v>
      </c>
      <c r="H67" s="24">
        <f t="shared" ref="H67:H88" si="15">G67*0.1</f>
        <v>2.5</v>
      </c>
      <c r="I67" s="23">
        <v>25</v>
      </c>
      <c r="J67" s="24">
        <f t="shared" ref="J67:J88" si="16">I67*0.25</f>
        <v>6.25</v>
      </c>
      <c r="K67" s="25">
        <f>H67+J67</f>
        <v>8.75</v>
      </c>
    </row>
    <row r="68" spans="1:11" s="26" customFormat="1" ht="39" customHeight="1" x14ac:dyDescent="0.2">
      <c r="A68" s="21" t="s">
        <v>292</v>
      </c>
      <c r="B68" s="21" t="s">
        <v>103</v>
      </c>
      <c r="C68" s="21" t="s">
        <v>198</v>
      </c>
      <c r="D68" s="22">
        <v>7500</v>
      </c>
      <c r="E68" s="22" t="s">
        <v>104</v>
      </c>
      <c r="F68" s="22">
        <v>62.5</v>
      </c>
      <c r="G68" s="23">
        <v>25</v>
      </c>
      <c r="H68" s="24">
        <f>G68*0.1</f>
        <v>2.5</v>
      </c>
      <c r="I68" s="23">
        <v>25</v>
      </c>
      <c r="J68" s="24">
        <f>I68*0.25</f>
        <v>6.25</v>
      </c>
      <c r="K68" s="25">
        <f>H68+J68</f>
        <v>8.75</v>
      </c>
    </row>
    <row r="69" spans="1:11" s="47" customFormat="1" ht="39" customHeight="1" x14ac:dyDescent="0.2">
      <c r="A69" s="55"/>
      <c r="B69" s="55"/>
      <c r="C69" s="55"/>
      <c r="D69" s="42"/>
      <c r="E69" s="42"/>
      <c r="F69" s="42"/>
      <c r="G69" s="43"/>
      <c r="H69" s="44"/>
      <c r="I69" s="43"/>
      <c r="J69" s="44"/>
      <c r="K69" s="45"/>
    </row>
    <row r="70" spans="1:11" s="19" customFormat="1" ht="27" customHeight="1" x14ac:dyDescent="0.2">
      <c r="A70" s="118" t="s">
        <v>302</v>
      </c>
      <c r="B70" s="118" t="s">
        <v>0</v>
      </c>
      <c r="C70" s="118" t="s">
        <v>249</v>
      </c>
      <c r="D70" s="119" t="s">
        <v>259</v>
      </c>
      <c r="E70" s="120" t="s">
        <v>2</v>
      </c>
      <c r="F70" s="120" t="s">
        <v>248</v>
      </c>
      <c r="G70" s="121" t="s">
        <v>157</v>
      </c>
      <c r="H70" s="122"/>
      <c r="I70" s="121" t="s">
        <v>158</v>
      </c>
      <c r="J70" s="122"/>
      <c r="K70" s="116" t="s">
        <v>3</v>
      </c>
    </row>
    <row r="71" spans="1:11" s="19" customFormat="1" ht="18.75" customHeight="1" x14ac:dyDescent="0.2">
      <c r="A71" s="117"/>
      <c r="B71" s="117"/>
      <c r="C71" s="117"/>
      <c r="D71" s="117"/>
      <c r="E71" s="117"/>
      <c r="F71" s="117"/>
      <c r="G71" s="20" t="s">
        <v>3</v>
      </c>
      <c r="H71" s="9" t="s">
        <v>4</v>
      </c>
      <c r="I71" s="20" t="s">
        <v>3</v>
      </c>
      <c r="J71" s="9" t="s">
        <v>5</v>
      </c>
      <c r="K71" s="117"/>
    </row>
    <row r="72" spans="1:11" s="26" customFormat="1" ht="89.25" customHeight="1" x14ac:dyDescent="0.2">
      <c r="A72" s="21" t="s">
        <v>260</v>
      </c>
      <c r="B72" s="21" t="s">
        <v>90</v>
      </c>
      <c r="C72" s="21" t="s">
        <v>160</v>
      </c>
      <c r="D72" s="22">
        <v>10000</v>
      </c>
      <c r="E72" s="22" t="s">
        <v>91</v>
      </c>
      <c r="F72" s="22">
        <v>64.52</v>
      </c>
      <c r="G72" s="23">
        <v>25</v>
      </c>
      <c r="H72" s="24">
        <f>G72*0.1</f>
        <v>2.5</v>
      </c>
      <c r="I72" s="23">
        <v>25</v>
      </c>
      <c r="J72" s="24">
        <f>I72*0.25</f>
        <v>6.25</v>
      </c>
      <c r="K72" s="25">
        <f t="shared" ref="K72:K77" si="17">H72+J72</f>
        <v>8.75</v>
      </c>
    </row>
    <row r="73" spans="1:11" s="26" customFormat="1" ht="65.25" customHeight="1" x14ac:dyDescent="0.2">
      <c r="A73" s="21" t="s">
        <v>286</v>
      </c>
      <c r="B73" s="21" t="s">
        <v>95</v>
      </c>
      <c r="C73" s="21" t="s">
        <v>197</v>
      </c>
      <c r="D73" s="22">
        <v>10000</v>
      </c>
      <c r="E73" s="22" t="s">
        <v>96</v>
      </c>
      <c r="F73" s="22">
        <v>53.19</v>
      </c>
      <c r="G73" s="23">
        <v>25</v>
      </c>
      <c r="H73" s="24">
        <f>G73*0.1</f>
        <v>2.5</v>
      </c>
      <c r="I73" s="23">
        <v>25</v>
      </c>
      <c r="J73" s="24">
        <f>I73*0.25</f>
        <v>6.25</v>
      </c>
      <c r="K73" s="25">
        <f t="shared" si="17"/>
        <v>8.75</v>
      </c>
    </row>
    <row r="74" spans="1:11" s="26" customFormat="1" ht="104.25" customHeight="1" x14ac:dyDescent="0.2">
      <c r="A74" s="21" t="s">
        <v>265</v>
      </c>
      <c r="B74" s="21" t="s">
        <v>111</v>
      </c>
      <c r="C74" s="21" t="s">
        <v>199</v>
      </c>
      <c r="D74" s="22">
        <v>10000</v>
      </c>
      <c r="E74" s="22" t="s">
        <v>12</v>
      </c>
      <c r="F74" s="22">
        <v>58.82</v>
      </c>
      <c r="G74" s="23">
        <v>25</v>
      </c>
      <c r="H74" s="24">
        <f t="shared" si="15"/>
        <v>2.5</v>
      </c>
      <c r="I74" s="23">
        <v>25</v>
      </c>
      <c r="J74" s="24">
        <f t="shared" si="16"/>
        <v>6.25</v>
      </c>
      <c r="K74" s="25">
        <f t="shared" si="17"/>
        <v>8.75</v>
      </c>
    </row>
    <row r="75" spans="1:11" s="26" customFormat="1" ht="38.25" customHeight="1" x14ac:dyDescent="0.2">
      <c r="A75" s="21" t="s">
        <v>293</v>
      </c>
      <c r="B75" s="21" t="s">
        <v>35</v>
      </c>
      <c r="C75" s="21" t="s">
        <v>200</v>
      </c>
      <c r="D75" s="22">
        <v>7000</v>
      </c>
      <c r="E75" s="22" t="s">
        <v>36</v>
      </c>
      <c r="F75" s="22">
        <v>70</v>
      </c>
      <c r="G75" s="23">
        <v>25</v>
      </c>
      <c r="H75" s="24">
        <f>G75*0.1</f>
        <v>2.5</v>
      </c>
      <c r="I75" s="23">
        <v>25</v>
      </c>
      <c r="J75" s="24">
        <f>I75*0.25</f>
        <v>6.25</v>
      </c>
      <c r="K75" s="25">
        <f t="shared" si="17"/>
        <v>8.75</v>
      </c>
    </row>
    <row r="76" spans="1:11" s="26" customFormat="1" ht="51.75" customHeight="1" x14ac:dyDescent="0.2">
      <c r="A76" s="21" t="s">
        <v>294</v>
      </c>
      <c r="B76" s="21" t="s">
        <v>113</v>
      </c>
      <c r="C76" s="21" t="s">
        <v>201</v>
      </c>
      <c r="D76" s="22">
        <v>3589</v>
      </c>
      <c r="E76" s="22" t="s">
        <v>114</v>
      </c>
      <c r="F76" s="22">
        <v>70</v>
      </c>
      <c r="G76" s="23">
        <v>25</v>
      </c>
      <c r="H76" s="24">
        <f t="shared" si="15"/>
        <v>2.5</v>
      </c>
      <c r="I76" s="23">
        <v>25</v>
      </c>
      <c r="J76" s="24">
        <f t="shared" si="16"/>
        <v>6.25</v>
      </c>
      <c r="K76" s="25">
        <f t="shared" si="17"/>
        <v>8.75</v>
      </c>
    </row>
    <row r="77" spans="1:11" s="26" customFormat="1" ht="99.75" customHeight="1" x14ac:dyDescent="0.2">
      <c r="A77" s="21" t="s">
        <v>268</v>
      </c>
      <c r="B77" s="21" t="s">
        <v>115</v>
      </c>
      <c r="C77" s="21" t="s">
        <v>202</v>
      </c>
      <c r="D77" s="22">
        <v>10000</v>
      </c>
      <c r="E77" s="22" t="s">
        <v>25</v>
      </c>
      <c r="F77" s="22">
        <v>66.67</v>
      </c>
      <c r="G77" s="23">
        <v>25</v>
      </c>
      <c r="H77" s="24">
        <f t="shared" si="15"/>
        <v>2.5</v>
      </c>
      <c r="I77" s="23">
        <v>25</v>
      </c>
      <c r="J77" s="24">
        <f t="shared" si="16"/>
        <v>6.25</v>
      </c>
      <c r="K77" s="25">
        <f t="shared" si="17"/>
        <v>8.75</v>
      </c>
    </row>
    <row r="78" spans="1:11" s="47" customFormat="1" ht="34.5" customHeight="1" x14ac:dyDescent="0.2">
      <c r="A78" s="55"/>
      <c r="B78" s="55"/>
      <c r="C78" s="55"/>
      <c r="D78" s="42"/>
      <c r="E78" s="42"/>
      <c r="F78" s="42"/>
      <c r="G78" s="43"/>
      <c r="H78" s="44"/>
      <c r="I78" s="43"/>
      <c r="J78" s="44"/>
      <c r="K78" s="45"/>
    </row>
    <row r="79" spans="1:11" s="19" customFormat="1" ht="27" customHeight="1" x14ac:dyDescent="0.2">
      <c r="A79" s="118" t="s">
        <v>302</v>
      </c>
      <c r="B79" s="118" t="s">
        <v>0</v>
      </c>
      <c r="C79" s="118" t="s">
        <v>249</v>
      </c>
      <c r="D79" s="119" t="s">
        <v>259</v>
      </c>
      <c r="E79" s="120" t="s">
        <v>2</v>
      </c>
      <c r="F79" s="120" t="s">
        <v>248</v>
      </c>
      <c r="G79" s="121" t="s">
        <v>157</v>
      </c>
      <c r="H79" s="122"/>
      <c r="I79" s="121" t="s">
        <v>158</v>
      </c>
      <c r="J79" s="122"/>
      <c r="K79" s="116" t="s">
        <v>3</v>
      </c>
    </row>
    <row r="80" spans="1:11" s="19" customFormat="1" ht="18.75" customHeight="1" x14ac:dyDescent="0.2">
      <c r="A80" s="117"/>
      <c r="B80" s="117"/>
      <c r="C80" s="117"/>
      <c r="D80" s="117"/>
      <c r="E80" s="117"/>
      <c r="F80" s="117"/>
      <c r="G80" s="20" t="s">
        <v>3</v>
      </c>
      <c r="H80" s="9" t="s">
        <v>4</v>
      </c>
      <c r="I80" s="20" t="s">
        <v>3</v>
      </c>
      <c r="J80" s="9" t="s">
        <v>5</v>
      </c>
      <c r="K80" s="117"/>
    </row>
    <row r="81" spans="1:11" s="26" customFormat="1" ht="104.25" customHeight="1" x14ac:dyDescent="0.2">
      <c r="A81" s="21" t="s">
        <v>295</v>
      </c>
      <c r="B81" s="21" t="s">
        <v>117</v>
      </c>
      <c r="C81" s="21" t="s">
        <v>203</v>
      </c>
      <c r="D81" s="22">
        <v>9978</v>
      </c>
      <c r="E81" s="22" t="s">
        <v>118</v>
      </c>
      <c r="F81" s="22">
        <v>70</v>
      </c>
      <c r="G81" s="23">
        <v>25</v>
      </c>
      <c r="H81" s="24">
        <f t="shared" si="15"/>
        <v>2.5</v>
      </c>
      <c r="I81" s="23">
        <v>25</v>
      </c>
      <c r="J81" s="24">
        <f t="shared" si="16"/>
        <v>6.25</v>
      </c>
      <c r="K81" s="25">
        <f>H81+J81</f>
        <v>8.75</v>
      </c>
    </row>
    <row r="82" spans="1:11" s="26" customFormat="1" ht="88.5" customHeight="1" x14ac:dyDescent="0.2">
      <c r="A82" s="21" t="s">
        <v>296</v>
      </c>
      <c r="B82" s="21" t="s">
        <v>139</v>
      </c>
      <c r="C82" s="21" t="s">
        <v>204</v>
      </c>
      <c r="D82" s="22">
        <v>10000</v>
      </c>
      <c r="E82" s="72" t="s">
        <v>25</v>
      </c>
      <c r="F82" s="72">
        <v>66.67</v>
      </c>
      <c r="G82" s="23">
        <v>25</v>
      </c>
      <c r="H82" s="24">
        <f t="shared" si="15"/>
        <v>2.5</v>
      </c>
      <c r="I82" s="23">
        <v>25</v>
      </c>
      <c r="J82" s="24">
        <f t="shared" si="16"/>
        <v>6.25</v>
      </c>
      <c r="K82" s="25">
        <f>H82+J82</f>
        <v>8.75</v>
      </c>
    </row>
    <row r="83" spans="1:11" s="26" customFormat="1" ht="90.75" customHeight="1" x14ac:dyDescent="0.2">
      <c r="A83" s="21" t="s">
        <v>297</v>
      </c>
      <c r="B83" s="21" t="s">
        <v>147</v>
      </c>
      <c r="C83" s="21" t="s">
        <v>255</v>
      </c>
      <c r="D83" s="22">
        <v>9800</v>
      </c>
      <c r="E83" s="22" t="s">
        <v>123</v>
      </c>
      <c r="F83" s="22">
        <v>70</v>
      </c>
      <c r="G83" s="23">
        <v>25</v>
      </c>
      <c r="H83" s="24">
        <f t="shared" si="15"/>
        <v>2.5</v>
      </c>
      <c r="I83" s="23">
        <v>25</v>
      </c>
      <c r="J83" s="24">
        <f t="shared" si="16"/>
        <v>6.25</v>
      </c>
      <c r="K83" s="25">
        <f>H83+J83</f>
        <v>8.75</v>
      </c>
    </row>
    <row r="84" spans="1:11" s="26" customFormat="1" ht="100.5" customHeight="1" x14ac:dyDescent="0.2">
      <c r="A84" s="21" t="s">
        <v>298</v>
      </c>
      <c r="B84" s="21" t="s">
        <v>125</v>
      </c>
      <c r="C84" s="21" t="s">
        <v>205</v>
      </c>
      <c r="D84" s="22">
        <v>10000</v>
      </c>
      <c r="E84" s="22" t="s">
        <v>25</v>
      </c>
      <c r="F84" s="22">
        <v>66.67</v>
      </c>
      <c r="G84" s="23">
        <v>25</v>
      </c>
      <c r="H84" s="24">
        <f t="shared" si="15"/>
        <v>2.5</v>
      </c>
      <c r="I84" s="23">
        <v>25</v>
      </c>
      <c r="J84" s="24">
        <f t="shared" si="16"/>
        <v>6.25</v>
      </c>
      <c r="K84" s="25">
        <f>H84+J84</f>
        <v>8.75</v>
      </c>
    </row>
    <row r="85" spans="1:11" s="47" customFormat="1" ht="100.5" customHeight="1" x14ac:dyDescent="0.2">
      <c r="A85" s="55"/>
      <c r="B85" s="55"/>
      <c r="C85" s="55"/>
      <c r="D85" s="42"/>
      <c r="E85" s="42"/>
      <c r="F85" s="42"/>
      <c r="G85" s="43"/>
      <c r="H85" s="44"/>
      <c r="I85" s="43"/>
      <c r="J85" s="44"/>
      <c r="K85" s="45"/>
    </row>
    <row r="86" spans="1:11" s="19" customFormat="1" ht="27" customHeight="1" x14ac:dyDescent="0.2">
      <c r="A86" s="118" t="s">
        <v>302</v>
      </c>
      <c r="B86" s="118" t="s">
        <v>0</v>
      </c>
      <c r="C86" s="118" t="s">
        <v>249</v>
      </c>
      <c r="D86" s="119" t="s">
        <v>259</v>
      </c>
      <c r="E86" s="120" t="s">
        <v>2</v>
      </c>
      <c r="F86" s="120" t="s">
        <v>248</v>
      </c>
      <c r="G86" s="121" t="s">
        <v>157</v>
      </c>
      <c r="H86" s="122"/>
      <c r="I86" s="121" t="s">
        <v>158</v>
      </c>
      <c r="J86" s="122"/>
      <c r="K86" s="116" t="s">
        <v>3</v>
      </c>
    </row>
    <row r="87" spans="1:11" s="19" customFormat="1" ht="18.75" customHeight="1" x14ac:dyDescent="0.2">
      <c r="A87" s="117"/>
      <c r="B87" s="117"/>
      <c r="C87" s="117"/>
      <c r="D87" s="117"/>
      <c r="E87" s="117"/>
      <c r="F87" s="117"/>
      <c r="G87" s="20" t="s">
        <v>3</v>
      </c>
      <c r="H87" s="9" t="s">
        <v>4</v>
      </c>
      <c r="I87" s="20" t="s">
        <v>3</v>
      </c>
      <c r="J87" s="9" t="s">
        <v>5</v>
      </c>
      <c r="K87" s="117"/>
    </row>
    <row r="88" spans="1:11" s="26" customFormat="1" ht="72.75" customHeight="1" thickBot="1" x14ac:dyDescent="0.25">
      <c r="A88" s="21" t="s">
        <v>299</v>
      </c>
      <c r="B88" s="21" t="s">
        <v>126</v>
      </c>
      <c r="C88" s="21" t="s">
        <v>206</v>
      </c>
      <c r="D88" s="74">
        <v>10000</v>
      </c>
      <c r="E88" s="22" t="s">
        <v>25</v>
      </c>
      <c r="F88" s="22">
        <v>66.67</v>
      </c>
      <c r="G88" s="23">
        <v>25</v>
      </c>
      <c r="H88" s="24">
        <f t="shared" si="15"/>
        <v>2.5</v>
      </c>
      <c r="I88" s="23">
        <v>25</v>
      </c>
      <c r="J88" s="24">
        <f t="shared" si="16"/>
        <v>6.25</v>
      </c>
      <c r="K88" s="25">
        <f>H88+J88</f>
        <v>8.75</v>
      </c>
    </row>
    <row r="89" spans="1:11" s="26" customFormat="1" ht="25.5" customHeight="1" thickBot="1" x14ac:dyDescent="0.25">
      <c r="A89" s="125" t="s">
        <v>256</v>
      </c>
      <c r="B89" s="109"/>
      <c r="C89" s="126"/>
      <c r="D89" s="91">
        <f>SUM(D65:D88)</f>
        <v>140992</v>
      </c>
      <c r="E89" s="42"/>
      <c r="F89" s="42"/>
      <c r="G89" s="43"/>
      <c r="H89" s="44"/>
      <c r="I89" s="43"/>
      <c r="J89" s="44"/>
      <c r="K89" s="45"/>
    </row>
    <row r="90" spans="1:11" s="26" customFormat="1" ht="25.5" customHeight="1" thickBot="1" x14ac:dyDescent="0.25">
      <c r="A90" s="127" t="s">
        <v>140</v>
      </c>
      <c r="B90" s="128"/>
      <c r="C90" s="126"/>
      <c r="D90" s="41">
        <f>D63+D89</f>
        <v>994146</v>
      </c>
      <c r="E90" s="42"/>
      <c r="F90" s="42"/>
      <c r="G90" s="43"/>
      <c r="H90" s="44"/>
      <c r="I90" s="43"/>
      <c r="J90" s="44"/>
      <c r="K90" s="45"/>
    </row>
    <row r="91" spans="1:11" s="47" customFormat="1" ht="25.5" customHeight="1" thickBot="1" x14ac:dyDescent="0.25">
      <c r="A91" s="129" t="s">
        <v>155</v>
      </c>
      <c r="B91" s="130"/>
      <c r="C91" s="126"/>
      <c r="D91" s="46">
        <f>1000000-D90</f>
        <v>5854</v>
      </c>
      <c r="E91" s="42"/>
      <c r="F91" s="42"/>
      <c r="G91" s="43"/>
      <c r="H91" s="44"/>
      <c r="I91" s="43"/>
      <c r="J91" s="44"/>
      <c r="K91" s="45"/>
    </row>
    <row r="92" spans="1:11" s="32" customFormat="1" ht="25.5" customHeight="1" x14ac:dyDescent="0.2">
      <c r="A92" s="123"/>
      <c r="B92" s="124"/>
      <c r="C92" s="48"/>
      <c r="D92" s="49"/>
      <c r="E92" s="33"/>
      <c r="F92" s="33"/>
      <c r="K92" s="35"/>
    </row>
    <row r="93" spans="1:11" s="32" customFormat="1" ht="12" x14ac:dyDescent="0.2">
      <c r="D93" s="33"/>
      <c r="E93" s="33"/>
      <c r="F93" s="33"/>
      <c r="G93" s="50"/>
      <c r="H93" s="50"/>
      <c r="I93" s="34"/>
      <c r="J93" s="34"/>
      <c r="K93" s="35"/>
    </row>
    <row r="94" spans="1:11" s="32" customFormat="1" ht="12" x14ac:dyDescent="0.2">
      <c r="D94" s="33"/>
      <c r="E94" s="33"/>
      <c r="F94" s="33"/>
      <c r="G94" s="50"/>
      <c r="H94" s="50"/>
      <c r="I94" s="34"/>
      <c r="J94" s="34"/>
      <c r="K94" s="35"/>
    </row>
    <row r="95" spans="1:11" s="32" customFormat="1" ht="12" x14ac:dyDescent="0.2">
      <c r="D95" s="33"/>
      <c r="E95" s="33"/>
      <c r="F95" s="33"/>
      <c r="G95" s="50"/>
      <c r="H95" s="50"/>
      <c r="I95" s="34"/>
      <c r="J95" s="34"/>
      <c r="K95" s="35"/>
    </row>
    <row r="96" spans="1:11" s="32" customFormat="1" x14ac:dyDescent="0.2">
      <c r="A96" s="51" t="s">
        <v>342</v>
      </c>
      <c r="B96" s="105"/>
      <c r="C96" s="106"/>
      <c r="D96" s="107"/>
      <c r="E96" s="101" t="s">
        <v>336</v>
      </c>
      <c r="F96" s="102"/>
      <c r="G96" s="98" t="s">
        <v>257</v>
      </c>
      <c r="H96" s="99"/>
      <c r="I96" s="34"/>
      <c r="J96" s="34"/>
      <c r="K96" s="35"/>
    </row>
    <row r="97" spans="1:13" s="32" customFormat="1" x14ac:dyDescent="0.2">
      <c r="A97" s="108" t="s">
        <v>337</v>
      </c>
      <c r="B97" s="109"/>
      <c r="C97" s="106"/>
      <c r="D97" s="107"/>
      <c r="E97" s="103" t="s">
        <v>335</v>
      </c>
      <c r="F97" s="104"/>
      <c r="G97" s="100">
        <v>11</v>
      </c>
      <c r="H97" s="99"/>
      <c r="I97" s="34"/>
      <c r="J97" s="34"/>
      <c r="K97" s="35"/>
      <c r="M97" s="52"/>
    </row>
    <row r="98" spans="1:13" s="32" customFormat="1" x14ac:dyDescent="0.2">
      <c r="A98" s="110" t="s">
        <v>338</v>
      </c>
      <c r="B98" s="106"/>
      <c r="C98" s="106"/>
      <c r="D98" s="107"/>
      <c r="E98" s="103" t="s">
        <v>339</v>
      </c>
      <c r="F98" s="104"/>
      <c r="G98" s="100">
        <v>12</v>
      </c>
      <c r="H98" s="99"/>
      <c r="I98" s="34"/>
      <c r="J98" s="34"/>
      <c r="K98" s="35"/>
      <c r="M98" s="52"/>
    </row>
    <row r="99" spans="1:13" s="32" customFormat="1" x14ac:dyDescent="0.2">
      <c r="A99" s="110" t="s">
        <v>343</v>
      </c>
      <c r="B99" s="106"/>
      <c r="C99" s="106"/>
      <c r="D99" s="107"/>
      <c r="E99" s="103" t="s">
        <v>340</v>
      </c>
      <c r="F99" s="104"/>
      <c r="G99" s="100">
        <v>6</v>
      </c>
      <c r="H99" s="99"/>
      <c r="I99" s="34"/>
      <c r="J99" s="34"/>
      <c r="K99" s="35"/>
      <c r="M99" s="52"/>
    </row>
    <row r="100" spans="1:13" s="32" customFormat="1" x14ac:dyDescent="0.2">
      <c r="A100" s="110" t="s">
        <v>344</v>
      </c>
      <c r="B100" s="106"/>
      <c r="C100" s="106"/>
      <c r="D100" s="107"/>
      <c r="E100" s="103" t="s">
        <v>341</v>
      </c>
      <c r="F100" s="104"/>
      <c r="G100" s="100">
        <v>24</v>
      </c>
      <c r="H100" s="99"/>
      <c r="I100" s="34"/>
      <c r="J100" s="34"/>
      <c r="K100" s="35"/>
      <c r="M100" s="52"/>
    </row>
    <row r="101" spans="1:13" s="32" customFormat="1" ht="12" x14ac:dyDescent="0.2">
      <c r="D101" s="33"/>
      <c r="E101" s="33"/>
      <c r="F101" s="33"/>
      <c r="G101" s="50"/>
      <c r="H101" s="50"/>
      <c r="I101" s="34"/>
      <c r="J101" s="34"/>
      <c r="K101" s="35"/>
    </row>
    <row r="102" spans="1:13" s="32" customFormat="1" x14ac:dyDescent="0.2">
      <c r="A102" s="111" t="s">
        <v>346</v>
      </c>
      <c r="B102" s="112"/>
      <c r="C102" s="112"/>
      <c r="D102" s="112"/>
      <c r="E102" s="113" t="s">
        <v>345</v>
      </c>
      <c r="F102" s="114"/>
      <c r="G102" s="115">
        <v>33</v>
      </c>
      <c r="H102" s="112"/>
      <c r="I102" s="34"/>
      <c r="J102" s="34"/>
      <c r="K102" s="35"/>
    </row>
    <row r="103" spans="1:13" s="32" customFormat="1" ht="12" x14ac:dyDescent="0.2">
      <c r="D103" s="33"/>
      <c r="E103" s="33"/>
      <c r="F103" s="33"/>
      <c r="G103" s="50"/>
      <c r="H103" s="50"/>
      <c r="I103" s="34"/>
      <c r="J103" s="34"/>
      <c r="K103" s="35"/>
    </row>
    <row r="104" spans="1:13" s="32" customFormat="1" ht="12" x14ac:dyDescent="0.2">
      <c r="D104" s="33"/>
      <c r="E104" s="33"/>
      <c r="F104" s="33"/>
      <c r="G104" s="50"/>
      <c r="H104" s="50"/>
      <c r="I104" s="34"/>
      <c r="J104" s="34"/>
      <c r="K104" s="35"/>
    </row>
    <row r="105" spans="1:13" s="32" customFormat="1" ht="12" x14ac:dyDescent="0.2">
      <c r="D105" s="33"/>
      <c r="E105" s="33"/>
      <c r="F105" s="33"/>
      <c r="G105" s="50"/>
      <c r="H105" s="50"/>
      <c r="I105" s="34"/>
      <c r="J105" s="34"/>
      <c r="K105" s="35"/>
    </row>
    <row r="106" spans="1:13" s="32" customFormat="1" ht="12" x14ac:dyDescent="0.2">
      <c r="D106" s="33"/>
      <c r="E106" s="33"/>
      <c r="F106" s="33"/>
      <c r="G106" s="50"/>
      <c r="H106" s="50"/>
      <c r="I106" s="34"/>
      <c r="J106" s="34"/>
      <c r="K106" s="35"/>
    </row>
    <row r="107" spans="1:13" s="32" customFormat="1" ht="12" x14ac:dyDescent="0.2">
      <c r="D107" s="33"/>
      <c r="E107" s="33"/>
      <c r="F107" s="33"/>
      <c r="G107" s="50"/>
      <c r="H107" s="50"/>
      <c r="I107" s="34"/>
      <c r="J107" s="34"/>
      <c r="K107" s="35"/>
    </row>
    <row r="108" spans="1:13" s="32" customFormat="1" ht="12" x14ac:dyDescent="0.2">
      <c r="D108" s="33"/>
      <c r="E108" s="33"/>
      <c r="F108" s="33"/>
      <c r="G108" s="50"/>
      <c r="H108" s="50"/>
      <c r="I108" s="34"/>
      <c r="J108" s="34"/>
      <c r="K108" s="35"/>
    </row>
    <row r="109" spans="1:13" s="32" customFormat="1" ht="12" x14ac:dyDescent="0.2">
      <c r="D109" s="33"/>
      <c r="E109" s="33"/>
      <c r="F109" s="33"/>
      <c r="G109" s="50"/>
      <c r="H109" s="50"/>
      <c r="I109" s="34"/>
      <c r="J109" s="34"/>
      <c r="K109" s="35"/>
    </row>
    <row r="110" spans="1:13" s="32" customFormat="1" ht="12" x14ac:dyDescent="0.2">
      <c r="D110" s="33"/>
      <c r="E110" s="33"/>
      <c r="F110" s="33"/>
      <c r="G110" s="50"/>
      <c r="H110" s="50"/>
      <c r="I110" s="34"/>
      <c r="J110" s="34"/>
      <c r="K110" s="35"/>
    </row>
    <row r="111" spans="1:13" s="32" customFormat="1" ht="12" x14ac:dyDescent="0.2">
      <c r="D111" s="33"/>
      <c r="E111" s="33"/>
      <c r="F111" s="33"/>
      <c r="G111" s="50"/>
      <c r="H111" s="50"/>
      <c r="I111" s="34"/>
      <c r="J111" s="34"/>
      <c r="K111" s="35"/>
    </row>
    <row r="112" spans="1:13" s="32" customFormat="1" ht="12" x14ac:dyDescent="0.2">
      <c r="D112" s="33"/>
      <c r="E112" s="33"/>
      <c r="F112" s="33"/>
      <c r="G112" s="34"/>
      <c r="H112" s="34"/>
      <c r="I112" s="34"/>
      <c r="J112" s="34"/>
      <c r="K112" s="35"/>
    </row>
    <row r="113" spans="4:13" s="32" customFormat="1" ht="12" x14ac:dyDescent="0.2">
      <c r="D113" s="33"/>
      <c r="E113" s="33"/>
      <c r="F113" s="33"/>
      <c r="G113" s="34"/>
      <c r="H113" s="34"/>
      <c r="I113" s="34"/>
      <c r="J113" s="34"/>
      <c r="K113" s="35"/>
    </row>
    <row r="114" spans="4:13" x14ac:dyDescent="0.2">
      <c r="M114" s="8"/>
    </row>
    <row r="115" spans="4:13" x14ac:dyDescent="0.2">
      <c r="M115" s="8"/>
    </row>
    <row r="116" spans="4:13" x14ac:dyDescent="0.2">
      <c r="M116" s="8"/>
    </row>
    <row r="117" spans="4:13" x14ac:dyDescent="0.2">
      <c r="M117" s="8"/>
    </row>
    <row r="118" spans="4:13" x14ac:dyDescent="0.2">
      <c r="M118" s="8"/>
    </row>
    <row r="119" spans="4:13" s="14" customFormat="1" ht="52.5" customHeight="1" x14ac:dyDescent="0.2">
      <c r="D119" s="15"/>
      <c r="E119" s="15"/>
      <c r="F119" s="15"/>
      <c r="G119" s="16"/>
      <c r="H119" s="16"/>
      <c r="I119" s="16"/>
      <c r="J119" s="16"/>
      <c r="K119" s="17"/>
      <c r="M119" s="18"/>
    </row>
    <row r="120" spans="4:13" s="14" customFormat="1" ht="52.5" customHeight="1" x14ac:dyDescent="0.2">
      <c r="D120" s="15"/>
      <c r="E120" s="15"/>
      <c r="F120" s="15"/>
      <c r="G120" s="16"/>
      <c r="H120" s="16"/>
      <c r="I120" s="16"/>
      <c r="J120" s="16"/>
      <c r="K120" s="17"/>
      <c r="M120" s="18"/>
    </row>
    <row r="121" spans="4:13" s="14" customFormat="1" ht="52.5" customHeight="1" x14ac:dyDescent="0.2">
      <c r="D121" s="15"/>
      <c r="E121" s="15"/>
      <c r="F121" s="15"/>
      <c r="G121" s="16"/>
      <c r="H121" s="16"/>
      <c r="I121" s="16"/>
      <c r="J121" s="16"/>
      <c r="K121" s="17"/>
    </row>
    <row r="122" spans="4:13" s="14" customFormat="1" ht="52.5" customHeight="1" x14ac:dyDescent="0.2">
      <c r="D122" s="15"/>
      <c r="E122" s="15"/>
      <c r="F122" s="15"/>
      <c r="G122" s="16"/>
      <c r="H122" s="16"/>
      <c r="I122" s="16"/>
      <c r="J122" s="16"/>
      <c r="K122" s="17"/>
    </row>
    <row r="123" spans="4:13" s="14" customFormat="1" ht="52.5" customHeight="1" x14ac:dyDescent="0.2">
      <c r="D123" s="15"/>
      <c r="E123" s="15"/>
      <c r="F123" s="15"/>
      <c r="G123" s="16"/>
      <c r="H123" s="16"/>
      <c r="I123" s="16"/>
      <c r="J123" s="16"/>
      <c r="K123" s="17"/>
    </row>
  </sheetData>
  <sortState ref="A4:K186">
    <sortCondition ref="A4"/>
  </sortState>
  <mergeCells count="125">
    <mergeCell ref="G11:H11"/>
    <mergeCell ref="I11:J11"/>
    <mergeCell ref="A63:B63"/>
    <mergeCell ref="K19:K20"/>
    <mergeCell ref="K50:K51"/>
    <mergeCell ref="A62:C62"/>
    <mergeCell ref="A79:A80"/>
    <mergeCell ref="B79:B80"/>
    <mergeCell ref="C79:C80"/>
    <mergeCell ref="C19:C20"/>
    <mergeCell ref="F19:F20"/>
    <mergeCell ref="C26:C27"/>
    <mergeCell ref="D26:D27"/>
    <mergeCell ref="E50:E51"/>
    <mergeCell ref="G19:H19"/>
    <mergeCell ref="I19:J19"/>
    <mergeCell ref="E26:E27"/>
    <mergeCell ref="F26:F27"/>
    <mergeCell ref="D50:D51"/>
    <mergeCell ref="A34:A35"/>
    <mergeCell ref="B34:B35"/>
    <mergeCell ref="C34:C35"/>
    <mergeCell ref="D34:D35"/>
    <mergeCell ref="E34:E35"/>
    <mergeCell ref="A1:K1"/>
    <mergeCell ref="A3:A4"/>
    <mergeCell ref="B3:B4"/>
    <mergeCell ref="D3:D4"/>
    <mergeCell ref="E3:E4"/>
    <mergeCell ref="G3:H3"/>
    <mergeCell ref="I3:J3"/>
    <mergeCell ref="K11:K12"/>
    <mergeCell ref="K26:K27"/>
    <mergeCell ref="K3:K4"/>
    <mergeCell ref="A19:A20"/>
    <mergeCell ref="B19:B20"/>
    <mergeCell ref="D19:D20"/>
    <mergeCell ref="A11:A12"/>
    <mergeCell ref="B11:B12"/>
    <mergeCell ref="A26:A27"/>
    <mergeCell ref="B26:B27"/>
    <mergeCell ref="A18:C18"/>
    <mergeCell ref="C3:C4"/>
    <mergeCell ref="F3:F4"/>
    <mergeCell ref="C11:C12"/>
    <mergeCell ref="D11:D12"/>
    <mergeCell ref="E11:E12"/>
    <mergeCell ref="F11:F12"/>
    <mergeCell ref="F34:F35"/>
    <mergeCell ref="G34:H34"/>
    <mergeCell ref="I34:J34"/>
    <mergeCell ref="K34:K35"/>
    <mergeCell ref="G26:H26"/>
    <mergeCell ref="I26:J26"/>
    <mergeCell ref="E19:E20"/>
    <mergeCell ref="K42:K43"/>
    <mergeCell ref="C50:C51"/>
    <mergeCell ref="F50:F51"/>
    <mergeCell ref="G70:H70"/>
    <mergeCell ref="I70:J70"/>
    <mergeCell ref="K70:K71"/>
    <mergeCell ref="A42:A43"/>
    <mergeCell ref="B42:B43"/>
    <mergeCell ref="C42:C43"/>
    <mergeCell ref="D42:D43"/>
    <mergeCell ref="E42:E43"/>
    <mergeCell ref="F42:F43"/>
    <mergeCell ref="G42:H42"/>
    <mergeCell ref="I42:J42"/>
    <mergeCell ref="G50:H50"/>
    <mergeCell ref="I50:J50"/>
    <mergeCell ref="A50:A51"/>
    <mergeCell ref="B50:B51"/>
    <mergeCell ref="A59:A60"/>
    <mergeCell ref="B59:B60"/>
    <mergeCell ref="C59:C60"/>
    <mergeCell ref="D59:D60"/>
    <mergeCell ref="E59:E60"/>
    <mergeCell ref="F59:F60"/>
    <mergeCell ref="G59:H59"/>
    <mergeCell ref="I59:J59"/>
    <mergeCell ref="K59:K60"/>
    <mergeCell ref="A89:C89"/>
    <mergeCell ref="A90:C90"/>
    <mergeCell ref="A91:C91"/>
    <mergeCell ref="A70:A71"/>
    <mergeCell ref="B70:B71"/>
    <mergeCell ref="C70:C71"/>
    <mergeCell ref="D70:D71"/>
    <mergeCell ref="E70:E71"/>
    <mergeCell ref="F70:F71"/>
    <mergeCell ref="B96:D96"/>
    <mergeCell ref="A97:D97"/>
    <mergeCell ref="A98:D98"/>
    <mergeCell ref="A99:D99"/>
    <mergeCell ref="A100:D100"/>
    <mergeCell ref="A102:D102"/>
    <mergeCell ref="E102:F102"/>
    <mergeCell ref="G102:H102"/>
    <mergeCell ref="K79:K80"/>
    <mergeCell ref="A86:A87"/>
    <mergeCell ref="B86:B87"/>
    <mergeCell ref="C86:C87"/>
    <mergeCell ref="D86:D87"/>
    <mergeCell ref="E86:E87"/>
    <mergeCell ref="F86:F87"/>
    <mergeCell ref="G86:H86"/>
    <mergeCell ref="I86:J86"/>
    <mergeCell ref="K86:K87"/>
    <mergeCell ref="D79:D80"/>
    <mergeCell ref="E79:E80"/>
    <mergeCell ref="F79:F80"/>
    <mergeCell ref="G79:H79"/>
    <mergeCell ref="I79:J79"/>
    <mergeCell ref="A92:B92"/>
    <mergeCell ref="G96:H96"/>
    <mergeCell ref="G98:H98"/>
    <mergeCell ref="G99:H99"/>
    <mergeCell ref="G100:H100"/>
    <mergeCell ref="E96:F96"/>
    <mergeCell ref="E97:F97"/>
    <mergeCell ref="E98:F98"/>
    <mergeCell ref="E99:F99"/>
    <mergeCell ref="E100:F100"/>
    <mergeCell ref="G97:H97"/>
  </mergeCells>
  <phoneticPr fontId="1" type="noConversion"/>
  <pageMargins left="0.39370078740157483" right="0.39370078740157483" top="0.59055118110236227" bottom="0.39370078740157483" header="0.31496062992125984" footer="0.23622047244094491"/>
  <pageSetup paperSize="9" orientation="landscape" r:id="rId1"/>
  <headerFooter alignWithMargins="0">
    <oddHeader>&amp;R&amp;"Times New Roman,Obyčejné"&amp;9ZR-RO č. 128/13 - příloha č. 4</oddHeader>
    <oddFooter>&amp;C&amp;"Times New Roman,Obyčejné"&amp;9&amp;P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10" zoomScaleNormal="100" workbookViewId="0">
      <selection sqref="A1:K1"/>
    </sheetView>
  </sheetViews>
  <sheetFormatPr defaultRowHeight="12.75" x14ac:dyDescent="0.2"/>
  <cols>
    <col min="1" max="1" width="18" style="2" customWidth="1"/>
    <col min="2" max="2" width="14.140625" style="2" customWidth="1"/>
    <col min="3" max="3" width="52" style="2" customWidth="1"/>
    <col min="4" max="4" width="11.42578125" style="1" customWidth="1"/>
    <col min="5" max="5" width="11" style="1" customWidth="1"/>
    <col min="6" max="6" width="6.42578125" style="1" customWidth="1"/>
    <col min="7" max="7" width="4.7109375" style="3" customWidth="1"/>
    <col min="8" max="8" width="6.140625" style="3" customWidth="1"/>
    <col min="9" max="9" width="4.7109375" style="3" customWidth="1"/>
    <col min="10" max="10" width="6.140625" style="3" customWidth="1"/>
    <col min="11" max="11" width="7" style="4" customWidth="1"/>
  </cols>
  <sheetData>
    <row r="1" spans="1:11" ht="15.75" x14ac:dyDescent="0.2">
      <c r="A1" s="132" t="s">
        <v>333</v>
      </c>
      <c r="B1" s="133"/>
      <c r="C1" s="133"/>
      <c r="D1" s="133"/>
      <c r="E1" s="133"/>
      <c r="F1" s="133"/>
      <c r="G1" s="134"/>
      <c r="H1" s="134"/>
      <c r="I1" s="134"/>
      <c r="J1" s="134"/>
      <c r="K1" s="134"/>
    </row>
    <row r="2" spans="1:11" ht="15.75" x14ac:dyDescent="0.2">
      <c r="A2" s="10"/>
      <c r="B2" s="11"/>
      <c r="C2" s="11"/>
      <c r="D2" s="11"/>
      <c r="E2" s="11"/>
      <c r="F2" s="11"/>
      <c r="G2" s="12"/>
      <c r="H2" s="12"/>
      <c r="I2" s="12"/>
      <c r="J2" s="12"/>
      <c r="K2" s="12"/>
    </row>
    <row r="3" spans="1:11" s="19" customFormat="1" ht="27" customHeight="1" x14ac:dyDescent="0.2">
      <c r="A3" s="118" t="s">
        <v>302</v>
      </c>
      <c r="B3" s="118" t="s">
        <v>0</v>
      </c>
      <c r="C3" s="118" t="s">
        <v>249</v>
      </c>
      <c r="D3" s="119" t="s">
        <v>1</v>
      </c>
      <c r="E3" s="120" t="s">
        <v>2</v>
      </c>
      <c r="F3" s="120" t="s">
        <v>248</v>
      </c>
      <c r="G3" s="121" t="s">
        <v>157</v>
      </c>
      <c r="H3" s="122"/>
      <c r="I3" s="121" t="s">
        <v>158</v>
      </c>
      <c r="J3" s="122"/>
      <c r="K3" s="116" t="s">
        <v>3</v>
      </c>
    </row>
    <row r="4" spans="1:11" s="19" customFormat="1" ht="18.75" customHeight="1" x14ac:dyDescent="0.2">
      <c r="A4" s="117"/>
      <c r="B4" s="117"/>
      <c r="C4" s="117"/>
      <c r="D4" s="117"/>
      <c r="E4" s="117"/>
      <c r="F4" s="117"/>
      <c r="G4" s="20" t="s">
        <v>3</v>
      </c>
      <c r="H4" s="9" t="s">
        <v>4</v>
      </c>
      <c r="I4" s="20" t="s">
        <v>3</v>
      </c>
      <c r="J4" s="9" t="s">
        <v>5</v>
      </c>
      <c r="K4" s="117"/>
    </row>
    <row r="5" spans="1:11" ht="96" x14ac:dyDescent="0.2">
      <c r="A5" s="21" t="s">
        <v>289</v>
      </c>
      <c r="B5" s="37" t="s">
        <v>6</v>
      </c>
      <c r="C5" s="37" t="s">
        <v>207</v>
      </c>
      <c r="D5" s="53">
        <v>7500</v>
      </c>
      <c r="E5" s="53" t="s">
        <v>7</v>
      </c>
      <c r="F5" s="53">
        <v>48.3</v>
      </c>
      <c r="G5" s="9">
        <v>32</v>
      </c>
      <c r="H5" s="79">
        <f>G5*0.1</f>
        <v>3.2</v>
      </c>
      <c r="I5" s="9">
        <v>20</v>
      </c>
      <c r="J5" s="79">
        <f>I5*0.25</f>
        <v>5</v>
      </c>
      <c r="K5" s="13">
        <f t="shared" ref="K5:K21" si="0">H5+J5</f>
        <v>8.1999999999999993</v>
      </c>
    </row>
    <row r="6" spans="1:11" ht="96" x14ac:dyDescent="0.2">
      <c r="A6" s="21" t="s">
        <v>303</v>
      </c>
      <c r="B6" s="37" t="s">
        <v>148</v>
      </c>
      <c r="C6" s="37" t="s">
        <v>208</v>
      </c>
      <c r="D6" s="53">
        <v>7500</v>
      </c>
      <c r="E6" s="78" t="s">
        <v>8</v>
      </c>
      <c r="F6" s="78">
        <v>36.950000000000003</v>
      </c>
      <c r="G6" s="9">
        <v>32</v>
      </c>
      <c r="H6" s="79">
        <f t="shared" ref="H6:H35" si="1">G6*0.1</f>
        <v>3.2</v>
      </c>
      <c r="I6" s="9">
        <v>20</v>
      </c>
      <c r="J6" s="79">
        <f t="shared" ref="J6:J35" si="2">I6*0.25</f>
        <v>5</v>
      </c>
      <c r="K6" s="13">
        <f t="shared" si="0"/>
        <v>8.1999999999999993</v>
      </c>
    </row>
    <row r="7" spans="1:11" ht="96" x14ac:dyDescent="0.2">
      <c r="A7" s="21" t="s">
        <v>274</v>
      </c>
      <c r="B7" s="37" t="s">
        <v>9</v>
      </c>
      <c r="C7" s="37" t="s">
        <v>209</v>
      </c>
      <c r="D7" s="53">
        <v>7500</v>
      </c>
      <c r="E7" s="53" t="s">
        <v>10</v>
      </c>
      <c r="F7" s="53">
        <v>43.1</v>
      </c>
      <c r="G7" s="9">
        <v>32</v>
      </c>
      <c r="H7" s="79">
        <f t="shared" si="1"/>
        <v>3.2</v>
      </c>
      <c r="I7" s="9">
        <v>20</v>
      </c>
      <c r="J7" s="79">
        <f t="shared" si="2"/>
        <v>5</v>
      </c>
      <c r="K7" s="13">
        <f t="shared" si="0"/>
        <v>8.1999999999999993</v>
      </c>
    </row>
    <row r="8" spans="1:11" ht="108" x14ac:dyDescent="0.2">
      <c r="A8" s="21" t="s">
        <v>304</v>
      </c>
      <c r="B8" s="37" t="s">
        <v>11</v>
      </c>
      <c r="C8" s="37" t="s">
        <v>210</v>
      </c>
      <c r="D8" s="53">
        <v>7500</v>
      </c>
      <c r="E8" s="53" t="s">
        <v>8</v>
      </c>
      <c r="F8" s="53">
        <v>36.950000000000003</v>
      </c>
      <c r="G8" s="9">
        <v>32</v>
      </c>
      <c r="H8" s="79">
        <f t="shared" si="1"/>
        <v>3.2</v>
      </c>
      <c r="I8" s="9">
        <v>20</v>
      </c>
      <c r="J8" s="79">
        <f t="shared" si="2"/>
        <v>5</v>
      </c>
      <c r="K8" s="13">
        <f t="shared" si="0"/>
        <v>8.1999999999999993</v>
      </c>
    </row>
    <row r="9" spans="1:11" ht="24" x14ac:dyDescent="0.2">
      <c r="A9" s="21" t="s">
        <v>291</v>
      </c>
      <c r="B9" s="21" t="s">
        <v>149</v>
      </c>
      <c r="C9" s="21" t="s">
        <v>323</v>
      </c>
      <c r="D9" s="53">
        <v>7500</v>
      </c>
      <c r="E9" s="53" t="s">
        <v>12</v>
      </c>
      <c r="F9" s="53">
        <v>44.12</v>
      </c>
      <c r="G9" s="9">
        <v>32</v>
      </c>
      <c r="H9" s="79">
        <f t="shared" si="1"/>
        <v>3.2</v>
      </c>
      <c r="I9" s="9">
        <v>20</v>
      </c>
      <c r="J9" s="79">
        <f t="shared" si="2"/>
        <v>5</v>
      </c>
      <c r="K9" s="13">
        <f t="shared" si="0"/>
        <v>8.1999999999999993</v>
      </c>
    </row>
    <row r="10" spans="1:11" ht="108" x14ac:dyDescent="0.2">
      <c r="A10" s="21" t="s">
        <v>305</v>
      </c>
      <c r="B10" s="37" t="s">
        <v>13</v>
      </c>
      <c r="C10" s="37" t="s">
        <v>211</v>
      </c>
      <c r="D10" s="53">
        <v>7500</v>
      </c>
      <c r="E10" s="53" t="s">
        <v>14</v>
      </c>
      <c r="F10" s="53">
        <v>46.88</v>
      </c>
      <c r="G10" s="9">
        <v>32</v>
      </c>
      <c r="H10" s="79">
        <f t="shared" si="1"/>
        <v>3.2</v>
      </c>
      <c r="I10" s="9">
        <v>20</v>
      </c>
      <c r="J10" s="79">
        <f t="shared" si="2"/>
        <v>5</v>
      </c>
      <c r="K10" s="13">
        <f t="shared" si="0"/>
        <v>8.1999999999999993</v>
      </c>
    </row>
    <row r="11" spans="1:11" ht="36" x14ac:dyDescent="0.2">
      <c r="A11" s="21" t="s">
        <v>264</v>
      </c>
      <c r="B11" s="37" t="s">
        <v>15</v>
      </c>
      <c r="C11" s="37" t="s">
        <v>212</v>
      </c>
      <c r="D11" s="53">
        <v>7500</v>
      </c>
      <c r="E11" s="53" t="s">
        <v>16</v>
      </c>
      <c r="F11" s="53">
        <v>37.5</v>
      </c>
      <c r="G11" s="9">
        <v>32</v>
      </c>
      <c r="H11" s="79">
        <f t="shared" si="1"/>
        <v>3.2</v>
      </c>
      <c r="I11" s="9">
        <v>20</v>
      </c>
      <c r="J11" s="79">
        <f t="shared" si="2"/>
        <v>5</v>
      </c>
      <c r="K11" s="13">
        <f t="shared" si="0"/>
        <v>8.1999999999999993</v>
      </c>
    </row>
    <row r="12" spans="1:11" ht="72" x14ac:dyDescent="0.2">
      <c r="A12" s="21" t="s">
        <v>306</v>
      </c>
      <c r="B12" s="37" t="s">
        <v>17</v>
      </c>
      <c r="C12" s="37" t="s">
        <v>213</v>
      </c>
      <c r="D12" s="53">
        <v>3000</v>
      </c>
      <c r="E12" s="53" t="s">
        <v>18</v>
      </c>
      <c r="F12" s="53">
        <v>50</v>
      </c>
      <c r="G12" s="9">
        <v>32</v>
      </c>
      <c r="H12" s="79">
        <f t="shared" si="1"/>
        <v>3.2</v>
      </c>
      <c r="I12" s="9">
        <v>20</v>
      </c>
      <c r="J12" s="79">
        <f t="shared" si="2"/>
        <v>5</v>
      </c>
      <c r="K12" s="13">
        <f t="shared" si="0"/>
        <v>8.1999999999999993</v>
      </c>
    </row>
    <row r="13" spans="1:11" ht="24" x14ac:dyDescent="0.2">
      <c r="A13" s="21" t="s">
        <v>276</v>
      </c>
      <c r="B13" s="37" t="s">
        <v>250</v>
      </c>
      <c r="C13" s="37" t="s">
        <v>214</v>
      </c>
      <c r="D13" s="53">
        <v>7500</v>
      </c>
      <c r="E13" s="53" t="s">
        <v>23</v>
      </c>
      <c r="F13" s="53">
        <v>50</v>
      </c>
      <c r="G13" s="9">
        <v>32</v>
      </c>
      <c r="H13" s="79">
        <f t="shared" si="1"/>
        <v>3.2</v>
      </c>
      <c r="I13" s="9">
        <v>20</v>
      </c>
      <c r="J13" s="79">
        <f t="shared" si="2"/>
        <v>5</v>
      </c>
      <c r="K13" s="13">
        <f t="shared" si="0"/>
        <v>8.1999999999999993</v>
      </c>
    </row>
    <row r="14" spans="1:11" ht="108" x14ac:dyDescent="0.2">
      <c r="A14" s="21" t="s">
        <v>307</v>
      </c>
      <c r="B14" s="37" t="s">
        <v>24</v>
      </c>
      <c r="C14" s="37" t="s">
        <v>215</v>
      </c>
      <c r="D14" s="53">
        <v>7500</v>
      </c>
      <c r="E14" s="53" t="s">
        <v>25</v>
      </c>
      <c r="F14" s="53">
        <v>50</v>
      </c>
      <c r="G14" s="9">
        <v>32</v>
      </c>
      <c r="H14" s="79">
        <f t="shared" si="1"/>
        <v>3.2</v>
      </c>
      <c r="I14" s="9">
        <v>20</v>
      </c>
      <c r="J14" s="79">
        <f t="shared" si="2"/>
        <v>5</v>
      </c>
      <c r="K14" s="13">
        <f t="shared" si="0"/>
        <v>8.1999999999999993</v>
      </c>
    </row>
    <row r="15" spans="1:11" ht="96" x14ac:dyDescent="0.2">
      <c r="A15" s="21" t="s">
        <v>308</v>
      </c>
      <c r="B15" s="37" t="s">
        <v>27</v>
      </c>
      <c r="C15" s="37" t="s">
        <v>216</v>
      </c>
      <c r="D15" s="53">
        <v>7500</v>
      </c>
      <c r="E15" s="53" t="s">
        <v>25</v>
      </c>
      <c r="F15" s="53">
        <v>50</v>
      </c>
      <c r="G15" s="9">
        <v>32</v>
      </c>
      <c r="H15" s="79">
        <f t="shared" si="1"/>
        <v>3.2</v>
      </c>
      <c r="I15" s="9">
        <v>20</v>
      </c>
      <c r="J15" s="79">
        <f t="shared" si="2"/>
        <v>5</v>
      </c>
      <c r="K15" s="13">
        <f t="shared" si="0"/>
        <v>8.1999999999999993</v>
      </c>
    </row>
    <row r="16" spans="1:11" ht="96" x14ac:dyDescent="0.2">
      <c r="A16" s="21" t="s">
        <v>309</v>
      </c>
      <c r="B16" s="37" t="s">
        <v>150</v>
      </c>
      <c r="C16" s="37" t="s">
        <v>217</v>
      </c>
      <c r="D16" s="53">
        <v>7500</v>
      </c>
      <c r="E16" s="53" t="s">
        <v>14</v>
      </c>
      <c r="F16" s="53">
        <v>46.88</v>
      </c>
      <c r="G16" s="9">
        <v>32</v>
      </c>
      <c r="H16" s="79">
        <f t="shared" si="1"/>
        <v>3.2</v>
      </c>
      <c r="I16" s="9">
        <v>20</v>
      </c>
      <c r="J16" s="79">
        <f t="shared" si="2"/>
        <v>5</v>
      </c>
      <c r="K16" s="13">
        <f t="shared" si="0"/>
        <v>8.1999999999999993</v>
      </c>
    </row>
    <row r="17" spans="1:11" ht="36" x14ac:dyDescent="0.2">
      <c r="A17" s="21" t="s">
        <v>310</v>
      </c>
      <c r="B17" s="37" t="s">
        <v>151</v>
      </c>
      <c r="C17" s="37" t="s">
        <v>218</v>
      </c>
      <c r="D17" s="53">
        <v>4688</v>
      </c>
      <c r="E17" s="53" t="s">
        <v>32</v>
      </c>
      <c r="F17" s="53">
        <v>37.5</v>
      </c>
      <c r="G17" s="9">
        <v>32</v>
      </c>
      <c r="H17" s="79">
        <f t="shared" si="1"/>
        <v>3.2</v>
      </c>
      <c r="I17" s="9">
        <v>20</v>
      </c>
      <c r="J17" s="79">
        <f t="shared" si="2"/>
        <v>5</v>
      </c>
      <c r="K17" s="13">
        <f t="shared" si="0"/>
        <v>8.1999999999999993</v>
      </c>
    </row>
    <row r="18" spans="1:11" ht="72" x14ac:dyDescent="0.2">
      <c r="A18" s="21" t="s">
        <v>311</v>
      </c>
      <c r="B18" s="37" t="s">
        <v>33</v>
      </c>
      <c r="C18" s="37" t="s">
        <v>219</v>
      </c>
      <c r="D18" s="53">
        <v>7500</v>
      </c>
      <c r="E18" s="53" t="s">
        <v>25</v>
      </c>
      <c r="F18" s="53">
        <v>50</v>
      </c>
      <c r="G18" s="9">
        <v>32</v>
      </c>
      <c r="H18" s="79">
        <f t="shared" si="1"/>
        <v>3.2</v>
      </c>
      <c r="I18" s="9">
        <v>20</v>
      </c>
      <c r="J18" s="79">
        <f t="shared" si="2"/>
        <v>5</v>
      </c>
      <c r="K18" s="13">
        <f t="shared" si="0"/>
        <v>8.1999999999999993</v>
      </c>
    </row>
    <row r="19" spans="1:11" ht="84" x14ac:dyDescent="0.2">
      <c r="A19" s="21" t="s">
        <v>312</v>
      </c>
      <c r="B19" s="37" t="s">
        <v>34</v>
      </c>
      <c r="C19" s="37" t="s">
        <v>220</v>
      </c>
      <c r="D19" s="53">
        <v>7500</v>
      </c>
      <c r="E19" s="53" t="s">
        <v>23</v>
      </c>
      <c r="F19" s="53">
        <v>34.090000000000003</v>
      </c>
      <c r="G19" s="9">
        <v>32</v>
      </c>
      <c r="H19" s="79">
        <f>G19*0.1</f>
        <v>3.2</v>
      </c>
      <c r="I19" s="9">
        <v>20</v>
      </c>
      <c r="J19" s="79">
        <f>I19*0.25</f>
        <v>5</v>
      </c>
      <c r="K19" s="13">
        <f t="shared" si="0"/>
        <v>8.1999999999999993</v>
      </c>
    </row>
    <row r="20" spans="1:11" ht="24" x14ac:dyDescent="0.2">
      <c r="A20" s="21" t="s">
        <v>293</v>
      </c>
      <c r="B20" s="37" t="s">
        <v>37</v>
      </c>
      <c r="C20" s="37" t="s">
        <v>221</v>
      </c>
      <c r="D20" s="53">
        <v>7500</v>
      </c>
      <c r="E20" s="53" t="s">
        <v>25</v>
      </c>
      <c r="F20" s="53">
        <v>50</v>
      </c>
      <c r="G20" s="9">
        <v>32</v>
      </c>
      <c r="H20" s="79">
        <f>G20*0.1</f>
        <v>3.2</v>
      </c>
      <c r="I20" s="9">
        <v>20</v>
      </c>
      <c r="J20" s="79">
        <f>I20*0.25</f>
        <v>5</v>
      </c>
      <c r="K20" s="13">
        <f t="shared" si="0"/>
        <v>8.1999999999999993</v>
      </c>
    </row>
    <row r="21" spans="1:11" ht="96" x14ac:dyDescent="0.2">
      <c r="A21" s="21" t="s">
        <v>313</v>
      </c>
      <c r="B21" s="37" t="s">
        <v>38</v>
      </c>
      <c r="C21" s="37" t="s">
        <v>222</v>
      </c>
      <c r="D21" s="53">
        <v>2750</v>
      </c>
      <c r="E21" s="53" t="s">
        <v>39</v>
      </c>
      <c r="F21" s="53">
        <v>50</v>
      </c>
      <c r="G21" s="9">
        <v>32</v>
      </c>
      <c r="H21" s="79">
        <f>G21*0.1</f>
        <v>3.2</v>
      </c>
      <c r="I21" s="9">
        <v>20</v>
      </c>
      <c r="J21" s="79">
        <f>I21*0.25</f>
        <v>5</v>
      </c>
      <c r="K21" s="13">
        <f t="shared" si="0"/>
        <v>8.1999999999999993</v>
      </c>
    </row>
    <row r="22" spans="1:11" ht="96" x14ac:dyDescent="0.2">
      <c r="A22" s="21" t="s">
        <v>281</v>
      </c>
      <c r="B22" s="37" t="s">
        <v>40</v>
      </c>
      <c r="C22" s="37" t="s">
        <v>223</v>
      </c>
      <c r="D22" s="53">
        <v>7500</v>
      </c>
      <c r="E22" s="53" t="s">
        <v>41</v>
      </c>
      <c r="F22" s="53">
        <v>35.71</v>
      </c>
      <c r="G22" s="9">
        <v>32</v>
      </c>
      <c r="H22" s="79">
        <f t="shared" si="1"/>
        <v>3.2</v>
      </c>
      <c r="I22" s="9">
        <v>20</v>
      </c>
      <c r="J22" s="79">
        <f t="shared" si="2"/>
        <v>5</v>
      </c>
      <c r="K22" s="13">
        <f t="shared" ref="K22:K37" si="3">H22+J22</f>
        <v>8.1999999999999993</v>
      </c>
    </row>
    <row r="23" spans="1:11" ht="96" x14ac:dyDescent="0.2">
      <c r="A23" s="21" t="s">
        <v>266</v>
      </c>
      <c r="B23" s="37" t="s">
        <v>42</v>
      </c>
      <c r="C23" s="37" t="s">
        <v>224</v>
      </c>
      <c r="D23" s="53">
        <v>5000</v>
      </c>
      <c r="E23" s="78" t="s">
        <v>43</v>
      </c>
      <c r="F23" s="78">
        <v>48.54</v>
      </c>
      <c r="G23" s="9">
        <v>32</v>
      </c>
      <c r="H23" s="79">
        <f t="shared" si="1"/>
        <v>3.2</v>
      </c>
      <c r="I23" s="9">
        <v>20</v>
      </c>
      <c r="J23" s="79">
        <f t="shared" si="2"/>
        <v>5</v>
      </c>
      <c r="K23" s="13">
        <f t="shared" si="3"/>
        <v>8.1999999999999993</v>
      </c>
    </row>
    <row r="24" spans="1:11" ht="24" x14ac:dyDescent="0.2">
      <c r="A24" s="21" t="s">
        <v>314</v>
      </c>
      <c r="B24" s="37" t="s">
        <v>44</v>
      </c>
      <c r="C24" s="37" t="s">
        <v>225</v>
      </c>
      <c r="D24" s="53">
        <v>7500</v>
      </c>
      <c r="E24" s="53" t="s">
        <v>25</v>
      </c>
      <c r="F24" s="53">
        <v>50</v>
      </c>
      <c r="G24" s="9">
        <v>32</v>
      </c>
      <c r="H24" s="79">
        <f t="shared" si="1"/>
        <v>3.2</v>
      </c>
      <c r="I24" s="9">
        <v>20</v>
      </c>
      <c r="J24" s="79">
        <f t="shared" si="2"/>
        <v>5</v>
      </c>
      <c r="K24" s="13">
        <f t="shared" si="3"/>
        <v>8.1999999999999993</v>
      </c>
    </row>
    <row r="25" spans="1:11" ht="36" x14ac:dyDescent="0.2">
      <c r="A25" s="21" t="s">
        <v>315</v>
      </c>
      <c r="B25" s="37" t="s">
        <v>45</v>
      </c>
      <c r="C25" s="37" t="s">
        <v>226</v>
      </c>
      <c r="D25" s="53">
        <v>7500</v>
      </c>
      <c r="E25" s="53" t="s">
        <v>25</v>
      </c>
      <c r="F25" s="53">
        <v>50</v>
      </c>
      <c r="G25" s="9">
        <v>32</v>
      </c>
      <c r="H25" s="79">
        <f t="shared" si="1"/>
        <v>3.2</v>
      </c>
      <c r="I25" s="9">
        <v>20</v>
      </c>
      <c r="J25" s="79">
        <f t="shared" si="2"/>
        <v>5</v>
      </c>
      <c r="K25" s="13">
        <f t="shared" si="3"/>
        <v>8.1999999999999993</v>
      </c>
    </row>
    <row r="26" spans="1:11" ht="24" x14ac:dyDescent="0.2">
      <c r="A26" s="21" t="s">
        <v>295</v>
      </c>
      <c r="B26" s="37" t="s">
        <v>46</v>
      </c>
      <c r="C26" s="37" t="s">
        <v>227</v>
      </c>
      <c r="D26" s="53">
        <v>7500</v>
      </c>
      <c r="E26" s="53" t="s">
        <v>16</v>
      </c>
      <c r="F26" s="53">
        <v>37.5</v>
      </c>
      <c r="G26" s="9">
        <v>32</v>
      </c>
      <c r="H26" s="79">
        <f t="shared" si="1"/>
        <v>3.2</v>
      </c>
      <c r="I26" s="9">
        <v>20</v>
      </c>
      <c r="J26" s="79">
        <f t="shared" si="2"/>
        <v>5</v>
      </c>
      <c r="K26" s="13">
        <f t="shared" si="3"/>
        <v>8.1999999999999993</v>
      </c>
    </row>
    <row r="27" spans="1:11" ht="36" x14ac:dyDescent="0.2">
      <c r="A27" s="21" t="s">
        <v>316</v>
      </c>
      <c r="B27" s="37" t="s">
        <v>47</v>
      </c>
      <c r="C27" s="37" t="s">
        <v>228</v>
      </c>
      <c r="D27" s="53">
        <v>7500</v>
      </c>
      <c r="E27" s="53" t="s">
        <v>48</v>
      </c>
      <c r="F27" s="53">
        <v>37.22</v>
      </c>
      <c r="G27" s="9">
        <v>32</v>
      </c>
      <c r="H27" s="79">
        <f t="shared" si="1"/>
        <v>3.2</v>
      </c>
      <c r="I27" s="9">
        <v>20</v>
      </c>
      <c r="J27" s="79">
        <f t="shared" si="2"/>
        <v>5</v>
      </c>
      <c r="K27" s="13">
        <f t="shared" si="3"/>
        <v>8.1999999999999993</v>
      </c>
    </row>
    <row r="28" spans="1:11" ht="84" x14ac:dyDescent="0.2">
      <c r="A28" s="21" t="s">
        <v>282</v>
      </c>
      <c r="B28" s="37" t="s">
        <v>50</v>
      </c>
      <c r="C28" s="37" t="s">
        <v>229</v>
      </c>
      <c r="D28" s="53">
        <v>1500</v>
      </c>
      <c r="E28" s="53" t="s">
        <v>51</v>
      </c>
      <c r="F28" s="53">
        <v>50</v>
      </c>
      <c r="G28" s="9">
        <v>32</v>
      </c>
      <c r="H28" s="79">
        <f t="shared" si="1"/>
        <v>3.2</v>
      </c>
      <c r="I28" s="9">
        <v>20</v>
      </c>
      <c r="J28" s="79">
        <f t="shared" si="2"/>
        <v>5</v>
      </c>
      <c r="K28" s="13">
        <f t="shared" si="3"/>
        <v>8.1999999999999993</v>
      </c>
    </row>
    <row r="29" spans="1:11" ht="60" x14ac:dyDescent="0.2">
      <c r="A29" s="21" t="s">
        <v>317</v>
      </c>
      <c r="B29" s="37" t="s">
        <v>52</v>
      </c>
      <c r="C29" s="37" t="s">
        <v>230</v>
      </c>
      <c r="D29" s="53">
        <v>7500</v>
      </c>
      <c r="E29" s="53" t="s">
        <v>53</v>
      </c>
      <c r="F29" s="53">
        <v>35.21</v>
      </c>
      <c r="G29" s="9">
        <v>32</v>
      </c>
      <c r="H29" s="79">
        <f t="shared" si="1"/>
        <v>3.2</v>
      </c>
      <c r="I29" s="9">
        <v>20</v>
      </c>
      <c r="J29" s="79">
        <f t="shared" si="2"/>
        <v>5</v>
      </c>
      <c r="K29" s="13">
        <f t="shared" si="3"/>
        <v>8.1999999999999993</v>
      </c>
    </row>
    <row r="30" spans="1:11" ht="96" x14ac:dyDescent="0.2">
      <c r="A30" s="21" t="s">
        <v>283</v>
      </c>
      <c r="B30" s="37" t="s">
        <v>55</v>
      </c>
      <c r="C30" s="37" t="s">
        <v>231</v>
      </c>
      <c r="D30" s="53">
        <v>7500</v>
      </c>
      <c r="E30" s="53" t="s">
        <v>16</v>
      </c>
      <c r="F30" s="53">
        <v>37.5</v>
      </c>
      <c r="G30" s="9">
        <v>32</v>
      </c>
      <c r="H30" s="79">
        <f t="shared" si="1"/>
        <v>3.2</v>
      </c>
      <c r="I30" s="9">
        <v>20</v>
      </c>
      <c r="J30" s="79">
        <f t="shared" si="2"/>
        <v>5</v>
      </c>
      <c r="K30" s="13">
        <f t="shared" si="3"/>
        <v>8.1999999999999993</v>
      </c>
    </row>
    <row r="31" spans="1:11" ht="108" x14ac:dyDescent="0.2">
      <c r="A31" s="21" t="s">
        <v>318</v>
      </c>
      <c r="B31" s="37" t="s">
        <v>56</v>
      </c>
      <c r="C31" s="37" t="s">
        <v>232</v>
      </c>
      <c r="D31" s="53">
        <v>7500</v>
      </c>
      <c r="E31" s="53" t="s">
        <v>25</v>
      </c>
      <c r="F31" s="53">
        <v>50</v>
      </c>
      <c r="G31" s="9">
        <v>32</v>
      </c>
      <c r="H31" s="79">
        <f t="shared" si="1"/>
        <v>3.2</v>
      </c>
      <c r="I31" s="9">
        <v>20</v>
      </c>
      <c r="J31" s="79">
        <f t="shared" si="2"/>
        <v>5</v>
      </c>
      <c r="K31" s="13">
        <f t="shared" si="3"/>
        <v>8.1999999999999993</v>
      </c>
    </row>
    <row r="32" spans="1:11" ht="72" x14ac:dyDescent="0.2">
      <c r="A32" s="21" t="s">
        <v>319</v>
      </c>
      <c r="B32" s="37" t="s">
        <v>57</v>
      </c>
      <c r="C32" s="37" t="s">
        <v>233</v>
      </c>
      <c r="D32" s="53">
        <v>7350</v>
      </c>
      <c r="E32" s="53" t="s">
        <v>25</v>
      </c>
      <c r="F32" s="53">
        <v>49</v>
      </c>
      <c r="G32" s="9">
        <v>32</v>
      </c>
      <c r="H32" s="79">
        <f t="shared" si="1"/>
        <v>3.2</v>
      </c>
      <c r="I32" s="9">
        <v>20</v>
      </c>
      <c r="J32" s="79">
        <f t="shared" si="2"/>
        <v>5</v>
      </c>
      <c r="K32" s="13">
        <f t="shared" si="3"/>
        <v>8.1999999999999993</v>
      </c>
    </row>
    <row r="33" spans="1:11" ht="24" x14ac:dyDescent="0.2">
      <c r="A33" s="21" t="s">
        <v>320</v>
      </c>
      <c r="B33" s="37" t="s">
        <v>58</v>
      </c>
      <c r="C33" s="37" t="s">
        <v>234</v>
      </c>
      <c r="D33" s="53">
        <v>7500</v>
      </c>
      <c r="E33" s="53" t="s">
        <v>14</v>
      </c>
      <c r="F33" s="53">
        <v>46.88</v>
      </c>
      <c r="G33" s="9">
        <v>32</v>
      </c>
      <c r="H33" s="79">
        <f t="shared" si="1"/>
        <v>3.2</v>
      </c>
      <c r="I33" s="9">
        <v>20</v>
      </c>
      <c r="J33" s="79">
        <f t="shared" si="2"/>
        <v>5</v>
      </c>
      <c r="K33" s="13">
        <f t="shared" si="3"/>
        <v>8.1999999999999993</v>
      </c>
    </row>
    <row r="34" spans="1:11" ht="72" x14ac:dyDescent="0.2">
      <c r="A34" s="21" t="s">
        <v>321</v>
      </c>
      <c r="B34" s="37" t="s">
        <v>59</v>
      </c>
      <c r="C34" s="37" t="s">
        <v>235</v>
      </c>
      <c r="D34" s="53">
        <v>7500</v>
      </c>
      <c r="E34" s="53" t="s">
        <v>25</v>
      </c>
      <c r="F34" s="53">
        <v>50</v>
      </c>
      <c r="G34" s="9">
        <v>32</v>
      </c>
      <c r="H34" s="79">
        <f t="shared" si="1"/>
        <v>3.2</v>
      </c>
      <c r="I34" s="9">
        <v>20</v>
      </c>
      <c r="J34" s="79">
        <f t="shared" si="2"/>
        <v>5</v>
      </c>
      <c r="K34" s="13">
        <f t="shared" si="3"/>
        <v>8.1999999999999993</v>
      </c>
    </row>
    <row r="35" spans="1:11" ht="96" x14ac:dyDescent="0.2">
      <c r="A35" s="21" t="s">
        <v>322</v>
      </c>
      <c r="B35" s="37" t="s">
        <v>60</v>
      </c>
      <c r="C35" s="37" t="s">
        <v>236</v>
      </c>
      <c r="D35" s="53">
        <v>7500</v>
      </c>
      <c r="E35" s="53" t="s">
        <v>61</v>
      </c>
      <c r="F35" s="53">
        <v>44.38</v>
      </c>
      <c r="G35" s="9">
        <v>32</v>
      </c>
      <c r="H35" s="79">
        <f t="shared" si="1"/>
        <v>3.2</v>
      </c>
      <c r="I35" s="9">
        <v>20</v>
      </c>
      <c r="J35" s="79">
        <f t="shared" si="2"/>
        <v>5</v>
      </c>
      <c r="K35" s="13">
        <f t="shared" si="3"/>
        <v>8.1999999999999993</v>
      </c>
    </row>
    <row r="36" spans="1:11" ht="60" x14ac:dyDescent="0.2">
      <c r="A36" s="21" t="s">
        <v>298</v>
      </c>
      <c r="B36" s="37" t="s">
        <v>152</v>
      </c>
      <c r="C36" s="37" t="s">
        <v>237</v>
      </c>
      <c r="D36" s="53">
        <v>7500</v>
      </c>
      <c r="E36" s="53" t="s">
        <v>25</v>
      </c>
      <c r="F36" s="53">
        <v>50</v>
      </c>
      <c r="G36" s="9">
        <v>32</v>
      </c>
      <c r="H36" s="79">
        <f>G36*0.1</f>
        <v>3.2</v>
      </c>
      <c r="I36" s="9">
        <v>20</v>
      </c>
      <c r="J36" s="79">
        <f>I36*0.25</f>
        <v>5</v>
      </c>
      <c r="K36" s="13">
        <f t="shared" si="3"/>
        <v>8.1999999999999993</v>
      </c>
    </row>
    <row r="37" spans="1:11" ht="60" x14ac:dyDescent="0.2">
      <c r="A37" s="21" t="s">
        <v>299</v>
      </c>
      <c r="B37" s="37" t="s">
        <v>62</v>
      </c>
      <c r="C37" s="37" t="s">
        <v>238</v>
      </c>
      <c r="D37" s="53">
        <v>4000</v>
      </c>
      <c r="E37" s="53" t="s">
        <v>63</v>
      </c>
      <c r="F37" s="53">
        <v>50</v>
      </c>
      <c r="G37" s="9">
        <v>32</v>
      </c>
      <c r="H37" s="79">
        <f t="shared" ref="H37" si="4">G37*0.1</f>
        <v>3.2</v>
      </c>
      <c r="I37" s="9">
        <v>20</v>
      </c>
      <c r="J37" s="79">
        <f t="shared" ref="J37" si="5">I37*0.25</f>
        <v>5</v>
      </c>
      <c r="K37" s="13">
        <f t="shared" si="3"/>
        <v>8.1999999999999993</v>
      </c>
    </row>
    <row r="38" spans="1:11" x14ac:dyDescent="0.2">
      <c r="A38" s="138" t="s">
        <v>331</v>
      </c>
      <c r="B38" s="139"/>
      <c r="C38" s="140"/>
      <c r="D38" s="92">
        <f>SUM(D5:D37)</f>
        <v>223288</v>
      </c>
      <c r="E38" s="27"/>
      <c r="F38" s="27"/>
      <c r="G38" s="28"/>
      <c r="H38" s="29"/>
      <c r="I38" s="28"/>
      <c r="J38" s="29"/>
      <c r="K38" s="30"/>
    </row>
    <row r="39" spans="1:11" x14ac:dyDescent="0.2">
      <c r="A39" s="56"/>
      <c r="B39" s="57"/>
      <c r="C39" s="57"/>
      <c r="D39" s="58"/>
      <c r="E39" s="27"/>
      <c r="F39" s="27"/>
      <c r="G39" s="28"/>
      <c r="H39" s="29"/>
      <c r="I39" s="28"/>
      <c r="J39" s="29"/>
      <c r="K39" s="30"/>
    </row>
    <row r="40" spans="1:11" x14ac:dyDescent="0.2">
      <c r="A40" s="56"/>
      <c r="B40" s="57"/>
      <c r="C40" s="57"/>
      <c r="D40" s="58"/>
      <c r="E40" s="27"/>
      <c r="F40" s="27"/>
      <c r="G40" s="28"/>
      <c r="H40" s="29"/>
      <c r="I40" s="28"/>
      <c r="J40" s="29"/>
      <c r="K40" s="30"/>
    </row>
    <row r="41" spans="1:11" x14ac:dyDescent="0.2">
      <c r="A41" s="56"/>
      <c r="B41" s="57"/>
      <c r="C41" s="57"/>
      <c r="D41" s="58"/>
      <c r="E41" s="27"/>
      <c r="F41" s="27"/>
      <c r="G41" s="28"/>
      <c r="H41" s="29"/>
      <c r="I41" s="28"/>
      <c r="J41" s="29"/>
      <c r="K41" s="30"/>
    </row>
    <row r="42" spans="1:11" x14ac:dyDescent="0.2">
      <c r="A42" s="56"/>
      <c r="B42" s="57"/>
      <c r="C42" s="57"/>
      <c r="D42" s="58"/>
      <c r="E42" s="27"/>
      <c r="F42" s="27"/>
      <c r="G42" s="28"/>
      <c r="H42" s="29"/>
      <c r="I42" s="28"/>
      <c r="J42" s="29"/>
      <c r="K42" s="30"/>
    </row>
    <row r="43" spans="1:11" x14ac:dyDescent="0.2">
      <c r="A43" s="32"/>
      <c r="B43" s="32"/>
      <c r="C43" s="32"/>
      <c r="D43" s="33"/>
      <c r="E43" s="33"/>
      <c r="F43" s="33"/>
      <c r="G43" s="34"/>
      <c r="H43" s="34"/>
      <c r="I43" s="34"/>
      <c r="J43" s="34"/>
      <c r="K43" s="35"/>
    </row>
    <row r="49" spans="1:11" x14ac:dyDescent="0.2">
      <c r="A49" s="14"/>
      <c r="B49" s="14"/>
      <c r="C49" s="14"/>
      <c r="D49" s="15"/>
      <c r="E49" s="15"/>
      <c r="F49" s="15"/>
      <c r="G49" s="16"/>
      <c r="H49" s="16"/>
      <c r="I49" s="16"/>
      <c r="J49" s="16"/>
      <c r="K49" s="17"/>
    </row>
    <row r="50" spans="1:11" x14ac:dyDescent="0.2">
      <c r="A50" s="14"/>
      <c r="B50" s="14"/>
      <c r="C50" s="14"/>
      <c r="D50" s="15"/>
      <c r="E50" s="15"/>
      <c r="F50" s="15"/>
      <c r="G50" s="16"/>
      <c r="H50" s="16"/>
      <c r="I50" s="16"/>
      <c r="J50" s="16"/>
      <c r="K50" s="17"/>
    </row>
    <row r="51" spans="1:11" x14ac:dyDescent="0.2">
      <c r="A51" s="14"/>
      <c r="B51" s="14"/>
      <c r="C51" s="14"/>
      <c r="D51" s="15"/>
      <c r="E51" s="15"/>
      <c r="F51" s="15"/>
      <c r="G51" s="16"/>
      <c r="H51" s="16"/>
      <c r="I51" s="16"/>
      <c r="J51" s="16"/>
      <c r="K51" s="17"/>
    </row>
    <row r="52" spans="1:11" x14ac:dyDescent="0.2">
      <c r="A52" s="14"/>
      <c r="B52" s="14"/>
      <c r="C52" s="14"/>
      <c r="D52" s="15"/>
      <c r="E52" s="15"/>
      <c r="F52" s="15"/>
      <c r="G52" s="16"/>
      <c r="H52" s="16"/>
      <c r="I52" s="16"/>
      <c r="J52" s="16"/>
      <c r="K52" s="17"/>
    </row>
    <row r="53" spans="1:11" x14ac:dyDescent="0.2">
      <c r="A53" s="14"/>
      <c r="B53" s="14"/>
      <c r="C53" s="14"/>
      <c r="D53" s="15"/>
      <c r="E53" s="15"/>
      <c r="F53" s="15"/>
      <c r="G53" s="16"/>
      <c r="H53" s="16"/>
      <c r="I53" s="16"/>
      <c r="J53" s="16"/>
      <c r="K53" s="17"/>
    </row>
  </sheetData>
  <mergeCells count="11">
    <mergeCell ref="A1:K1"/>
    <mergeCell ref="K3:K4"/>
    <mergeCell ref="A38:C38"/>
    <mergeCell ref="D3:D4"/>
    <mergeCell ref="E3:E4"/>
    <mergeCell ref="G3:H3"/>
    <mergeCell ref="I3:J3"/>
    <mergeCell ref="A3:A4"/>
    <mergeCell ref="B3:B4"/>
    <mergeCell ref="C3:C4"/>
    <mergeCell ref="F3:F4"/>
  </mergeCells>
  <phoneticPr fontId="1" type="noConversion"/>
  <pageMargins left="0.39370078740157483" right="0.39370078740157483" top="0.59055118110236227" bottom="0.39370078740157483" header="0.31496062992125984" footer="0.23622047244094491"/>
  <pageSetup paperSize="9" firstPageNumber="12" orientation="landscape" useFirstPageNumber="1" r:id="rId1"/>
  <headerFooter alignWithMargins="0">
    <oddHeader>&amp;R&amp;"Times New Roman,Obyčejné"&amp;9ZR-RO č. 128/13 - příloha č. 4</oddHeader>
    <oddFooter>&amp;C&amp;"Times New Roman,Obyčejné"&amp;P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topLeftCell="A7" zoomScaleNormal="100" workbookViewId="0">
      <selection activeCell="E35" sqref="E35"/>
    </sheetView>
  </sheetViews>
  <sheetFormatPr defaultRowHeight="12.75" x14ac:dyDescent="0.2"/>
  <cols>
    <col min="1" max="1" width="18" style="2" customWidth="1"/>
    <col min="2" max="2" width="14.140625" style="2" customWidth="1"/>
    <col min="3" max="3" width="52" style="2" customWidth="1"/>
    <col min="4" max="4" width="11.42578125" style="1" customWidth="1"/>
    <col min="5" max="5" width="11" style="1" customWidth="1"/>
    <col min="6" max="6" width="6.42578125" style="1" customWidth="1"/>
    <col min="7" max="7" width="4.7109375" style="3" customWidth="1"/>
    <col min="8" max="8" width="6.140625" style="3" customWidth="1"/>
    <col min="9" max="9" width="4.7109375" style="3" customWidth="1"/>
    <col min="10" max="10" width="6.140625" style="3" customWidth="1"/>
    <col min="11" max="11" width="7" style="4" customWidth="1"/>
  </cols>
  <sheetData>
    <row r="1" spans="1:11" ht="15.75" x14ac:dyDescent="0.2">
      <c r="A1" s="132" t="s">
        <v>334</v>
      </c>
      <c r="B1" s="133"/>
      <c r="C1" s="133"/>
      <c r="D1" s="133"/>
      <c r="E1" s="133"/>
      <c r="F1" s="133"/>
      <c r="G1" s="134"/>
      <c r="H1" s="134"/>
      <c r="I1" s="134"/>
      <c r="J1" s="134"/>
      <c r="K1" s="134"/>
    </row>
    <row r="2" spans="1:11" ht="15.75" x14ac:dyDescent="0.2">
      <c r="A2" s="10"/>
      <c r="B2" s="11"/>
      <c r="C2" s="11"/>
      <c r="D2" s="11"/>
      <c r="E2" s="11"/>
      <c r="F2" s="11"/>
      <c r="G2" s="12"/>
      <c r="H2" s="12"/>
      <c r="I2" s="12"/>
      <c r="J2" s="12"/>
      <c r="K2" s="12"/>
    </row>
    <row r="3" spans="1:11" s="19" customFormat="1" ht="27" customHeight="1" x14ac:dyDescent="0.2">
      <c r="A3" s="118" t="s">
        <v>302</v>
      </c>
      <c r="B3" s="118" t="s">
        <v>0</v>
      </c>
      <c r="C3" s="118" t="s">
        <v>249</v>
      </c>
      <c r="D3" s="119" t="s">
        <v>1</v>
      </c>
      <c r="E3" s="120" t="s">
        <v>2</v>
      </c>
      <c r="F3" s="120" t="s">
        <v>248</v>
      </c>
      <c r="G3" s="121" t="s">
        <v>157</v>
      </c>
      <c r="H3" s="122"/>
      <c r="I3" s="121" t="s">
        <v>158</v>
      </c>
      <c r="J3" s="122"/>
      <c r="K3" s="153" t="s">
        <v>3</v>
      </c>
    </row>
    <row r="4" spans="1:11" s="19" customFormat="1" ht="18.75" customHeight="1" x14ac:dyDescent="0.2">
      <c r="A4" s="117"/>
      <c r="B4" s="117"/>
      <c r="C4" s="117"/>
      <c r="D4" s="117"/>
      <c r="E4" s="117"/>
      <c r="F4" s="117"/>
      <c r="G4" s="20" t="s">
        <v>3</v>
      </c>
      <c r="H4" s="9" t="s">
        <v>4</v>
      </c>
      <c r="I4" s="20" t="s">
        <v>3</v>
      </c>
      <c r="J4" s="9" t="s">
        <v>5</v>
      </c>
      <c r="K4" s="117"/>
    </row>
    <row r="5" spans="1:11" ht="96" x14ac:dyDescent="0.2">
      <c r="A5" s="21" t="s">
        <v>325</v>
      </c>
      <c r="B5" s="21" t="s">
        <v>153</v>
      </c>
      <c r="C5" s="54" t="s">
        <v>240</v>
      </c>
      <c r="D5" s="59">
        <v>10000</v>
      </c>
      <c r="E5" s="22" t="s">
        <v>16</v>
      </c>
      <c r="F5" s="141" t="s">
        <v>330</v>
      </c>
      <c r="G5" s="142"/>
      <c r="H5" s="142"/>
      <c r="I5" s="142"/>
      <c r="J5" s="142"/>
      <c r="K5" s="143"/>
    </row>
    <row r="6" spans="1:11" ht="36" x14ac:dyDescent="0.2">
      <c r="A6" s="37" t="s">
        <v>326</v>
      </c>
      <c r="B6" s="37" t="s">
        <v>19</v>
      </c>
      <c r="C6" s="21" t="s">
        <v>239</v>
      </c>
      <c r="D6" s="60" t="s">
        <v>20</v>
      </c>
      <c r="E6" s="53" t="s">
        <v>21</v>
      </c>
      <c r="F6" s="144"/>
      <c r="G6" s="145"/>
      <c r="H6" s="145"/>
      <c r="I6" s="145"/>
      <c r="J6" s="145"/>
      <c r="K6" s="146"/>
    </row>
    <row r="7" spans="1:11" ht="87.75" customHeight="1" x14ac:dyDescent="0.2">
      <c r="A7" s="21" t="s">
        <v>297</v>
      </c>
      <c r="B7" s="21" t="s">
        <v>154</v>
      </c>
      <c r="C7" s="21" t="s">
        <v>324</v>
      </c>
      <c r="D7" s="60" t="s">
        <v>54</v>
      </c>
      <c r="E7" s="53" t="s">
        <v>14</v>
      </c>
      <c r="F7" s="147"/>
      <c r="G7" s="148"/>
      <c r="H7" s="148"/>
      <c r="I7" s="148"/>
      <c r="J7" s="148"/>
      <c r="K7" s="149"/>
    </row>
    <row r="8" spans="1:11" x14ac:dyDescent="0.2">
      <c r="A8" s="32"/>
      <c r="B8" s="32"/>
      <c r="C8" s="32"/>
      <c r="D8" s="33"/>
      <c r="E8" s="33"/>
      <c r="F8" s="61"/>
      <c r="G8" s="61"/>
      <c r="H8" s="61"/>
      <c r="I8" s="61"/>
      <c r="J8" s="61"/>
      <c r="K8" s="62"/>
    </row>
    <row r="9" spans="1:11" ht="72" x14ac:dyDescent="0.2">
      <c r="A9" s="63" t="s">
        <v>303</v>
      </c>
      <c r="B9" s="64" t="s">
        <v>127</v>
      </c>
      <c r="C9" s="64" t="s">
        <v>241</v>
      </c>
      <c r="D9" s="65">
        <v>30000</v>
      </c>
      <c r="E9" s="53" t="s">
        <v>128</v>
      </c>
      <c r="F9" s="150" t="s">
        <v>347</v>
      </c>
      <c r="G9" s="151"/>
      <c r="H9" s="151"/>
      <c r="I9" s="151"/>
      <c r="J9" s="151"/>
      <c r="K9" s="151"/>
    </row>
    <row r="10" spans="1:11" ht="96" x14ac:dyDescent="0.2">
      <c r="A10" s="63" t="s">
        <v>296</v>
      </c>
      <c r="B10" s="63" t="s">
        <v>132</v>
      </c>
      <c r="C10" s="63" t="s">
        <v>243</v>
      </c>
      <c r="D10" s="67">
        <v>30000</v>
      </c>
      <c r="E10" s="22" t="s">
        <v>133</v>
      </c>
      <c r="F10" s="151"/>
      <c r="G10" s="151"/>
      <c r="H10" s="151"/>
      <c r="I10" s="151"/>
      <c r="J10" s="151"/>
      <c r="K10" s="151"/>
    </row>
    <row r="11" spans="1:11" x14ac:dyDescent="0.2">
      <c r="A11" s="80"/>
      <c r="B11" s="80"/>
      <c r="C11" s="66"/>
      <c r="D11" s="81"/>
      <c r="E11" s="42"/>
      <c r="F11" s="82"/>
      <c r="G11" s="82"/>
      <c r="H11" s="82"/>
      <c r="I11" s="82"/>
      <c r="J11" s="82"/>
      <c r="K11" s="82"/>
    </row>
    <row r="12" spans="1:11" x14ac:dyDescent="0.2">
      <c r="A12" s="80"/>
      <c r="B12" s="80"/>
      <c r="C12" s="66"/>
      <c r="D12" s="81"/>
      <c r="E12" s="42"/>
      <c r="F12" s="82"/>
      <c r="G12" s="82"/>
      <c r="H12" s="82"/>
      <c r="I12" s="82"/>
      <c r="J12" s="82"/>
      <c r="K12" s="82"/>
    </row>
    <row r="13" spans="1:11" x14ac:dyDescent="0.2">
      <c r="A13" s="80"/>
      <c r="B13" s="80"/>
      <c r="C13" s="66"/>
      <c r="D13" s="81"/>
      <c r="E13" s="42"/>
      <c r="F13" s="82"/>
      <c r="G13" s="82"/>
      <c r="H13" s="82"/>
      <c r="I13" s="82"/>
      <c r="J13" s="82"/>
      <c r="K13" s="82"/>
    </row>
    <row r="14" spans="1:11" x14ac:dyDescent="0.2">
      <c r="A14" s="80"/>
      <c r="B14" s="80"/>
      <c r="C14" s="66"/>
      <c r="D14" s="81"/>
      <c r="E14" s="42"/>
      <c r="F14" s="82"/>
      <c r="G14" s="82"/>
      <c r="H14" s="82"/>
      <c r="I14" s="82"/>
      <c r="J14" s="82"/>
      <c r="K14" s="82"/>
    </row>
    <row r="15" spans="1:11" s="19" customFormat="1" ht="27" customHeight="1" x14ac:dyDescent="0.2">
      <c r="A15" s="118" t="s">
        <v>302</v>
      </c>
      <c r="B15" s="118" t="s">
        <v>0</v>
      </c>
      <c r="C15" s="118" t="s">
        <v>249</v>
      </c>
      <c r="D15" s="119" t="s">
        <v>1</v>
      </c>
      <c r="E15" s="120" t="s">
        <v>2</v>
      </c>
      <c r="F15" s="120" t="s">
        <v>248</v>
      </c>
      <c r="G15" s="121" t="s">
        <v>157</v>
      </c>
      <c r="H15" s="122"/>
      <c r="I15" s="121" t="s">
        <v>158</v>
      </c>
      <c r="J15" s="122"/>
      <c r="K15" s="153" t="s">
        <v>3</v>
      </c>
    </row>
    <row r="16" spans="1:11" s="19" customFormat="1" ht="18.75" customHeight="1" x14ac:dyDescent="0.2">
      <c r="A16" s="117"/>
      <c r="B16" s="117"/>
      <c r="C16" s="117"/>
      <c r="D16" s="117"/>
      <c r="E16" s="117"/>
      <c r="F16" s="117"/>
      <c r="G16" s="20" t="s">
        <v>3</v>
      </c>
      <c r="H16" s="9" t="s">
        <v>4</v>
      </c>
      <c r="I16" s="20" t="s">
        <v>3</v>
      </c>
      <c r="J16" s="9" t="s">
        <v>5</v>
      </c>
      <c r="K16" s="117"/>
    </row>
    <row r="17" spans="1:11" ht="72" x14ac:dyDescent="0.2">
      <c r="A17" s="95" t="s">
        <v>308</v>
      </c>
      <c r="B17" s="95" t="s">
        <v>97</v>
      </c>
      <c r="C17" s="95" t="s">
        <v>242</v>
      </c>
      <c r="D17" s="96">
        <v>3500</v>
      </c>
      <c r="E17" s="22" t="s">
        <v>98</v>
      </c>
      <c r="F17" s="152" t="s">
        <v>348</v>
      </c>
      <c r="G17" s="151"/>
      <c r="H17" s="151"/>
      <c r="I17" s="151"/>
      <c r="J17" s="151"/>
      <c r="K17" s="151"/>
    </row>
    <row r="18" spans="1:11" ht="84" x14ac:dyDescent="0.2">
      <c r="A18" s="95" t="s">
        <v>329</v>
      </c>
      <c r="B18" s="95" t="s">
        <v>244</v>
      </c>
      <c r="C18" s="95" t="s">
        <v>246</v>
      </c>
      <c r="D18" s="97">
        <v>10000</v>
      </c>
      <c r="E18" s="22" t="s">
        <v>245</v>
      </c>
      <c r="F18" s="151"/>
      <c r="G18" s="151"/>
      <c r="H18" s="151"/>
      <c r="I18" s="151"/>
      <c r="J18" s="151"/>
      <c r="K18" s="151"/>
    </row>
    <row r="19" spans="1:11" x14ac:dyDescent="0.2">
      <c r="A19" s="68"/>
      <c r="B19" s="69"/>
      <c r="C19" s="69"/>
      <c r="D19" s="69"/>
      <c r="E19" s="69"/>
      <c r="F19" s="70"/>
      <c r="G19" s="70"/>
      <c r="H19" s="70"/>
      <c r="I19" s="70"/>
      <c r="J19" s="70"/>
      <c r="K19" s="70"/>
    </row>
    <row r="20" spans="1:11" ht="60" x14ac:dyDescent="0.2">
      <c r="A20" s="71" t="s">
        <v>327</v>
      </c>
      <c r="B20" s="21" t="s">
        <v>142</v>
      </c>
      <c r="C20" s="21"/>
      <c r="D20" s="72">
        <v>50000</v>
      </c>
      <c r="E20" s="72">
        <v>221600</v>
      </c>
      <c r="F20" s="141" t="s">
        <v>156</v>
      </c>
      <c r="G20" s="142"/>
      <c r="H20" s="142"/>
      <c r="I20" s="142"/>
      <c r="J20" s="142"/>
      <c r="K20" s="143"/>
    </row>
    <row r="21" spans="1:11" ht="24" x14ac:dyDescent="0.2">
      <c r="A21" s="71" t="s">
        <v>328</v>
      </c>
      <c r="B21" s="21" t="s">
        <v>143</v>
      </c>
      <c r="C21" s="21"/>
      <c r="D21" s="72">
        <v>10000</v>
      </c>
      <c r="E21" s="72">
        <v>18613</v>
      </c>
      <c r="F21" s="147"/>
      <c r="G21" s="148"/>
      <c r="H21" s="148"/>
      <c r="I21" s="148"/>
      <c r="J21" s="148"/>
      <c r="K21" s="149"/>
    </row>
    <row r="27" spans="1:11" x14ac:dyDescent="0.2">
      <c r="A27" s="14"/>
      <c r="B27" s="14"/>
      <c r="C27" s="14"/>
      <c r="D27" s="15"/>
      <c r="E27" s="15"/>
      <c r="F27" s="15"/>
      <c r="G27" s="16"/>
      <c r="H27" s="16"/>
      <c r="I27" s="16"/>
      <c r="J27" s="16"/>
      <c r="K27" s="17"/>
    </row>
    <row r="28" spans="1:11" x14ac:dyDescent="0.2">
      <c r="A28" s="14"/>
      <c r="B28" s="14"/>
      <c r="C28" s="14"/>
      <c r="D28" s="15"/>
      <c r="E28" s="15"/>
      <c r="F28" s="15"/>
      <c r="G28" s="16"/>
      <c r="H28" s="16"/>
      <c r="I28" s="16"/>
      <c r="J28" s="16"/>
      <c r="K28" s="17"/>
    </row>
    <row r="29" spans="1:11" x14ac:dyDescent="0.2">
      <c r="A29" s="14"/>
      <c r="B29" s="14"/>
      <c r="C29" s="14"/>
      <c r="D29" s="15"/>
      <c r="E29" s="15"/>
      <c r="F29" s="15"/>
      <c r="G29" s="16"/>
      <c r="H29" s="16"/>
      <c r="I29" s="16"/>
      <c r="J29" s="16"/>
      <c r="K29" s="17"/>
    </row>
    <row r="30" spans="1:11" x14ac:dyDescent="0.2">
      <c r="A30" s="14"/>
      <c r="B30" s="14"/>
      <c r="C30" s="14"/>
      <c r="D30" s="15"/>
      <c r="E30" s="15"/>
      <c r="F30" s="15"/>
      <c r="G30" s="16"/>
      <c r="H30" s="16"/>
      <c r="I30" s="16"/>
      <c r="J30" s="16"/>
      <c r="K30" s="17"/>
    </row>
    <row r="31" spans="1:11" x14ac:dyDescent="0.2">
      <c r="A31" s="14"/>
      <c r="B31" s="14"/>
      <c r="C31" s="14"/>
      <c r="D31" s="15"/>
      <c r="E31" s="15"/>
      <c r="F31" s="15"/>
      <c r="G31" s="16"/>
      <c r="H31" s="16"/>
      <c r="I31" s="16"/>
      <c r="J31" s="16"/>
      <c r="K31" s="17"/>
    </row>
  </sheetData>
  <mergeCells count="23">
    <mergeCell ref="I3:J3"/>
    <mergeCell ref="K3:K4"/>
    <mergeCell ref="A1:K1"/>
    <mergeCell ref="A3:A4"/>
    <mergeCell ref="B3:B4"/>
    <mergeCell ref="D3:D4"/>
    <mergeCell ref="E3:E4"/>
    <mergeCell ref="G3:H3"/>
    <mergeCell ref="C3:C4"/>
    <mergeCell ref="F3:F4"/>
    <mergeCell ref="F15:F16"/>
    <mergeCell ref="F5:K7"/>
    <mergeCell ref="F9:K10"/>
    <mergeCell ref="F17:K18"/>
    <mergeCell ref="F20:K21"/>
    <mergeCell ref="G15:H15"/>
    <mergeCell ref="I15:J15"/>
    <mergeCell ref="K15:K16"/>
    <mergeCell ref="A15:A16"/>
    <mergeCell ref="B15:B16"/>
    <mergeCell ref="C15:C16"/>
    <mergeCell ref="D15:D16"/>
    <mergeCell ref="E15:E16"/>
  </mergeCells>
  <phoneticPr fontId="1" type="noConversion"/>
  <pageMargins left="0.39370078740157483" right="0.39370078740157483" top="0.59055118110236227" bottom="0.39370078740157483" header="0.31496062992125984" footer="0.23622047244094491"/>
  <pageSetup paperSize="9" firstPageNumber="18" orientation="landscape" useFirstPageNumber="1" r:id="rId1"/>
  <headerFooter alignWithMargins="0">
    <oddHeader>&amp;R&amp;"Times New Roman,Obyčejné"&amp;9ZR-RO č. 128/13 - příloha č. 4</oddHeader>
    <oddFooter>&amp;C&amp;"Times New Roman,Obyčejné"&amp;P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Žádosti podpořené</vt:lpstr>
      <vt:lpstr>Žádosti nepodpořené</vt:lpstr>
      <vt:lpstr>Žádosti vyřazené</vt:lpstr>
      <vt:lpstr>'Žádosti nepodpořené'!Názvy_tisku</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molnarf</dc:creator>
  <cp:lastModifiedBy>Molnar Frantisek</cp:lastModifiedBy>
  <cp:lastPrinted>2013-05-27T07:47:02Z</cp:lastPrinted>
  <dcterms:created xsi:type="dcterms:W3CDTF">2013-04-30T07:13:18Z</dcterms:created>
  <dcterms:modified xsi:type="dcterms:W3CDTF">2013-05-27T07:47:08Z</dcterms:modified>
</cp:coreProperties>
</file>