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060" windowHeight="11385" activeTab="0"/>
  </bookViews>
  <sheets>
    <sheet name="92014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<sst xmlns="http://schemas.openxmlformats.org/spreadsheetml/2006/main" count="90" uniqueCount="45">
  <si>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uk.</t>
  </si>
  <si>
    <t>č.a.</t>
  </si>
  <si>
    <t>§</t>
  </si>
  <si>
    <t>pol.</t>
  </si>
  <si>
    <t>SU</t>
  </si>
  <si>
    <t>x</t>
  </si>
  <si>
    <t>14 - Odbor investic a správy nemovitého majetku</t>
  </si>
  <si>
    <t>920 14 - Kapitálové výdaje</t>
  </si>
  <si>
    <t>K A P I T Á L O V É  V Ý D A J E</t>
  </si>
  <si>
    <t>Kapitálové (investiční) výdaje resortu celkem</t>
  </si>
  <si>
    <t>budovy, haly, stavby</t>
  </si>
  <si>
    <t>149008</t>
  </si>
  <si>
    <t>1448</t>
  </si>
  <si>
    <t>výběr dodavatele stavby - SŠ hosp. a lesn. Frýdlant v Čechách</t>
  </si>
  <si>
    <t>1440</t>
  </si>
  <si>
    <t>výběr dodavatele stavby - SŠ řemesel a služeb JBC</t>
  </si>
  <si>
    <t>Kazetové podhledy ve čtyřech učebnách přístavby školy – SŠ, Lomnice n. P.</t>
  </si>
  <si>
    <t>v tis. Kč</t>
  </si>
  <si>
    <t>ZR-RO č. 72/13</t>
  </si>
  <si>
    <t>SR 2013</t>
  </si>
  <si>
    <t>149035</t>
  </si>
  <si>
    <t>1521</t>
  </si>
  <si>
    <t>DCA Hodkovice nad Mohelkou - přístavba výtahu, rekonstrukce střechy, půdních prostor a přízemí</t>
  </si>
  <si>
    <t>059031</t>
  </si>
  <si>
    <t>DCA Hodkovice nad Mohelkou – chráněné bydlení, výstavba domu</t>
  </si>
  <si>
    <t>059037</t>
  </si>
  <si>
    <t>1515</t>
  </si>
  <si>
    <t>DD Český Dub – rekonstrukce venkovní terasy</t>
  </si>
  <si>
    <t>149040</t>
  </si>
  <si>
    <t>1514</t>
  </si>
  <si>
    <t>Domov pro seniory Vratislavice nad Nisou – požární signalizace</t>
  </si>
  <si>
    <t>049125</t>
  </si>
  <si>
    <t>1455</t>
  </si>
  <si>
    <t>ZŠ a MŠ logopedická, Liberec, p.o. - rekonstrukce soc. a hygienického zařízení</t>
  </si>
  <si>
    <t>UR I 2013</t>
  </si>
  <si>
    <t>UR II 2013</t>
  </si>
  <si>
    <t>Změna rozpočtu - rozpočtové opatření č. 144/13</t>
  </si>
  <si>
    <t>Příloha č. 1 k ZR-RO č. 144/13</t>
  </si>
  <si>
    <t>ZR-RO č. 144/13</t>
  </si>
  <si>
    <t>149047</t>
  </si>
  <si>
    <t>1501</t>
  </si>
  <si>
    <t>149048</t>
  </si>
  <si>
    <t>1414</t>
  </si>
  <si>
    <t>Jedličkův ústav Lbc - rekonstr. zázemí kuchyně</t>
  </si>
  <si>
    <t>OA a JŠ Lbc, rekonstrukce učebny M2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</si>
</sst>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1" fillId="0" borderId="0" xfId="49">
      <alignment/>
      <protection/>
    </xf>
    <xf numFmtId="0" fontId="20" fillId="0" borderId="0" xfId="0" applyFont="1" applyAlignment="1">
      <alignment horizontal="center"/>
    </xf>
    <xf numFmtId="0" fontId="23" fillId="0" borderId="10" xfId="50" applyFont="1" applyFill="1" applyBorder="1" applyAlignment="1">
      <alignment horizontal="center"/>
      <protection/>
    </xf>
    <xf numFmtId="0" fontId="11" fillId="0" borderId="0" xfId="49" applyAlignment="1">
      <alignment horizontal="center"/>
      <protection/>
    </xf>
    <xf numFmtId="0" fontId="0" fillId="0" borderId="0" xfId="0" applyAlignment="1">
      <alignment horizontal="center"/>
    </xf>
    <xf numFmtId="4" fontId="22" fillId="0" borderId="0" xfId="49" applyNumberFormat="1" applyFont="1" applyFill="1" applyAlignment="1">
      <alignment horizontal="center" vertical="center" wrapText="1"/>
      <protection/>
    </xf>
    <xf numFmtId="0" fontId="23" fillId="0" borderId="11" xfId="50" applyFont="1" applyFill="1" applyBorder="1" applyAlignment="1">
      <alignment horizontal="center"/>
      <protection/>
    </xf>
    <xf numFmtId="4" fontId="23" fillId="0" borderId="12" xfId="50" applyNumberFormat="1" applyFont="1" applyFill="1" applyBorder="1">
      <alignment/>
      <protection/>
    </xf>
    <xf numFmtId="4" fontId="23" fillId="0" borderId="13" xfId="50" applyNumberFormat="1" applyFont="1" applyFill="1" applyBorder="1">
      <alignment/>
      <protection/>
    </xf>
    <xf numFmtId="0" fontId="23" fillId="0" borderId="14" xfId="50" applyFont="1" applyFill="1" applyBorder="1" applyAlignment="1">
      <alignment horizontal="center"/>
      <protection/>
    </xf>
    <xf numFmtId="4" fontId="23" fillId="0" borderId="15" xfId="50" applyNumberFormat="1" applyFont="1" applyFill="1" applyBorder="1">
      <alignment/>
      <protection/>
    </xf>
    <xf numFmtId="0" fontId="23" fillId="0" borderId="16" xfId="50" applyFont="1" applyFill="1" applyBorder="1" applyAlignment="1">
      <alignment horizontal="left"/>
      <protection/>
    </xf>
    <xf numFmtId="0" fontId="21" fillId="0" borderId="0" xfId="0" applyFont="1" applyAlignment="1">
      <alignment horizontal="right"/>
    </xf>
    <xf numFmtId="0" fontId="24" fillId="0" borderId="17" xfId="51" applyFont="1" applyFill="1" applyBorder="1" applyAlignment="1">
      <alignment horizontal="center" vertical="center" wrapText="1"/>
      <protection/>
    </xf>
    <xf numFmtId="49" fontId="24" fillId="0" borderId="18" xfId="51" applyNumberFormat="1" applyFont="1" applyFill="1" applyBorder="1" applyAlignment="1">
      <alignment horizontal="center" vertical="center" wrapText="1"/>
      <protection/>
    </xf>
    <xf numFmtId="0" fontId="24" fillId="0" borderId="19" xfId="51" applyFont="1" applyFill="1" applyBorder="1" applyAlignment="1">
      <alignment horizontal="center" vertical="center" wrapText="1"/>
      <protection/>
    </xf>
    <xf numFmtId="0" fontId="24" fillId="0" borderId="20" xfId="51" applyFont="1" applyFill="1" applyBorder="1" applyAlignment="1">
      <alignment vertical="center" wrapText="1"/>
      <protection/>
    </xf>
    <xf numFmtId="4" fontId="24" fillId="0" borderId="18" xfId="51" applyNumberFormat="1" applyFont="1" applyFill="1" applyBorder="1" applyAlignment="1">
      <alignment horizontal="right" vertical="center" wrapText="1"/>
      <protection/>
    </xf>
    <xf numFmtId="4" fontId="24" fillId="0" borderId="21" xfId="51" applyNumberFormat="1" applyFont="1" applyFill="1" applyBorder="1" applyAlignment="1">
      <alignment horizontal="right" vertical="center" wrapText="1"/>
      <protection/>
    </xf>
    <xf numFmtId="4" fontId="24" fillId="0" borderId="22" xfId="51" applyNumberFormat="1" applyFont="1" applyFill="1" applyBorder="1" applyAlignment="1">
      <alignment vertical="center" wrapText="1"/>
      <protection/>
    </xf>
    <xf numFmtId="0" fontId="22" fillId="0" borderId="23" xfId="51" applyFont="1" applyFill="1" applyBorder="1" applyAlignment="1">
      <alignment horizontal="center" vertical="center" wrapText="1"/>
      <protection/>
    </xf>
    <xf numFmtId="49" fontId="22" fillId="0" borderId="24" xfId="51" applyNumberFormat="1" applyFont="1" applyFill="1" applyBorder="1" applyAlignment="1">
      <alignment horizontal="center" vertical="center" wrapText="1"/>
      <protection/>
    </xf>
    <xf numFmtId="0" fontId="22" fillId="0" borderId="24" xfId="51" applyFont="1" applyFill="1" applyBorder="1" applyAlignment="1">
      <alignment horizontal="center" vertical="center" wrapText="1"/>
      <protection/>
    </xf>
    <xf numFmtId="0" fontId="22" fillId="0" borderId="25" xfId="51" applyFont="1" applyFill="1" applyBorder="1" applyAlignment="1">
      <alignment horizontal="center" vertical="center" wrapText="1"/>
      <protection/>
    </xf>
    <xf numFmtId="0" fontId="22" fillId="0" borderId="26" xfId="51" applyFont="1" applyFill="1" applyBorder="1" applyAlignment="1">
      <alignment vertical="center" wrapText="1"/>
      <protection/>
    </xf>
    <xf numFmtId="4" fontId="22" fillId="0" borderId="24" xfId="36" applyNumberFormat="1" applyFont="1" applyFill="1" applyBorder="1" applyAlignment="1">
      <alignment horizontal="right" vertical="center" wrapText="1"/>
    </xf>
    <xf numFmtId="4" fontId="22" fillId="0" borderId="27" xfId="36" applyNumberFormat="1" applyFont="1" applyFill="1" applyBorder="1" applyAlignment="1">
      <alignment horizontal="right" vertical="center" wrapText="1"/>
    </xf>
    <xf numFmtId="4" fontId="22" fillId="0" borderId="28" xfId="51" applyNumberFormat="1" applyFont="1" applyFill="1" applyBorder="1" applyAlignment="1">
      <alignment vertical="center" wrapText="1"/>
      <protection/>
    </xf>
    <xf numFmtId="0" fontId="22" fillId="0" borderId="29" xfId="51" applyFont="1" applyFill="1" applyBorder="1" applyAlignment="1">
      <alignment horizontal="center" vertical="center" wrapText="1"/>
      <protection/>
    </xf>
    <xf numFmtId="49" fontId="22" fillId="0" borderId="30" xfId="51" applyNumberFormat="1" applyFont="1" applyFill="1" applyBorder="1" applyAlignment="1">
      <alignment horizontal="center" vertical="center" wrapText="1"/>
      <protection/>
    </xf>
    <xf numFmtId="0" fontId="22" fillId="0" borderId="30" xfId="51" applyFont="1" applyFill="1" applyBorder="1" applyAlignment="1">
      <alignment horizontal="center" vertical="center" wrapText="1"/>
      <protection/>
    </xf>
    <xf numFmtId="0" fontId="22" fillId="0" borderId="31" xfId="5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vertical="center" wrapText="1"/>
      <protection/>
    </xf>
    <xf numFmtId="4" fontId="22" fillId="0" borderId="30" xfId="36" applyNumberFormat="1" applyFont="1" applyFill="1" applyBorder="1" applyAlignment="1">
      <alignment horizontal="right" vertical="center" wrapText="1"/>
    </xf>
    <xf numFmtId="4" fontId="22" fillId="0" borderId="33" xfId="36" applyNumberFormat="1" applyFont="1" applyFill="1" applyBorder="1" applyAlignment="1">
      <alignment horizontal="right" vertical="center" wrapText="1"/>
    </xf>
    <xf numFmtId="4" fontId="22" fillId="0" borderId="34" xfId="51" applyNumberFormat="1" applyFont="1" applyFill="1" applyBorder="1" applyAlignment="1">
      <alignment vertical="center" wrapText="1"/>
      <protection/>
    </xf>
    <xf numFmtId="0" fontId="21" fillId="0" borderId="11" xfId="50" applyFont="1" applyFill="1" applyBorder="1" applyAlignment="1">
      <alignment vertical="center" wrapText="1"/>
      <protection/>
    </xf>
    <xf numFmtId="0" fontId="21" fillId="0" borderId="10" xfId="50" applyFont="1" applyFill="1" applyBorder="1" applyAlignment="1">
      <alignment horizontal="center" vertical="center" wrapText="1"/>
      <protection/>
    </xf>
    <xf numFmtId="0" fontId="21" fillId="0" borderId="14" xfId="50" applyFont="1" applyFill="1" applyBorder="1" applyAlignment="1">
      <alignment horizontal="center" vertical="center" wrapText="1"/>
      <protection/>
    </xf>
    <xf numFmtId="0" fontId="21" fillId="0" borderId="16" xfId="50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2" fillId="0" borderId="24" xfId="36" applyNumberFormat="1" applyFont="1" applyFill="1" applyBorder="1" applyAlignment="1">
      <alignment horizontal="right" vertical="center" wrapText="1"/>
    </xf>
    <xf numFmtId="164" fontId="23" fillId="0" borderId="12" xfId="50" applyNumberFormat="1" applyFont="1" applyFill="1" applyBorder="1">
      <alignment/>
      <protection/>
    </xf>
    <xf numFmtId="164" fontId="0" fillId="0" borderId="0" xfId="0" applyNumberFormat="1" applyAlignment="1">
      <alignment vertical="center" wrapText="1"/>
    </xf>
    <xf numFmtId="4" fontId="22" fillId="0" borderId="0" xfId="49" applyNumberFormat="1" applyFont="1" applyFill="1" applyAlignment="1">
      <alignment horizontal="right" vertical="center"/>
      <protection/>
    </xf>
    <xf numFmtId="0" fontId="0" fillId="0" borderId="0" xfId="0" applyAlignment="1">
      <alignment/>
    </xf>
    <xf numFmtId="0" fontId="21" fillId="0" borderId="35" xfId="50" applyFont="1" applyFill="1" applyBorder="1" applyAlignment="1">
      <alignment horizontal="center" vertical="center" wrapText="1"/>
      <protection/>
    </xf>
    <xf numFmtId="0" fontId="21" fillId="0" borderId="15" xfId="50" applyFont="1" applyFill="1" applyBorder="1" applyAlignment="1">
      <alignment horizontal="center" vertical="center" wrapText="1"/>
      <protection/>
    </xf>
    <xf numFmtId="0" fontId="23" fillId="0" borderId="35" xfId="50" applyFont="1" applyFill="1" applyBorder="1" applyAlignment="1">
      <alignment horizontal="center"/>
      <protection/>
    </xf>
    <xf numFmtId="0" fontId="23" fillId="0" borderId="15" xfId="50" applyFont="1" applyFill="1" applyBorder="1" applyAlignment="1">
      <alignment horizontal="center"/>
      <protection/>
    </xf>
    <xf numFmtId="0" fontId="19" fillId="0" borderId="0" xfId="49" applyFont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2. Rozpočet 2007 - tabulky" xfId="49"/>
    <cellStyle name="normální_Rozpis výdajů 03 bez PO" xfId="50"/>
    <cellStyle name="normální_Rozpis výdajů 03 bez PO 3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.421875" style="5" bestFit="1" customWidth="1"/>
    <col min="2" max="2" width="6.140625" style="0" bestFit="1" customWidth="1"/>
    <col min="3" max="5" width="4.421875" style="0" bestFit="1" customWidth="1"/>
    <col min="6" max="6" width="43.00390625" style="0" customWidth="1"/>
    <col min="7" max="7" width="6.7109375" style="0" customWidth="1"/>
    <col min="8" max="8" width="7.8515625" style="0" bestFit="1" customWidth="1"/>
    <col min="9" max="9" width="7.421875" style="0" hidden="1" customWidth="1"/>
    <col min="10" max="10" width="9.140625" style="0" hidden="1" customWidth="1"/>
    <col min="11" max="11" width="7.421875" style="0" bestFit="1" customWidth="1"/>
    <col min="12" max="12" width="9.140625" style="0" customWidth="1"/>
    <col min="15" max="15" width="10.140625" style="0" bestFit="1" customWidth="1"/>
  </cols>
  <sheetData>
    <row r="1" spans="6:10" ht="12.75" customHeight="1">
      <c r="F1" s="48" t="s">
        <v>37</v>
      </c>
      <c r="G1" s="49"/>
      <c r="H1" s="49"/>
      <c r="I1" s="49"/>
      <c r="J1" s="49"/>
    </row>
    <row r="2" spans="7:11" ht="12.75">
      <c r="G2" s="6"/>
      <c r="H2" s="6"/>
      <c r="I2" s="6"/>
      <c r="K2" s="6"/>
    </row>
    <row r="3" spans="1:10" ht="18">
      <c r="A3" s="54" t="s">
        <v>36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2.75">
      <c r="A4" s="4"/>
      <c r="B4" s="1"/>
      <c r="C4" s="1"/>
      <c r="D4" s="1"/>
      <c r="E4" s="1"/>
      <c r="F4" s="1"/>
      <c r="G4" s="1"/>
      <c r="H4" s="1"/>
    </row>
    <row r="5" spans="1:10" ht="15.75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</row>
    <row r="6" spans="1:8" ht="12.75">
      <c r="A6" s="4"/>
      <c r="B6" s="1"/>
      <c r="C6" s="1"/>
      <c r="D6" s="1"/>
      <c r="E6" s="1"/>
      <c r="F6" s="1"/>
      <c r="G6" s="1"/>
      <c r="H6" s="1"/>
    </row>
    <row r="7" spans="1:10" ht="15.75">
      <c r="A7" s="56" t="s">
        <v>7</v>
      </c>
      <c r="B7" s="56"/>
      <c r="C7" s="56"/>
      <c r="D7" s="56"/>
      <c r="E7" s="56"/>
      <c r="F7" s="56"/>
      <c r="G7" s="56"/>
      <c r="H7" s="56"/>
      <c r="I7" s="56"/>
      <c r="J7" s="56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0:12" ht="13.5" thickBot="1">
      <c r="J9" s="13" t="s">
        <v>17</v>
      </c>
      <c r="L9" s="13" t="s">
        <v>17</v>
      </c>
    </row>
    <row r="10" spans="1:15" s="44" customFormat="1" ht="23.25" thickBot="1">
      <c r="A10" s="37" t="s">
        <v>0</v>
      </c>
      <c r="B10" s="50" t="s">
        <v>1</v>
      </c>
      <c r="C10" s="51"/>
      <c r="D10" s="38" t="s">
        <v>2</v>
      </c>
      <c r="E10" s="39" t="s">
        <v>3</v>
      </c>
      <c r="F10" s="40" t="s">
        <v>8</v>
      </c>
      <c r="G10" s="41" t="s">
        <v>19</v>
      </c>
      <c r="H10" s="42" t="s">
        <v>34</v>
      </c>
      <c r="I10" s="41" t="s">
        <v>18</v>
      </c>
      <c r="J10" s="43" t="s">
        <v>35</v>
      </c>
      <c r="K10" s="41" t="s">
        <v>38</v>
      </c>
      <c r="L10" s="43" t="s">
        <v>35</v>
      </c>
      <c r="O10" s="47"/>
    </row>
    <row r="11" spans="1:12" ht="13.5" thickBot="1">
      <c r="A11" s="7" t="s">
        <v>4</v>
      </c>
      <c r="B11" s="52" t="s">
        <v>5</v>
      </c>
      <c r="C11" s="53"/>
      <c r="D11" s="3" t="s">
        <v>5</v>
      </c>
      <c r="E11" s="10" t="s">
        <v>5</v>
      </c>
      <c r="F11" s="12" t="s">
        <v>9</v>
      </c>
      <c r="G11" s="8">
        <f>G12+G14+G16+G18+G20+G22+G24+G26</f>
        <v>240</v>
      </c>
      <c r="H11" s="11">
        <f>H12+H14+H16+H18+H20+H22+H24+H26</f>
        <v>10947.55</v>
      </c>
      <c r="I11" s="46">
        <f>I12+I14+I16+I18+I20+I22+I24+I26</f>
        <v>-33.433</v>
      </c>
      <c r="J11" s="9">
        <f>J12+J14+J16+J18+J20+J22+J24+J26</f>
        <v>10914.116999999998</v>
      </c>
      <c r="K11" s="46">
        <f>K12+K14+K16+K18+K20+K22+K24+K26+K28+K30</f>
        <v>710</v>
      </c>
      <c r="L11" s="9">
        <f>L12+L14+L16+L18+L20+L22+L24+L26+L28+L30</f>
        <v>11624.116999999998</v>
      </c>
    </row>
    <row r="12" spans="1:12" ht="12.75">
      <c r="A12" s="14" t="s">
        <v>4</v>
      </c>
      <c r="B12" s="15" t="s">
        <v>11</v>
      </c>
      <c r="C12" s="15" t="s">
        <v>14</v>
      </c>
      <c r="D12" s="15" t="s">
        <v>5</v>
      </c>
      <c r="E12" s="16" t="s">
        <v>5</v>
      </c>
      <c r="F12" s="17" t="s">
        <v>15</v>
      </c>
      <c r="G12" s="18">
        <f aca="true" t="shared" si="0" ref="G12:L12">G13</f>
        <v>120</v>
      </c>
      <c r="H12" s="19">
        <f t="shared" si="0"/>
        <v>120</v>
      </c>
      <c r="I12" s="18">
        <f t="shared" si="0"/>
        <v>0</v>
      </c>
      <c r="J12" s="20">
        <f t="shared" si="0"/>
        <v>120</v>
      </c>
      <c r="K12" s="18">
        <f t="shared" si="0"/>
        <v>0</v>
      </c>
      <c r="L12" s="20">
        <f t="shared" si="0"/>
        <v>120</v>
      </c>
    </row>
    <row r="13" spans="1:12" ht="13.5" thickBot="1">
      <c r="A13" s="21"/>
      <c r="B13" s="22"/>
      <c r="C13" s="22"/>
      <c r="D13" s="23">
        <v>3123</v>
      </c>
      <c r="E13" s="24">
        <v>6121</v>
      </c>
      <c r="F13" s="25" t="s">
        <v>10</v>
      </c>
      <c r="G13" s="26">
        <v>120</v>
      </c>
      <c r="H13" s="27">
        <v>120</v>
      </c>
      <c r="I13" s="26">
        <v>0</v>
      </c>
      <c r="J13" s="28">
        <f>H13+I13</f>
        <v>120</v>
      </c>
      <c r="K13" s="26">
        <v>0</v>
      </c>
      <c r="L13" s="28">
        <f>J13+K13</f>
        <v>120</v>
      </c>
    </row>
    <row r="14" spans="1:12" ht="22.5">
      <c r="A14" s="14" t="s">
        <v>4</v>
      </c>
      <c r="B14" s="15" t="s">
        <v>11</v>
      </c>
      <c r="C14" s="15" t="s">
        <v>12</v>
      </c>
      <c r="D14" s="15" t="s">
        <v>5</v>
      </c>
      <c r="E14" s="16" t="s">
        <v>5</v>
      </c>
      <c r="F14" s="17" t="s">
        <v>13</v>
      </c>
      <c r="G14" s="18">
        <f aca="true" t="shared" si="1" ref="G14:L14">G15</f>
        <v>120</v>
      </c>
      <c r="H14" s="19">
        <f t="shared" si="1"/>
        <v>120</v>
      </c>
      <c r="I14" s="18">
        <f t="shared" si="1"/>
        <v>0</v>
      </c>
      <c r="J14" s="20">
        <f t="shared" si="1"/>
        <v>120</v>
      </c>
      <c r="K14" s="18">
        <f t="shared" si="1"/>
        <v>0</v>
      </c>
      <c r="L14" s="20">
        <f t="shared" si="1"/>
        <v>120</v>
      </c>
    </row>
    <row r="15" spans="1:12" ht="13.5" thickBot="1">
      <c r="A15" s="21"/>
      <c r="B15" s="22"/>
      <c r="C15" s="22"/>
      <c r="D15" s="23">
        <v>3123</v>
      </c>
      <c r="E15" s="24">
        <v>6121</v>
      </c>
      <c r="F15" s="25" t="s">
        <v>10</v>
      </c>
      <c r="G15" s="26">
        <v>120</v>
      </c>
      <c r="H15" s="27">
        <v>120</v>
      </c>
      <c r="I15" s="26">
        <v>0</v>
      </c>
      <c r="J15" s="28">
        <f>H15+I15</f>
        <v>120</v>
      </c>
      <c r="K15" s="26">
        <v>0</v>
      </c>
      <c r="L15" s="28">
        <f>J15+K15</f>
        <v>120</v>
      </c>
    </row>
    <row r="16" spans="1:12" ht="22.5">
      <c r="A16" s="14" t="s">
        <v>4</v>
      </c>
      <c r="B16" s="15">
        <v>149045</v>
      </c>
      <c r="C16" s="15">
        <v>1443</v>
      </c>
      <c r="D16" s="15" t="s">
        <v>5</v>
      </c>
      <c r="E16" s="16" t="s">
        <v>5</v>
      </c>
      <c r="F16" s="17" t="s">
        <v>16</v>
      </c>
      <c r="G16" s="18">
        <f aca="true" t="shared" si="2" ref="G16:L16">G17</f>
        <v>0</v>
      </c>
      <c r="H16" s="19">
        <f t="shared" si="2"/>
        <v>270</v>
      </c>
      <c r="I16" s="18">
        <f t="shared" si="2"/>
        <v>-33.433</v>
      </c>
      <c r="J16" s="20">
        <f t="shared" si="2"/>
        <v>236.567</v>
      </c>
      <c r="K16" s="18">
        <f t="shared" si="2"/>
        <v>0</v>
      </c>
      <c r="L16" s="20">
        <f t="shared" si="2"/>
        <v>236.567</v>
      </c>
    </row>
    <row r="17" spans="1:12" ht="13.5" thickBot="1">
      <c r="A17" s="21"/>
      <c r="B17" s="22"/>
      <c r="C17" s="22"/>
      <c r="D17" s="23">
        <v>3122</v>
      </c>
      <c r="E17" s="24">
        <v>6121</v>
      </c>
      <c r="F17" s="25" t="s">
        <v>10</v>
      </c>
      <c r="G17" s="26">
        <v>0</v>
      </c>
      <c r="H17" s="27">
        <v>270</v>
      </c>
      <c r="I17" s="45">
        <v>-33.433</v>
      </c>
      <c r="J17" s="28">
        <f>SUM(G17:I17)</f>
        <v>236.567</v>
      </c>
      <c r="K17" s="26">
        <v>0</v>
      </c>
      <c r="L17" s="28">
        <f>J17+K17</f>
        <v>236.567</v>
      </c>
    </row>
    <row r="18" spans="1:12" ht="22.5">
      <c r="A18" s="14" t="s">
        <v>4</v>
      </c>
      <c r="B18" s="15" t="s">
        <v>20</v>
      </c>
      <c r="C18" s="15" t="s">
        <v>21</v>
      </c>
      <c r="D18" s="15" t="s">
        <v>5</v>
      </c>
      <c r="E18" s="16" t="s">
        <v>5</v>
      </c>
      <c r="F18" s="17" t="s">
        <v>22</v>
      </c>
      <c r="G18" s="18">
        <f aca="true" t="shared" si="3" ref="G18:L18">G19</f>
        <v>0</v>
      </c>
      <c r="H18" s="19">
        <f t="shared" si="3"/>
        <v>5410.8</v>
      </c>
      <c r="I18" s="18">
        <f t="shared" si="3"/>
        <v>0</v>
      </c>
      <c r="J18" s="20">
        <f t="shared" si="3"/>
        <v>5410.8</v>
      </c>
      <c r="K18" s="18">
        <f t="shared" si="3"/>
        <v>0</v>
      </c>
      <c r="L18" s="20">
        <f t="shared" si="3"/>
        <v>5410.8</v>
      </c>
    </row>
    <row r="19" spans="1:12" ht="13.5" thickBot="1">
      <c r="A19" s="21"/>
      <c r="B19" s="22"/>
      <c r="C19" s="22"/>
      <c r="D19" s="23">
        <v>4356</v>
      </c>
      <c r="E19" s="24">
        <v>6121</v>
      </c>
      <c r="F19" s="25" t="s">
        <v>10</v>
      </c>
      <c r="G19" s="26">
        <v>0</v>
      </c>
      <c r="H19" s="27">
        <v>5410.8</v>
      </c>
      <c r="I19" s="26">
        <v>0</v>
      </c>
      <c r="J19" s="28">
        <f>SUM(G19:I19)</f>
        <v>5410.8</v>
      </c>
      <c r="K19" s="26">
        <v>0</v>
      </c>
      <c r="L19" s="28">
        <f>SUM(I19:K19)</f>
        <v>5410.8</v>
      </c>
    </row>
    <row r="20" spans="1:12" ht="22.5">
      <c r="A20" s="14" t="s">
        <v>4</v>
      </c>
      <c r="B20" s="15" t="s">
        <v>23</v>
      </c>
      <c r="C20" s="15" t="s">
        <v>21</v>
      </c>
      <c r="D20" s="15" t="s">
        <v>5</v>
      </c>
      <c r="E20" s="16" t="s">
        <v>5</v>
      </c>
      <c r="F20" s="17" t="s">
        <v>24</v>
      </c>
      <c r="G20" s="18">
        <f aca="true" t="shared" si="4" ref="G20:L20">G21</f>
        <v>0</v>
      </c>
      <c r="H20" s="19">
        <f t="shared" si="4"/>
        <v>605.2</v>
      </c>
      <c r="I20" s="18">
        <f t="shared" si="4"/>
        <v>0</v>
      </c>
      <c r="J20" s="20">
        <f t="shared" si="4"/>
        <v>605.2</v>
      </c>
      <c r="K20" s="18">
        <f t="shared" si="4"/>
        <v>0</v>
      </c>
      <c r="L20" s="20">
        <f t="shared" si="4"/>
        <v>605.2</v>
      </c>
    </row>
    <row r="21" spans="1:12" ht="13.5" thickBot="1">
      <c r="A21" s="21"/>
      <c r="B21" s="22"/>
      <c r="C21" s="22"/>
      <c r="D21" s="23">
        <v>4356</v>
      </c>
      <c r="E21" s="24">
        <v>6121</v>
      </c>
      <c r="F21" s="25" t="s">
        <v>10</v>
      </c>
      <c r="G21" s="26">
        <v>0</v>
      </c>
      <c r="H21" s="27">
        <v>605.2</v>
      </c>
      <c r="I21" s="26">
        <v>0</v>
      </c>
      <c r="J21" s="28">
        <f>SUM(G21:I21)</f>
        <v>605.2</v>
      </c>
      <c r="K21" s="26">
        <v>0</v>
      </c>
      <c r="L21" s="28">
        <f>SUM(I21:K21)</f>
        <v>605.2</v>
      </c>
    </row>
    <row r="22" spans="1:12" ht="12.75">
      <c r="A22" s="14" t="s">
        <v>4</v>
      </c>
      <c r="B22" s="15" t="s">
        <v>25</v>
      </c>
      <c r="C22" s="15" t="s">
        <v>26</v>
      </c>
      <c r="D22" s="15" t="s">
        <v>5</v>
      </c>
      <c r="E22" s="16" t="s">
        <v>5</v>
      </c>
      <c r="F22" s="17" t="s">
        <v>27</v>
      </c>
      <c r="G22" s="18">
        <f aca="true" t="shared" si="5" ref="G22:L22">G23</f>
        <v>0</v>
      </c>
      <c r="H22" s="19">
        <f t="shared" si="5"/>
        <v>1149.6</v>
      </c>
      <c r="I22" s="18">
        <f t="shared" si="5"/>
        <v>0</v>
      </c>
      <c r="J22" s="20">
        <f t="shared" si="5"/>
        <v>1149.6</v>
      </c>
      <c r="K22" s="18">
        <f t="shared" si="5"/>
        <v>0</v>
      </c>
      <c r="L22" s="20">
        <f t="shared" si="5"/>
        <v>1149.6</v>
      </c>
    </row>
    <row r="23" spans="1:12" ht="13.5" thickBot="1">
      <c r="A23" s="21"/>
      <c r="B23" s="22"/>
      <c r="C23" s="22"/>
      <c r="D23" s="23">
        <v>4357</v>
      </c>
      <c r="E23" s="24">
        <v>6121</v>
      </c>
      <c r="F23" s="25" t="s">
        <v>10</v>
      </c>
      <c r="G23" s="26">
        <v>0</v>
      </c>
      <c r="H23" s="27">
        <v>1149.6</v>
      </c>
      <c r="I23" s="26">
        <v>0</v>
      </c>
      <c r="J23" s="28">
        <f>SUM(G23:I23)</f>
        <v>1149.6</v>
      </c>
      <c r="K23" s="26">
        <v>0</v>
      </c>
      <c r="L23" s="28">
        <f>SUM(I23:K23)</f>
        <v>1149.6</v>
      </c>
    </row>
    <row r="24" spans="1:12" ht="22.5">
      <c r="A24" s="14" t="s">
        <v>4</v>
      </c>
      <c r="B24" s="15" t="s">
        <v>28</v>
      </c>
      <c r="C24" s="15" t="s">
        <v>29</v>
      </c>
      <c r="D24" s="15" t="s">
        <v>5</v>
      </c>
      <c r="E24" s="16" t="s">
        <v>5</v>
      </c>
      <c r="F24" s="17" t="s">
        <v>30</v>
      </c>
      <c r="G24" s="18">
        <f aca="true" t="shared" si="6" ref="G24:L24">G25</f>
        <v>0</v>
      </c>
      <c r="H24" s="19">
        <f t="shared" si="6"/>
        <v>1100</v>
      </c>
      <c r="I24" s="18">
        <f t="shared" si="6"/>
        <v>0</v>
      </c>
      <c r="J24" s="20">
        <f t="shared" si="6"/>
        <v>1100</v>
      </c>
      <c r="K24" s="18">
        <f t="shared" si="6"/>
        <v>0</v>
      </c>
      <c r="L24" s="20">
        <f t="shared" si="6"/>
        <v>1100</v>
      </c>
    </row>
    <row r="25" spans="1:12" ht="13.5" thickBot="1">
      <c r="A25" s="21"/>
      <c r="B25" s="22"/>
      <c r="C25" s="22"/>
      <c r="D25" s="23">
        <v>4357</v>
      </c>
      <c r="E25" s="24">
        <v>6121</v>
      </c>
      <c r="F25" s="25" t="s">
        <v>10</v>
      </c>
      <c r="G25" s="26">
        <v>0</v>
      </c>
      <c r="H25" s="27">
        <v>1100</v>
      </c>
      <c r="I25" s="26">
        <v>0</v>
      </c>
      <c r="J25" s="28">
        <f>SUM(G25:I25)</f>
        <v>1100</v>
      </c>
      <c r="K25" s="26">
        <v>0</v>
      </c>
      <c r="L25" s="28">
        <f>SUM(I25:K25)</f>
        <v>1100</v>
      </c>
    </row>
    <row r="26" spans="1:12" ht="22.5">
      <c r="A26" s="14" t="s">
        <v>4</v>
      </c>
      <c r="B26" s="15" t="s">
        <v>31</v>
      </c>
      <c r="C26" s="15" t="s">
        <v>32</v>
      </c>
      <c r="D26" s="15" t="s">
        <v>5</v>
      </c>
      <c r="E26" s="16" t="s">
        <v>5</v>
      </c>
      <c r="F26" s="17" t="s">
        <v>33</v>
      </c>
      <c r="G26" s="18">
        <f aca="true" t="shared" si="7" ref="G26:L26">G27</f>
        <v>0</v>
      </c>
      <c r="H26" s="19">
        <f t="shared" si="7"/>
        <v>2171.95</v>
      </c>
      <c r="I26" s="18">
        <f t="shared" si="7"/>
        <v>0</v>
      </c>
      <c r="J26" s="20">
        <f t="shared" si="7"/>
        <v>2171.95</v>
      </c>
      <c r="K26" s="18">
        <f t="shared" si="7"/>
        <v>0</v>
      </c>
      <c r="L26" s="20">
        <f t="shared" si="7"/>
        <v>2171.95</v>
      </c>
    </row>
    <row r="27" spans="1:12" ht="13.5" thickBot="1">
      <c r="A27" s="29"/>
      <c r="B27" s="30"/>
      <c r="C27" s="30"/>
      <c r="D27" s="31">
        <v>3114</v>
      </c>
      <c r="E27" s="32">
        <v>6121</v>
      </c>
      <c r="F27" s="33" t="s">
        <v>10</v>
      </c>
      <c r="G27" s="34">
        <v>0</v>
      </c>
      <c r="H27" s="35">
        <v>2171.95</v>
      </c>
      <c r="I27" s="34">
        <v>0</v>
      </c>
      <c r="J27" s="36">
        <f>SUM(G27:I27)</f>
        <v>2171.95</v>
      </c>
      <c r="K27" s="34">
        <v>0</v>
      </c>
      <c r="L27" s="36">
        <f>SUM(I27:K27)</f>
        <v>2171.95</v>
      </c>
    </row>
    <row r="28" spans="1:12" ht="12.75">
      <c r="A28" s="14" t="s">
        <v>4</v>
      </c>
      <c r="B28" s="15" t="s">
        <v>39</v>
      </c>
      <c r="C28" s="15" t="s">
        <v>40</v>
      </c>
      <c r="D28" s="15" t="s">
        <v>5</v>
      </c>
      <c r="E28" s="16" t="s">
        <v>5</v>
      </c>
      <c r="F28" s="17" t="s">
        <v>43</v>
      </c>
      <c r="G28" s="18">
        <f aca="true" t="shared" si="8" ref="G28:L28">G29</f>
        <v>0</v>
      </c>
      <c r="H28" s="19">
        <f t="shared" si="8"/>
        <v>0</v>
      </c>
      <c r="I28" s="18">
        <f t="shared" si="8"/>
        <v>0</v>
      </c>
      <c r="J28" s="20">
        <f t="shared" si="8"/>
        <v>0</v>
      </c>
      <c r="K28" s="18">
        <f t="shared" si="8"/>
        <v>510</v>
      </c>
      <c r="L28" s="20">
        <f t="shared" si="8"/>
        <v>510</v>
      </c>
    </row>
    <row r="29" spans="1:12" ht="13.5" thickBot="1">
      <c r="A29" s="21"/>
      <c r="B29" s="22"/>
      <c r="C29" s="22"/>
      <c r="D29" s="23">
        <v>4357</v>
      </c>
      <c r="E29" s="24">
        <v>6121</v>
      </c>
      <c r="F29" s="25" t="s">
        <v>10</v>
      </c>
      <c r="G29" s="26">
        <v>0</v>
      </c>
      <c r="H29" s="27">
        <v>0</v>
      </c>
      <c r="I29" s="26">
        <v>0</v>
      </c>
      <c r="J29" s="28">
        <v>0</v>
      </c>
      <c r="K29" s="26">
        <v>510</v>
      </c>
      <c r="L29" s="28">
        <f>SUM(I29:K29)</f>
        <v>510</v>
      </c>
    </row>
    <row r="30" spans="1:12" ht="12.75">
      <c r="A30" s="14" t="s">
        <v>4</v>
      </c>
      <c r="B30" s="15" t="s">
        <v>41</v>
      </c>
      <c r="C30" s="15" t="s">
        <v>42</v>
      </c>
      <c r="D30" s="15" t="s">
        <v>5</v>
      </c>
      <c r="E30" s="16" t="s">
        <v>5</v>
      </c>
      <c r="F30" s="17" t="s">
        <v>44</v>
      </c>
      <c r="G30" s="18">
        <f aca="true" t="shared" si="9" ref="G30:L30">G31</f>
        <v>0</v>
      </c>
      <c r="H30" s="19">
        <f t="shared" si="9"/>
        <v>0</v>
      </c>
      <c r="I30" s="18">
        <f t="shared" si="9"/>
        <v>0</v>
      </c>
      <c r="J30" s="20">
        <f t="shared" si="9"/>
        <v>0</v>
      </c>
      <c r="K30" s="18">
        <f t="shared" si="9"/>
        <v>200</v>
      </c>
      <c r="L30" s="20">
        <f t="shared" si="9"/>
        <v>200</v>
      </c>
    </row>
    <row r="31" spans="1:12" ht="13.5" thickBot="1">
      <c r="A31" s="29"/>
      <c r="B31" s="30"/>
      <c r="C31" s="30"/>
      <c r="D31" s="31">
        <v>3122</v>
      </c>
      <c r="E31" s="32">
        <v>6121</v>
      </c>
      <c r="F31" s="33" t="s">
        <v>10</v>
      </c>
      <c r="G31" s="34">
        <v>0</v>
      </c>
      <c r="H31" s="35">
        <v>0</v>
      </c>
      <c r="I31" s="34">
        <v>0</v>
      </c>
      <c r="J31" s="36">
        <v>0</v>
      </c>
      <c r="K31" s="34">
        <v>200</v>
      </c>
      <c r="L31" s="36">
        <f>SUM(I31:K31)</f>
        <v>200</v>
      </c>
    </row>
  </sheetData>
  <sheetProtection/>
  <mergeCells count="6">
    <mergeCell ref="F1:J1"/>
    <mergeCell ref="B10:C10"/>
    <mergeCell ref="B11:C11"/>
    <mergeCell ref="A3:J3"/>
    <mergeCell ref="A5:J5"/>
    <mergeCell ref="A7:J7"/>
  </mergeCells>
  <printOptions/>
  <pageMargins left="0.2362204724409449" right="0.2362204724409449" top="0.3937007874015748" bottom="0.1968503937007874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Westfalova Alena</cp:lastModifiedBy>
  <cp:lastPrinted>2013-06-06T14:08:22Z</cp:lastPrinted>
  <dcterms:created xsi:type="dcterms:W3CDTF">2011-12-06T08:44:11Z</dcterms:created>
  <dcterms:modified xsi:type="dcterms:W3CDTF">2013-06-06T14:09:46Z</dcterms:modified>
  <cp:category/>
  <cp:version/>
  <cp:contentType/>
  <cp:contentStatus/>
</cp:coreProperties>
</file>