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0 05" sheetId="2" r:id="rId2"/>
    <sheet name="911 15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<sst xmlns="http://schemas.openxmlformats.org/spreadsheetml/2006/main" count="228" uniqueCount="125">
  <si>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</si>
  <si>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</si>
  <si>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</si>
  <si>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</si>
  <si>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</si>
  <si>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</si>
  <si>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</si>
  <si>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</si>
  <si>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</si>
  <si>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</si>
  <si>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</si>
  <si>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</si>
  <si>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</si>
  <si>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</si>
  <si>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</si>
  <si>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</si>
  <si>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</si>
  <si>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</si>
  <si>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</si>
  <si>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</si>
  <si>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</si>
  <si>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</si>
  <si>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</si>
  <si>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</si>
  <si>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</si>
  <si>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</si>
  <si>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</si>
  <si>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</si>
  <si>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</si>
  <si>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</si>
  <si>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</si>
  <si>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</si>
  <si>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</si>
  <si>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</si>
  <si>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</si>
  <si>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</si>
  <si>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</si>
  <si>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</si>
  <si>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</si>
  <si>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</si>
  <si>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</si>
  <si>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</si>
  <si>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</si>
  <si>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</si>
  <si>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</si>
  <si>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</si>
  <si>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</si>
  <si>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</si>
  <si>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</si>
  <si>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</si>
  <si>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</si>
  <si>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</si>
  <si>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</si>
  <si>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</si>
  <si>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</si>
  <si>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</si>
  <si>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</si>
  <si>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</si>
  <si>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</si>
  <si>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</si>
  <si>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</si>
  <si>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</si>
  <si>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</si>
  <si>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</si>
  <si>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</si>
  <si>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</si>
  <si>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x</t>
  </si>
  <si>
    <t>SU</t>
  </si>
  <si>
    <t>č.a.</t>
  </si>
  <si>
    <t>Odbor sociálních věcí</t>
  </si>
  <si>
    <t>Kapitola 920 05 - Kapitálové výdaje</t>
  </si>
  <si>
    <t>uk.</t>
  </si>
  <si>
    <t>§</t>
  </si>
  <si>
    <t>K A P I T Á L O V É  V Ý D A J E</t>
  </si>
  <si>
    <t>UR I. 2012</t>
  </si>
  <si>
    <t>ZR-RO č. 91/12</t>
  </si>
  <si>
    <t>Kapitálové (investiční) výdaje resortu celkem</t>
  </si>
  <si>
    <t>budovy, haly a stavby</t>
  </si>
  <si>
    <t>059038</t>
  </si>
  <si>
    <t>0000</t>
  </si>
  <si>
    <t>SLUNCE VŠEM - Komunitní centrum Turnov</t>
  </si>
  <si>
    <t>investiční transfer OS</t>
  </si>
  <si>
    <t>1513</t>
  </si>
  <si>
    <t>1502</t>
  </si>
  <si>
    <t>059043</t>
  </si>
  <si>
    <t>DD Velké Hamry - revitalizace zahrady, vybud.cesty</t>
  </si>
  <si>
    <t>059044</t>
  </si>
  <si>
    <t>CIPS LK - napojení kanalizace u objektu Tanvaldská</t>
  </si>
  <si>
    <t>059045</t>
  </si>
  <si>
    <t>CIPS LK - rekonstr. parkovací plochy Králův Háj</t>
  </si>
  <si>
    <t>SR 2013</t>
  </si>
  <si>
    <t>ROZPOČET LIBERECKÉHO KRAJE 2013</t>
  </si>
  <si>
    <t>ZR-RO č.145/13</t>
  </si>
  <si>
    <t>příloha č. 1 k ZR-RO č. 145/13</t>
  </si>
  <si>
    <t>ZR-RO        č. 145/13</t>
  </si>
  <si>
    <t>ROZPIS ROZPOČTU LIBERECKÉHO KRAJE 2013</t>
  </si>
  <si>
    <t>Odbor kancelář ředitele</t>
  </si>
  <si>
    <t>Výdaje 2013 - dílčí a rozpisové ukazatele</t>
  </si>
  <si>
    <t>tis. Kč</t>
  </si>
  <si>
    <t>91115 - Krajský úřad</t>
  </si>
  <si>
    <t>K R A J S K Ý   Ú Ř A D</t>
  </si>
  <si>
    <t>UR 2013</t>
  </si>
  <si>
    <t>ZR-RO</t>
  </si>
  <si>
    <t>č.145/13</t>
  </si>
  <si>
    <t>Běžné (neinvestiční) výdaje resortu celkem</t>
  </si>
  <si>
    <t>DU</t>
  </si>
  <si>
    <t>osobní výdaje zaměstnanců kraje</t>
  </si>
  <si>
    <t xml:space="preserve">běžné provozní výdaje </t>
  </si>
  <si>
    <t>RU</t>
  </si>
  <si>
    <t>0015000000</t>
  </si>
  <si>
    <t xml:space="preserve">nákup materiálu </t>
  </si>
  <si>
    <t>001500</t>
  </si>
  <si>
    <t>nákup vody, paliv a energií</t>
  </si>
  <si>
    <t>studená voda</t>
  </si>
  <si>
    <t>teplo</t>
  </si>
  <si>
    <t>plyn</t>
  </si>
  <si>
    <t>elektrická energie</t>
  </si>
  <si>
    <t>pohonné hmoty a maziva</t>
  </si>
  <si>
    <t>nákup ostatních paliv a energie</t>
  </si>
  <si>
    <t>nákup služeb</t>
  </si>
  <si>
    <t>ostatní nákupy</t>
  </si>
  <si>
    <t>příspěvky,náhrady,věcné dary a  transfery</t>
  </si>
  <si>
    <t>služby peněžních ústavů</t>
  </si>
  <si>
    <t>801500</t>
  </si>
  <si>
    <t>autoprovoz - služby peněžních ústavů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</si>
</sst>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"/>
    <numFmt numFmtId="167" formatCode="0000"/>
    <numFmt numFmtId="168" formatCode="00000000"/>
    <numFmt numFmtId="169" formatCode="0.000"/>
    <numFmt numFmtId="170" formatCode="0.000000"/>
    <numFmt numFmtId="171" formatCode="mmmm\ yy"/>
    <numFmt numFmtId="172" formatCode="[$-405]d\.\ mmmm\ yyyy"/>
    <numFmt numFmtId="173" formatCode="[$-405]mmmm\ 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dd/mm/yy"/>
    <numFmt numFmtId="179" formatCode="d/m"/>
    <numFmt numFmtId="180" formatCode="#,##0.000000"/>
    <numFmt numFmtId="181" formatCode="dd/mm/yy;@"/>
    <numFmt numFmtId="182" formatCode="#,##0.0000"/>
    <numFmt numFmtId="183" formatCode="#,##0.00_ ;\-#,##0.00\ "/>
    <numFmt numFmtId="184" formatCode="0.0000"/>
    <numFmt numFmtId="185" formatCode="#,##0.00_ ;[Red]\-#,##0.00\ "/>
    <numFmt numFmtId="186" formatCode="\+\ #,##0.00"/>
    <numFmt numFmtId="187" formatCode="#,##0.000_ ;[Red]\-#,##0.000\ "/>
    <numFmt numFmtId="188" formatCode="#,##0_ ;[Red]\-#,##0\ "/>
    <numFmt numFmtId="189" formatCode="0_ ;[Red]\-0\ "/>
    <numFmt numFmtId="190" formatCode="#,##0;[Red]#,##0"/>
    <numFmt numFmtId="191" formatCode="#,##0.00;[Red]#,##0.00"/>
    <numFmt numFmtId="192" formatCode="#,##0.0_ ;[Red]\-#,##0.0\ "/>
    <numFmt numFmtId="193" formatCode="000\ 00"/>
    <numFmt numFmtId="194" formatCode="0.0,,"/>
    <numFmt numFmtId="195" formatCode="#.00,"/>
    <numFmt numFmtId="196" formatCode="#.00"/>
    <numFmt numFmtId="197" formatCode="0#,##0"/>
    <numFmt numFmtId="198" formatCode="#,"/>
    <numFmt numFmtId="199" formatCode="0.0%"/>
    <numFmt numFmtId="200" formatCode="#,##0.00\ &quot;Kč&quot;"/>
    <numFmt numFmtId="201" formatCode="0.00000"/>
    <numFmt numFmtId="202" formatCode="#,##0\ &quot;Kč&quot;"/>
    <numFmt numFmtId="203" formatCode="_-* #,##0.00\ _K_č_-;\-* #,##0.00\ _K_č_-;_-* \-??\ _K_č_-;_-@_-"/>
    <numFmt numFmtId="204" formatCode="#,##0.00\ _K_č"/>
    <numFmt numFmtId="205" formatCode="d/m/yyyy;@"/>
    <numFmt numFmtId="206" formatCode="0.000%"/>
    <numFmt numFmtId="207" formatCode="d/m/yy;@"/>
    <numFmt numFmtId="208" formatCode="yyyy"/>
    <numFmt numFmtId="209" formatCode="mmm/yyyy"/>
    <numFmt numFmtId="210" formatCode="d/m;@"/>
    <numFmt numFmtId="211" formatCode="_-* #,##0\ _K_č_-;\-* #,##0\ _K_č_-;_-* &quot;-&quot;??\ _K_č_-;_-@_-"/>
    <numFmt numFmtId="212" formatCode="#,##0_ ;\-#,##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0.000000%"/>
    <numFmt numFmtId="222" formatCode="0.0000%"/>
    <numFmt numFmtId="223" formatCode="0.00000%"/>
    <numFmt numFmtId="224" formatCode="000000"/>
    <numFmt numFmtId="225" formatCode="00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4"/>
      <name val="Arial CE"/>
      <family val="0"/>
    </font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8"/>
      <color indexed="3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1">
      <alignment/>
      <protection/>
    </xf>
    <xf numFmtId="0" fontId="30" fillId="0" borderId="0" xfId="50">
      <alignment/>
      <protection/>
    </xf>
    <xf numFmtId="0" fontId="25" fillId="0" borderId="0" xfId="49" applyFont="1" applyAlignment="1">
      <alignment horizontal="right"/>
      <protection/>
    </xf>
    <xf numFmtId="0" fontId="0" fillId="0" borderId="0" xfId="51" applyFill="1">
      <alignment/>
      <protection/>
    </xf>
    <xf numFmtId="0" fontId="0" fillId="0" borderId="0" xfId="51" applyBorder="1">
      <alignment/>
      <protection/>
    </xf>
    <xf numFmtId="0" fontId="27" fillId="0" borderId="19" xfId="53" applyFont="1" applyFill="1" applyBorder="1" applyAlignment="1">
      <alignment horizontal="center" vertical="center" wrapText="1"/>
      <protection/>
    </xf>
    <xf numFmtId="0" fontId="27" fillId="0" borderId="25" xfId="53" applyFont="1" applyFill="1" applyBorder="1" applyAlignment="1">
      <alignment horizontal="center" vertical="center" wrapText="1"/>
      <protection/>
    </xf>
    <xf numFmtId="0" fontId="27" fillId="0" borderId="20" xfId="53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52" applyFont="1" applyFill="1" applyBorder="1" applyAlignment="1">
      <alignment horizontal="center"/>
      <protection/>
    </xf>
    <xf numFmtId="0" fontId="31" fillId="0" borderId="25" xfId="52" applyFont="1" applyFill="1" applyBorder="1" applyAlignment="1">
      <alignment horizontal="center"/>
      <protection/>
    </xf>
    <xf numFmtId="0" fontId="31" fillId="0" borderId="20" xfId="52" applyFont="1" applyFill="1" applyBorder="1" applyAlignment="1">
      <alignment horizontal="center"/>
      <protection/>
    </xf>
    <xf numFmtId="0" fontId="31" fillId="0" borderId="20" xfId="52" applyFont="1" applyFill="1" applyBorder="1" applyAlignment="1">
      <alignment horizontal="left"/>
      <protection/>
    </xf>
    <xf numFmtId="4" fontId="31" fillId="0" borderId="25" xfId="52" applyNumberFormat="1" applyFont="1" applyFill="1" applyBorder="1">
      <alignment/>
      <protection/>
    </xf>
    <xf numFmtId="4" fontId="31" fillId="0" borderId="21" xfId="52" applyNumberFormat="1" applyFont="1" applyFill="1" applyBorder="1">
      <alignment/>
      <protection/>
    </xf>
    <xf numFmtId="0" fontId="28" fillId="0" borderId="28" xfId="52" applyFont="1" applyFill="1" applyBorder="1" applyAlignment="1">
      <alignment horizontal="center"/>
      <protection/>
    </xf>
    <xf numFmtId="49" fontId="28" fillId="0" borderId="29" xfId="53" applyNumberFormat="1" applyFont="1" applyFill="1" applyBorder="1" applyAlignment="1">
      <alignment horizontal="center"/>
      <protection/>
    </xf>
    <xf numFmtId="49" fontId="28" fillId="0" borderId="30" xfId="53" applyNumberFormat="1" applyFont="1" applyFill="1" applyBorder="1" applyAlignment="1">
      <alignment horizontal="center"/>
      <protection/>
    </xf>
    <xf numFmtId="0" fontId="28" fillId="0" borderId="31" xfId="53" applyFont="1" applyFill="1" applyBorder="1" applyAlignment="1">
      <alignment horizontal="center"/>
      <protection/>
    </xf>
    <xf numFmtId="0" fontId="28" fillId="0" borderId="29" xfId="53" applyFont="1" applyFill="1" applyBorder="1" applyAlignment="1">
      <alignment horizontal="center"/>
      <protection/>
    </xf>
    <xf numFmtId="4" fontId="28" fillId="0" borderId="31" xfId="53" applyNumberFormat="1" applyFont="1" applyFill="1" applyBorder="1">
      <alignment/>
      <protection/>
    </xf>
    <xf numFmtId="4" fontId="28" fillId="0" borderId="29" xfId="53" applyNumberFormat="1" applyFont="1" applyFill="1" applyBorder="1">
      <alignment/>
      <protection/>
    </xf>
    <xf numFmtId="4" fontId="28" fillId="0" borderId="32" xfId="52" applyNumberFormat="1" applyFont="1" applyFill="1" applyBorder="1">
      <alignment/>
      <protection/>
    </xf>
    <xf numFmtId="0" fontId="25" fillId="0" borderId="33" xfId="52" applyFont="1" applyFill="1" applyBorder="1" applyAlignment="1">
      <alignment horizontal="center"/>
      <protection/>
    </xf>
    <xf numFmtId="49" fontId="25" fillId="0" borderId="34" xfId="53" applyNumberFormat="1" applyFont="1" applyFill="1" applyBorder="1" applyAlignment="1">
      <alignment horizontal="center"/>
      <protection/>
    </xf>
    <xf numFmtId="49" fontId="25" fillId="0" borderId="35" xfId="53" applyNumberFormat="1" applyFont="1" applyFill="1" applyBorder="1" applyAlignment="1">
      <alignment horizontal="center"/>
      <protection/>
    </xf>
    <xf numFmtId="0" fontId="25" fillId="0" borderId="36" xfId="53" applyFont="1" applyFill="1" applyBorder="1" applyAlignment="1">
      <alignment horizontal="center"/>
      <protection/>
    </xf>
    <xf numFmtId="0" fontId="25" fillId="0" borderId="34" xfId="53" applyFont="1" applyFill="1" applyBorder="1" applyAlignment="1">
      <alignment horizontal="center"/>
      <protection/>
    </xf>
    <xf numFmtId="0" fontId="25" fillId="0" borderId="36" xfId="53" applyFont="1" applyFill="1" applyBorder="1" applyAlignment="1">
      <alignment/>
      <protection/>
    </xf>
    <xf numFmtId="4" fontId="25" fillId="0" borderId="36" xfId="53" applyNumberFormat="1" applyFont="1" applyFill="1" applyBorder="1">
      <alignment/>
      <protection/>
    </xf>
    <xf numFmtId="4" fontId="25" fillId="0" borderId="34" xfId="53" applyNumberFormat="1" applyFont="1" applyFill="1" applyBorder="1">
      <alignment/>
      <protection/>
    </xf>
    <xf numFmtId="4" fontId="25" fillId="0" borderId="37" xfId="52" applyNumberFormat="1" applyFont="1" applyFill="1" applyBorder="1">
      <alignment/>
      <protection/>
    </xf>
    <xf numFmtId="2" fontId="28" fillId="0" borderId="29" xfId="51" applyNumberFormat="1" applyFont="1" applyBorder="1" applyAlignment="1">
      <alignment vertical="center"/>
      <protection/>
    </xf>
    <xf numFmtId="1" fontId="25" fillId="0" borderId="36" xfId="51" applyNumberFormat="1" applyFont="1" applyBorder="1" applyAlignment="1">
      <alignment horizontal="center" vertical="center"/>
      <protection/>
    </xf>
    <xf numFmtId="0" fontId="25" fillId="0" borderId="35" xfId="53" applyFont="1" applyFill="1" applyBorder="1" applyAlignment="1">
      <alignment/>
      <protection/>
    </xf>
    <xf numFmtId="4" fontId="28" fillId="0" borderId="38" xfId="53" applyNumberFormat="1" applyFont="1" applyFill="1" applyBorder="1">
      <alignment/>
      <protection/>
    </xf>
    <xf numFmtId="4" fontId="28" fillId="0" borderId="31" xfId="53" applyNumberFormat="1" applyFont="1" applyFill="1" applyBorder="1">
      <alignment/>
      <protection/>
    </xf>
    <xf numFmtId="4" fontId="28" fillId="0" borderId="30" xfId="53" applyNumberFormat="1" applyFont="1" applyFill="1" applyBorder="1">
      <alignment/>
      <protection/>
    </xf>
    <xf numFmtId="4" fontId="28" fillId="0" borderId="38" xfId="53" applyNumberFormat="1" applyFont="1" applyFill="1" applyBorder="1">
      <alignment/>
      <protection/>
    </xf>
    <xf numFmtId="4" fontId="25" fillId="0" borderId="36" xfId="53" applyNumberFormat="1" applyFont="1" applyFill="1" applyBorder="1">
      <alignment/>
      <protection/>
    </xf>
    <xf numFmtId="4" fontId="32" fillId="0" borderId="37" xfId="52" applyNumberFormat="1" applyFont="1" applyFill="1" applyBorder="1">
      <alignment/>
      <protection/>
    </xf>
    <xf numFmtId="0" fontId="31" fillId="0" borderId="31" xfId="53" applyFont="1" applyFill="1" applyBorder="1" applyAlignment="1">
      <alignment horizontal="center"/>
      <protection/>
    </xf>
    <xf numFmtId="0" fontId="31" fillId="0" borderId="29" xfId="53" applyFont="1" applyFill="1" applyBorder="1" applyAlignment="1">
      <alignment horizontal="center"/>
      <protection/>
    </xf>
    <xf numFmtId="2" fontId="28" fillId="0" borderId="31" xfId="51" applyNumberFormat="1" applyFont="1" applyBorder="1" applyAlignment="1">
      <alignment vertical="center"/>
      <protection/>
    </xf>
    <xf numFmtId="1" fontId="32" fillId="0" borderId="36" xfId="51" applyNumberFormat="1" applyFont="1" applyBorder="1" applyAlignment="1">
      <alignment horizontal="center" vertical="center"/>
      <protection/>
    </xf>
    <xf numFmtId="4" fontId="31" fillId="0" borderId="39" xfId="52" applyNumberFormat="1" applyFont="1" applyFill="1" applyBorder="1">
      <alignment/>
      <protection/>
    </xf>
    <xf numFmtId="0" fontId="27" fillId="0" borderId="21" xfId="0" applyFont="1" applyBorder="1" applyAlignment="1">
      <alignment horizontal="center" vertical="center" wrapText="1"/>
    </xf>
    <xf numFmtId="4" fontId="25" fillId="0" borderId="40" xfId="53" applyNumberFormat="1" applyFont="1" applyFill="1" applyBorder="1">
      <alignment/>
      <protection/>
    </xf>
    <xf numFmtId="4" fontId="25" fillId="0" borderId="40" xfId="53" applyNumberFormat="1" applyFont="1" applyFill="1" applyBorder="1">
      <alignment/>
      <protection/>
    </xf>
    <xf numFmtId="0" fontId="6" fillId="19" borderId="24" xfId="0" applyFont="1" applyFill="1" applyBorder="1" applyAlignment="1">
      <alignment horizontal="center"/>
    </xf>
    <xf numFmtId="0" fontId="31" fillId="0" borderId="25" xfId="52" applyFont="1" applyFill="1" applyBorder="1" applyAlignment="1">
      <alignment horizontal="center"/>
      <protection/>
    </xf>
    <xf numFmtId="0" fontId="31" fillId="0" borderId="26" xfId="52" applyFont="1" applyFill="1" applyBorder="1" applyAlignment="1">
      <alignment horizontal="center"/>
      <protection/>
    </xf>
    <xf numFmtId="0" fontId="26" fillId="0" borderId="0" xfId="4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/>
    </xf>
    <xf numFmtId="0" fontId="29" fillId="0" borderId="0" xfId="50" applyFont="1" applyFill="1" applyAlignment="1">
      <alignment horizontal="center"/>
      <protection/>
    </xf>
    <xf numFmtId="0" fontId="26" fillId="0" borderId="0" xfId="0" applyFont="1" applyAlignment="1">
      <alignment horizontal="center"/>
    </xf>
    <xf numFmtId="0" fontId="27" fillId="0" borderId="25" xfId="53" applyFont="1" applyFill="1" applyBorder="1" applyAlignment="1">
      <alignment horizontal="center" vertical="center" wrapText="1"/>
      <protection/>
    </xf>
    <xf numFmtId="0" fontId="27" fillId="0" borderId="26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9" fillId="0" borderId="0" xfId="50" applyFont="1" applyAlignment="1">
      <alignment horizontal="center"/>
      <protection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49" fontId="27" fillId="0" borderId="41" xfId="0" applyNumberFormat="1" applyFont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6" fontId="25" fillId="0" borderId="43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27" fillId="0" borderId="20" xfId="52" applyFont="1" applyBorder="1" applyAlignment="1">
      <alignment horizontal="left"/>
      <protection/>
    </xf>
    <xf numFmtId="4" fontId="27" fillId="4" borderId="39" xfId="0" applyNumberFormat="1" applyFont="1" applyFill="1" applyBorder="1" applyAlignment="1">
      <alignment horizontal="right"/>
    </xf>
    <xf numFmtId="0" fontId="27" fillId="4" borderId="20" xfId="0" applyFont="1" applyFill="1" applyBorder="1" applyAlignment="1">
      <alignment/>
    </xf>
    <xf numFmtId="166" fontId="27" fillId="4" borderId="21" xfId="52" applyNumberFormat="1" applyFont="1" applyFill="1" applyBorder="1" applyAlignment="1">
      <alignment horizontal="center" vertical="center"/>
      <protection/>
    </xf>
    <xf numFmtId="0" fontId="34" fillId="0" borderId="30" xfId="52" applyFont="1" applyFill="1" applyBorder="1" applyAlignment="1">
      <alignment horizontal="center"/>
      <protection/>
    </xf>
    <xf numFmtId="49" fontId="34" fillId="0" borderId="29" xfId="52" applyNumberFormat="1" applyFont="1" applyFill="1" applyBorder="1" applyAlignment="1">
      <alignment horizontal="center"/>
      <protection/>
    </xf>
    <xf numFmtId="49" fontId="34" fillId="0" borderId="30" xfId="52" applyNumberFormat="1" applyFont="1" applyFill="1" applyBorder="1" applyAlignment="1">
      <alignment horizontal="center"/>
      <protection/>
    </xf>
    <xf numFmtId="0" fontId="34" fillId="0" borderId="31" xfId="52" applyFont="1" applyFill="1" applyBorder="1" applyAlignment="1">
      <alignment horizontal="center"/>
      <protection/>
    </xf>
    <xf numFmtId="0" fontId="34" fillId="0" borderId="29" xfId="52" applyFont="1" applyFill="1" applyBorder="1" applyAlignment="1">
      <alignment horizontal="center"/>
      <protection/>
    </xf>
    <xf numFmtId="0" fontId="34" fillId="0" borderId="31" xfId="52" applyFont="1" applyFill="1" applyBorder="1">
      <alignment/>
      <protection/>
    </xf>
    <xf numFmtId="4" fontId="35" fillId="0" borderId="30" xfId="52" applyNumberFormat="1" applyFont="1" applyFill="1" applyBorder="1">
      <alignment/>
      <protection/>
    </xf>
    <xf numFmtId="4" fontId="25" fillId="0" borderId="30" xfId="52" applyNumberFormat="1" applyFont="1" applyFill="1" applyBorder="1">
      <alignment/>
      <protection/>
    </xf>
    <xf numFmtId="166" fontId="25" fillId="0" borderId="45" xfId="52" applyNumberFormat="1" applyFont="1" applyFill="1" applyBorder="1">
      <alignment/>
      <protection/>
    </xf>
    <xf numFmtId="0" fontId="36" fillId="0" borderId="0" xfId="0" applyFont="1" applyAlignment="1">
      <alignment/>
    </xf>
    <xf numFmtId="0" fontId="34" fillId="0" borderId="28" xfId="52" applyFont="1" applyFill="1" applyBorder="1" applyAlignment="1">
      <alignment horizontal="center"/>
      <protection/>
    </xf>
    <xf numFmtId="166" fontId="34" fillId="0" borderId="30" xfId="52" applyNumberFormat="1" applyFont="1" applyFill="1" applyBorder="1">
      <alignment/>
      <protection/>
    </xf>
    <xf numFmtId="166" fontId="37" fillId="0" borderId="30" xfId="52" applyNumberFormat="1" applyFont="1" applyFill="1" applyBorder="1">
      <alignment/>
      <protection/>
    </xf>
    <xf numFmtId="166" fontId="37" fillId="0" borderId="45" xfId="52" applyNumberFormat="1" applyFont="1" applyFill="1" applyBorder="1">
      <alignment/>
      <protection/>
    </xf>
    <xf numFmtId="0" fontId="25" fillId="0" borderId="10" xfId="52" applyFont="1" applyFill="1" applyBorder="1" applyAlignment="1">
      <alignment horizontal="center"/>
      <protection/>
    </xf>
    <xf numFmtId="49" fontId="25" fillId="0" borderId="46" xfId="52" applyNumberFormat="1" applyFont="1" applyFill="1" applyBorder="1" applyAlignment="1">
      <alignment horizontal="center"/>
      <protection/>
    </xf>
    <xf numFmtId="49" fontId="25" fillId="0" borderId="47" xfId="54" applyNumberFormat="1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46" xfId="52" applyFont="1" applyFill="1" applyBorder="1" applyAlignment="1">
      <alignment horizontal="center"/>
      <protection/>
    </xf>
    <xf numFmtId="0" fontId="25" fillId="0" borderId="11" xfId="52" applyFont="1" applyFill="1" applyBorder="1">
      <alignment/>
      <protection/>
    </xf>
    <xf numFmtId="4" fontId="25" fillId="0" borderId="47" xfId="52" applyNumberFormat="1" applyFont="1" applyFill="1" applyBorder="1">
      <alignment/>
      <protection/>
    </xf>
    <xf numFmtId="4" fontId="25" fillId="0" borderId="11" xfId="52" applyNumberFormat="1" applyFont="1" applyFill="1" applyBorder="1">
      <alignment/>
      <protection/>
    </xf>
    <xf numFmtId="166" fontId="25" fillId="0" borderId="48" xfId="52" applyNumberFormat="1" applyFont="1" applyFill="1" applyBorder="1">
      <alignment/>
      <protection/>
    </xf>
    <xf numFmtId="0" fontId="25" fillId="0" borderId="47" xfId="52" applyFont="1" applyFill="1" applyBorder="1" applyAlignment="1">
      <alignment horizontal="center"/>
      <protection/>
    </xf>
    <xf numFmtId="0" fontId="27" fillId="0" borderId="11" xfId="52" applyFont="1" applyFill="1" applyBorder="1">
      <alignment/>
      <protection/>
    </xf>
    <xf numFmtId="4" fontId="27" fillId="0" borderId="47" xfId="52" applyNumberFormat="1" applyFont="1" applyFill="1" applyBorder="1">
      <alignment/>
      <protection/>
    </xf>
    <xf numFmtId="166" fontId="27" fillId="0" borderId="11" xfId="52" applyNumberFormat="1" applyFont="1" applyFill="1" applyBorder="1">
      <alignment/>
      <protection/>
    </xf>
    <xf numFmtId="166" fontId="27" fillId="0" borderId="48" xfId="52" applyNumberFormat="1" applyFont="1" applyFill="1" applyBorder="1">
      <alignment/>
      <protection/>
    </xf>
    <xf numFmtId="49" fontId="25" fillId="0" borderId="49" xfId="54" applyNumberFormat="1" applyFont="1" applyFill="1" applyBorder="1" applyAlignment="1">
      <alignment horizontal="center"/>
      <protection/>
    </xf>
    <xf numFmtId="4" fontId="25" fillId="0" borderId="11" xfId="52" applyNumberFormat="1" applyFont="1" applyFill="1" applyBorder="1">
      <alignment/>
      <protection/>
    </xf>
    <xf numFmtId="166" fontId="25" fillId="0" borderId="12" xfId="52" applyNumberFormat="1" applyFont="1" applyFill="1" applyBorder="1">
      <alignment/>
      <protection/>
    </xf>
    <xf numFmtId="224" fontId="0" fillId="0" borderId="0" xfId="0" applyNumberFormat="1" applyAlignment="1">
      <alignment/>
    </xf>
    <xf numFmtId="49" fontId="27" fillId="0" borderId="46" xfId="52" applyNumberFormat="1" applyFont="1" applyFill="1" applyBorder="1" applyAlignment="1">
      <alignment horizontal="center"/>
      <protection/>
    </xf>
    <xf numFmtId="49" fontId="27" fillId="0" borderId="49" xfId="54" applyNumberFormat="1" applyFont="1" applyFill="1" applyBorder="1" applyAlignment="1">
      <alignment horizontal="center"/>
      <protection/>
    </xf>
    <xf numFmtId="0" fontId="27" fillId="0" borderId="11" xfId="52" applyFont="1" applyFill="1" applyBorder="1" applyAlignment="1">
      <alignment horizontal="center"/>
      <protection/>
    </xf>
    <xf numFmtId="0" fontId="27" fillId="0" borderId="46" xfId="52" applyFont="1" applyFill="1" applyBorder="1" applyAlignment="1">
      <alignment horizontal="center"/>
      <protection/>
    </xf>
    <xf numFmtId="225" fontId="27" fillId="0" borderId="11" xfId="52" applyNumberFormat="1" applyFont="1" applyFill="1" applyBorder="1">
      <alignment/>
      <protection/>
    </xf>
    <xf numFmtId="166" fontId="27" fillId="0" borderId="12" xfId="52" applyNumberFormat="1" applyFont="1" applyFill="1" applyBorder="1">
      <alignment/>
      <protection/>
    </xf>
    <xf numFmtId="4" fontId="25" fillId="0" borderId="49" xfId="52" applyNumberFormat="1" applyFont="1" applyFill="1" applyBorder="1">
      <alignment/>
      <protection/>
    </xf>
    <xf numFmtId="4" fontId="25" fillId="0" borderId="14" xfId="52" applyNumberFormat="1" applyFont="1" applyFill="1" applyBorder="1">
      <alignment/>
      <protection/>
    </xf>
    <xf numFmtId="166" fontId="25" fillId="0" borderId="15" xfId="52" applyNumberFormat="1" applyFont="1" applyFill="1" applyBorder="1">
      <alignment/>
      <protection/>
    </xf>
    <xf numFmtId="0" fontId="25" fillId="0" borderId="50" xfId="52" applyFont="1" applyFill="1" applyBorder="1" applyAlignment="1">
      <alignment horizontal="center"/>
      <protection/>
    </xf>
    <xf numFmtId="0" fontId="25" fillId="0" borderId="51" xfId="0" applyFont="1" applyFill="1" applyBorder="1" applyAlignment="1">
      <alignment horizontal="center"/>
    </xf>
    <xf numFmtId="49" fontId="25" fillId="0" borderId="52" xfId="0" applyNumberFormat="1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4" fontId="25" fillId="0" borderId="49" xfId="0" applyNumberFormat="1" applyFont="1" applyFill="1" applyBorder="1" applyAlignment="1">
      <alignment horizontal="right"/>
    </xf>
    <xf numFmtId="4" fontId="25" fillId="0" borderId="14" xfId="52" applyNumberFormat="1" applyFont="1" applyFill="1" applyBorder="1" applyAlignment="1">
      <alignment horizontal="right" vertical="center" wrapText="1"/>
      <protection/>
    </xf>
    <xf numFmtId="166" fontId="25" fillId="0" borderId="15" xfId="52" applyNumberFormat="1" applyFont="1" applyFill="1" applyBorder="1" applyAlignment="1">
      <alignment horizontal="right"/>
      <protection/>
    </xf>
    <xf numFmtId="224" fontId="25" fillId="0" borderId="52" xfId="0" applyNumberFormat="1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4" fontId="25" fillId="0" borderId="47" xfId="0" applyNumberFormat="1" applyFont="1" applyFill="1" applyBorder="1" applyAlignment="1">
      <alignment horizontal="right"/>
    </xf>
    <xf numFmtId="4" fontId="25" fillId="0" borderId="11" xfId="52" applyNumberFormat="1" applyFont="1" applyFill="1" applyBorder="1" applyAlignment="1">
      <alignment horizontal="right" vertical="center" wrapText="1"/>
      <protection/>
    </xf>
    <xf numFmtId="166" fontId="25" fillId="0" borderId="12" xfId="52" applyNumberFormat="1" applyFont="1" applyFill="1" applyBorder="1" applyAlignment="1">
      <alignment horizontal="right"/>
      <protection/>
    </xf>
    <xf numFmtId="0" fontId="0" fillId="0" borderId="53" xfId="0" applyBorder="1" applyAlignment="1">
      <alignment horizontal="center" vertical="center" textRotation="90"/>
    </xf>
    <xf numFmtId="0" fontId="25" fillId="0" borderId="54" xfId="0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49" fontId="25" fillId="0" borderId="37" xfId="54" applyNumberFormat="1" applyFont="1" applyFill="1" applyBorder="1" applyAlignment="1">
      <alignment horizontal="center"/>
      <protection/>
    </xf>
    <xf numFmtId="0" fontId="25" fillId="0" borderId="37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left"/>
    </xf>
    <xf numFmtId="4" fontId="25" fillId="0" borderId="37" xfId="0" applyNumberFormat="1" applyFont="1" applyFill="1" applyBorder="1" applyAlignment="1">
      <alignment horizontal="right"/>
    </xf>
    <xf numFmtId="4" fontId="25" fillId="0" borderId="56" xfId="52" applyNumberFormat="1" applyFont="1" applyFill="1" applyBorder="1" applyAlignment="1">
      <alignment horizontal="right" vertical="center" wrapText="1"/>
      <protection/>
    </xf>
    <xf numFmtId="166" fontId="25" fillId="0" borderId="57" xfId="52" applyNumberFormat="1" applyFont="1" applyFill="1" applyBorder="1" applyAlignment="1">
      <alignment horizontal="right"/>
      <protection/>
    </xf>
    <xf numFmtId="0" fontId="0" fillId="0" borderId="0" xfId="0" applyBorder="1" applyAlignment="1">
      <alignment textRotation="90"/>
    </xf>
    <xf numFmtId="0" fontId="25" fillId="0" borderId="0" xfId="54" applyFont="1" applyBorder="1" applyAlignment="1">
      <alignment horizontal="center"/>
      <protection/>
    </xf>
    <xf numFmtId="49" fontId="25" fillId="0" borderId="0" xfId="54" applyNumberFormat="1" applyFont="1" applyBorder="1" applyAlignment="1">
      <alignment horizontal="center"/>
      <protection/>
    </xf>
    <xf numFmtId="0" fontId="25" fillId="0" borderId="0" xfId="54" applyFont="1" applyBorder="1">
      <alignment/>
      <protection/>
    </xf>
    <xf numFmtId="4" fontId="2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2. Rozpočet 2007 - tabulky" xfId="50"/>
    <cellStyle name="normální_Rozpis výdajů 03 bez PO 2" xfId="51"/>
    <cellStyle name="normální_Rozpis výdajů 03 bez PO 3" xfId="52"/>
    <cellStyle name="normální_Rozpis výdajů 03 bez PO_04 - OSMTVS" xfId="53"/>
    <cellStyle name="normální_Rozpis výdajů 03 bez PO_UR 2008 1-168 tisk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0</xdr:rowOff>
    </xdr:from>
    <xdr:to>
      <xdr:col>2</xdr:col>
      <xdr:colOff>133350</xdr:colOff>
      <xdr:row>5</xdr:row>
      <xdr:rowOff>0</xdr:rowOff>
    </xdr:to>
    <xdr:sp fLocksText="0">
      <xdr:nvSpPr>
        <xdr:cNvPr id="1" name="Text Box 38"/>
        <xdr:cNvSpPr txBox="1">
          <a:spLocks noChangeArrowheads="1"/>
        </xdr:cNvSpPr>
      </xdr:nvSpPr>
      <xdr:spPr>
        <a:xfrm>
          <a:off x="676275" y="828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ichovaj\Local%20Settings\Temporary%20Internet%20Files\OLK5E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ichovaj\Local%20Settings\Temporary%20Internet%20Files\OLK5E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ichovaj\Local%20Settings\Temporary%20Internet%20Files\OLK5E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K134">
            <v>0</v>
          </cell>
          <cell r="L134">
            <v>0</v>
          </cell>
        </row>
        <row r="135">
          <cell r="C135">
            <v>2108256.29</v>
          </cell>
          <cell r="D135">
            <v>214055.997</v>
          </cell>
          <cell r="E135">
            <v>360</v>
          </cell>
          <cell r="F135">
            <v>24000</v>
          </cell>
          <cell r="G135">
            <v>148.43</v>
          </cell>
          <cell r="H135">
            <v>3434068.280469999</v>
          </cell>
          <cell r="I135">
            <v>856.56</v>
          </cell>
          <cell r="J135">
            <v>182553.52</v>
          </cell>
          <cell r="O135">
            <v>79520.92</v>
          </cell>
          <cell r="P135">
            <v>253299.98</v>
          </cell>
          <cell r="Q135">
            <v>520174.93399999995</v>
          </cell>
          <cell r="S135">
            <v>214113.07</v>
          </cell>
          <cell r="T135">
            <v>-46875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B135">
            <v>31705.08</v>
          </cell>
          <cell r="C135">
            <v>210326.27000000002</v>
          </cell>
          <cell r="D135">
            <v>846050.29</v>
          </cell>
          <cell r="E135">
            <v>690804.449</v>
          </cell>
          <cell r="F135">
            <v>152320</v>
          </cell>
          <cell r="G135">
            <v>3399378.84799</v>
          </cell>
          <cell r="I135">
            <v>479544.057</v>
          </cell>
          <cell r="L135">
            <v>260708.07</v>
          </cell>
          <cell r="M135">
            <v>5445.58863</v>
          </cell>
          <cell r="N135">
            <v>16500</v>
          </cell>
          <cell r="O135">
            <v>3</v>
          </cell>
          <cell r="P135">
            <v>68585.66752</v>
          </cell>
          <cell r="S135">
            <v>12042.17</v>
          </cell>
        </row>
        <row r="161">
          <cell r="H161">
            <v>87623.90999999999</v>
          </cell>
          <cell r="K161">
            <v>784335.5799999998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29" sqref="D2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1" t="s">
        <v>58</v>
      </c>
      <c r="B1" s="91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92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2322672.287</v>
      </c>
      <c r="D3" s="26">
        <f>D4+D5+D6</f>
        <v>603.725</v>
      </c>
      <c r="E3" s="27">
        <f aca="true" t="shared" si="0" ref="E3:E24">C3+D3</f>
        <v>2323276.012</v>
      </c>
    </row>
    <row r="4" spans="1:10" ht="15" customHeight="1">
      <c r="A4" s="6" t="s">
        <v>4</v>
      </c>
      <c r="B4" s="7" t="s">
        <v>5</v>
      </c>
      <c r="C4" s="8">
        <f>'[3]příjmy'!$C$135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'[3]příjmy'!$D$135</f>
        <v>214055.997</v>
      </c>
      <c r="D5" s="4">
        <v>603.725</v>
      </c>
      <c r="E5" s="10">
        <f t="shared" si="0"/>
        <v>214659.722</v>
      </c>
    </row>
    <row r="6" spans="1:5" ht="15" customHeight="1">
      <c r="A6" s="6" t="s">
        <v>8</v>
      </c>
      <c r="B6" s="7" t="s">
        <v>9</v>
      </c>
      <c r="C6" s="8">
        <f>'[3]příjmy'!$E$135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3702513.7904699994</v>
      </c>
      <c r="D7" s="13">
        <f>D8+D13</f>
        <v>0</v>
      </c>
      <c r="E7" s="14">
        <f t="shared" si="0"/>
        <v>3702513.7904699994</v>
      </c>
    </row>
    <row r="8" spans="1:5" ht="15" customHeight="1">
      <c r="A8" s="6" t="s">
        <v>50</v>
      </c>
      <c r="B8" s="7" t="s">
        <v>11</v>
      </c>
      <c r="C8" s="8">
        <f>C9+C10+C11+C12</f>
        <v>3519960.2704699994</v>
      </c>
      <c r="D8" s="8">
        <f>D9+D10+D11+D12</f>
        <v>0</v>
      </c>
      <c r="E8" s="11">
        <f t="shared" si="0"/>
        <v>3519960.2704699994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'[3]příjmy'!$G$135+'[3]příjmy'!$H$135</f>
        <v>3434216.7104699994</v>
      </c>
      <c r="D10" s="8">
        <v>0</v>
      </c>
      <c r="E10" s="11">
        <f t="shared" si="0"/>
        <v>3434216.7104699994</v>
      </c>
    </row>
    <row r="11" spans="1:5" ht="15" customHeight="1">
      <c r="A11" s="6" t="s">
        <v>46</v>
      </c>
      <c r="B11" s="7" t="s">
        <v>49</v>
      </c>
      <c r="C11" s="8">
        <f>'[3]příjmy'!$I$135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'[3]příjmy'!$F$135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182553.52</v>
      </c>
      <c r="D13" s="8">
        <f>D14+D15+D16</f>
        <v>0</v>
      </c>
      <c r="E13" s="11">
        <f t="shared" si="0"/>
        <v>182553.52</v>
      </c>
    </row>
    <row r="14" spans="1:5" ht="15" customHeight="1">
      <c r="A14" s="6" t="s">
        <v>47</v>
      </c>
      <c r="B14" s="7" t="s">
        <v>13</v>
      </c>
      <c r="C14" s="8">
        <f>'[3]příjmy'!$J$135</f>
        <v>182553.52</v>
      </c>
      <c r="D14" s="8">
        <f>'[1]příjmy'!$H$16</f>
        <v>0</v>
      </c>
      <c r="E14" s="11">
        <f t="shared" si="0"/>
        <v>182553.52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6025186.077469999</v>
      </c>
      <c r="D17" s="13">
        <f>D3+D7</f>
        <v>603.725</v>
      </c>
      <c r="E17" s="14">
        <f t="shared" si="0"/>
        <v>6025789.802469999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'[3]příjmy'!$Q$135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'[3]příjmy'!$S$135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7045419.981469999</v>
      </c>
      <c r="D24" s="22">
        <f>D17+D18</f>
        <v>603.725</v>
      </c>
      <c r="E24" s="23">
        <f t="shared" si="0"/>
        <v>7046023.706469999</v>
      </c>
    </row>
    <row r="25" spans="1:5" ht="13.5" thickBot="1">
      <c r="A25" s="91" t="s">
        <v>59</v>
      </c>
      <c r="B25" s="91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92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'[3]výdaje'!$B$135</f>
        <v>31705.08</v>
      </c>
      <c r="D27" s="4">
        <v>0</v>
      </c>
      <c r="E27" s="5">
        <f>C27+D27</f>
        <v>31705.08</v>
      </c>
    </row>
    <row r="28" spans="1:5" ht="15" customHeight="1">
      <c r="A28" s="25" t="s">
        <v>21</v>
      </c>
      <c r="B28" s="7" t="s">
        <v>20</v>
      </c>
      <c r="C28" s="8">
        <f>'[3]výdaje'!$C$135</f>
        <v>210326.27000000002</v>
      </c>
      <c r="D28" s="4">
        <v>128.725</v>
      </c>
      <c r="E28" s="5">
        <f aca="true" t="shared" si="1" ref="E28:E45">C28+D28</f>
        <v>210454.99500000002</v>
      </c>
    </row>
    <row r="29" spans="1:5" ht="15" customHeight="1">
      <c r="A29" s="25" t="s">
        <v>29</v>
      </c>
      <c r="B29" s="7" t="s">
        <v>20</v>
      </c>
      <c r="C29" s="8">
        <f>'[3]výdaje'!$D$135</f>
        <v>846050.29</v>
      </c>
      <c r="D29" s="4">
        <v>0</v>
      </c>
      <c r="E29" s="5">
        <f t="shared" si="1"/>
        <v>846050.29</v>
      </c>
    </row>
    <row r="30" spans="1:5" ht="15" customHeight="1">
      <c r="A30" s="25" t="s">
        <v>22</v>
      </c>
      <c r="B30" s="7" t="s">
        <v>20</v>
      </c>
      <c r="C30" s="8">
        <f>'[3]výdaje'!$E$135</f>
        <v>690804.449</v>
      </c>
      <c r="D30" s="4">
        <v>0</v>
      </c>
      <c r="E30" s="5">
        <f t="shared" si="1"/>
        <v>690804.449</v>
      </c>
    </row>
    <row r="31" spans="1:5" ht="15" customHeight="1">
      <c r="A31" s="25" t="s">
        <v>48</v>
      </c>
      <c r="B31" s="7" t="s">
        <v>20</v>
      </c>
      <c r="C31" s="8">
        <f>'[3]výdaje'!$F$135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'[3]výdaje'!$G$135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'[3]výdaje'!$H$161</f>
        <v>87623.90999999999</v>
      </c>
      <c r="D33" s="4">
        <f>'[1]výdaje'!$G$16</f>
        <v>0</v>
      </c>
      <c r="E33" s="5">
        <f t="shared" si="1"/>
        <v>87623.90999999999</v>
      </c>
    </row>
    <row r="34" spans="1:5" ht="15" customHeight="1">
      <c r="A34" s="25" t="s">
        <v>30</v>
      </c>
      <c r="B34" s="7" t="s">
        <v>24</v>
      </c>
      <c r="C34" s="8">
        <f>'[3]výdaje'!$I$135</f>
        <v>479544.057</v>
      </c>
      <c r="D34" s="4">
        <v>475</v>
      </c>
      <c r="E34" s="5">
        <f t="shared" si="1"/>
        <v>480019.057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'[3]výdaje'!$K$161</f>
        <v>784335.5799999998</v>
      </c>
      <c r="D36" s="4">
        <f>'[1]výdaje'!$J$16</f>
        <v>0</v>
      </c>
      <c r="E36" s="5">
        <f t="shared" si="1"/>
        <v>784335.5799999998</v>
      </c>
    </row>
    <row r="37" spans="1:5" ht="15" customHeight="1">
      <c r="A37" s="25" t="s">
        <v>34</v>
      </c>
      <c r="B37" s="7" t="s">
        <v>25</v>
      </c>
      <c r="C37" s="8">
        <f>'[3]výdaje'!$L$135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'[3]výdaje'!$N$135</f>
        <v>16500</v>
      </c>
      <c r="D39" s="4">
        <v>0</v>
      </c>
      <c r="E39" s="5">
        <f>C39+D39</f>
        <v>16500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'[3]výdaje'!$P$135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7045419.980140001</v>
      </c>
      <c r="D46" s="22">
        <f>SUM(D27:D45)</f>
        <v>603.725</v>
      </c>
      <c r="E46" s="23">
        <f>SUM(E27:E45)</f>
        <v>7046023.70514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
Vliv úprav na celkovou bilanci rozpočtu kraje 2013&amp;R&amp;9příloha č. 1 k ZR-RO č. 145/13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B36" sqref="B36"/>
    </sheetView>
  </sheetViews>
  <sheetFormatPr defaultColWidth="9.140625" defaultRowHeight="12.75"/>
  <cols>
    <col min="1" max="1" width="3.140625" style="40" customWidth="1"/>
    <col min="2" max="2" width="6.140625" style="40" bestFit="1" customWidth="1"/>
    <col min="3" max="3" width="4.7109375" style="40" customWidth="1"/>
    <col min="4" max="5" width="4.421875" style="40" bestFit="1" customWidth="1"/>
    <col min="6" max="6" width="42.28125" style="40" customWidth="1"/>
    <col min="7" max="7" width="7.8515625" style="40" customWidth="1"/>
    <col min="8" max="9" width="8.7109375" style="40" customWidth="1"/>
    <col min="10" max="10" width="8.140625" style="40" hidden="1" customWidth="1"/>
    <col min="11" max="16384" width="9.140625" style="40" customWidth="1"/>
  </cols>
  <sheetData>
    <row r="1" spans="7:9" ht="12.75">
      <c r="G1" s="96" t="s">
        <v>93</v>
      </c>
      <c r="H1" s="96"/>
      <c r="I1" s="96"/>
    </row>
    <row r="2" spans="1:9" ht="18">
      <c r="A2" s="97" t="s">
        <v>91</v>
      </c>
      <c r="B2" s="97"/>
      <c r="C2" s="97"/>
      <c r="D2" s="97"/>
      <c r="E2" s="97"/>
      <c r="F2" s="97"/>
      <c r="G2" s="97"/>
      <c r="H2" s="97"/>
      <c r="I2" s="97"/>
    </row>
    <row r="3" spans="1:9" ht="6" customHeight="1">
      <c r="A3" s="41"/>
      <c r="B3" s="41"/>
      <c r="C3" s="41"/>
      <c r="D3" s="41"/>
      <c r="E3" s="41"/>
      <c r="F3" s="41"/>
      <c r="G3" s="42"/>
      <c r="H3" s="42"/>
      <c r="I3" s="42"/>
    </row>
    <row r="4" ht="12.75">
      <c r="J4" s="43"/>
    </row>
    <row r="5" spans="1:9" ht="15.75">
      <c r="A5" s="94" t="s">
        <v>69</v>
      </c>
      <c r="B5" s="95"/>
      <c r="C5" s="95"/>
      <c r="D5" s="95"/>
      <c r="E5" s="95"/>
      <c r="F5" s="95"/>
      <c r="G5" s="95"/>
      <c r="H5" s="95"/>
      <c r="I5" s="95"/>
    </row>
    <row r="6" spans="1:9" ht="6" customHeight="1">
      <c r="A6" s="41"/>
      <c r="B6" s="41"/>
      <c r="C6" s="41"/>
      <c r="D6" s="41"/>
      <c r="E6" s="41"/>
      <c r="F6" s="41"/>
      <c r="G6" s="44"/>
      <c r="H6" s="44"/>
      <c r="I6" s="44"/>
    </row>
    <row r="7" spans="1:9" ht="15.75">
      <c r="A7" s="98" t="s">
        <v>70</v>
      </c>
      <c r="B7" s="98"/>
      <c r="C7" s="98"/>
      <c r="D7" s="98"/>
      <c r="E7" s="98"/>
      <c r="F7" s="98"/>
      <c r="G7" s="98"/>
      <c r="H7" s="98"/>
      <c r="I7" s="98"/>
    </row>
    <row r="8" ht="13.5" thickBot="1"/>
    <row r="9" spans="1:10" ht="23.25" thickBot="1">
      <c r="A9" s="45" t="s">
        <v>71</v>
      </c>
      <c r="B9" s="99" t="s">
        <v>68</v>
      </c>
      <c r="C9" s="100"/>
      <c r="D9" s="47" t="s">
        <v>72</v>
      </c>
      <c r="E9" s="46" t="s">
        <v>19</v>
      </c>
      <c r="F9" s="46" t="s">
        <v>73</v>
      </c>
      <c r="G9" s="48" t="s">
        <v>90</v>
      </c>
      <c r="H9" s="49" t="s">
        <v>94</v>
      </c>
      <c r="I9" s="88" t="s">
        <v>74</v>
      </c>
      <c r="J9" s="50" t="s">
        <v>75</v>
      </c>
    </row>
    <row r="10" spans="1:10" ht="13.5" thickBot="1">
      <c r="A10" s="51" t="s">
        <v>67</v>
      </c>
      <c r="B10" s="92" t="s">
        <v>66</v>
      </c>
      <c r="C10" s="93"/>
      <c r="D10" s="53" t="s">
        <v>66</v>
      </c>
      <c r="E10" s="52" t="s">
        <v>66</v>
      </c>
      <c r="F10" s="54" t="s">
        <v>76</v>
      </c>
      <c r="G10" s="55">
        <f>G11+G13+G15+G17</f>
        <v>0</v>
      </c>
      <c r="H10" s="55">
        <f>H11+H13+H15+H17</f>
        <v>475</v>
      </c>
      <c r="I10" s="56">
        <f>I11+I13+I15+I17</f>
        <v>475</v>
      </c>
      <c r="J10" s="87" t="e">
        <f>#REF!+#REF!+#REF!+#REF!+#REF!+J11+#REF!+#REF!</f>
        <v>#REF!</v>
      </c>
    </row>
    <row r="11" spans="1:10" ht="12.75">
      <c r="A11" s="57" t="s">
        <v>67</v>
      </c>
      <c r="B11" s="58" t="s">
        <v>78</v>
      </c>
      <c r="C11" s="59" t="s">
        <v>79</v>
      </c>
      <c r="D11" s="60" t="s">
        <v>66</v>
      </c>
      <c r="E11" s="61" t="s">
        <v>66</v>
      </c>
      <c r="F11" s="74" t="s">
        <v>80</v>
      </c>
      <c r="G11" s="62">
        <v>0</v>
      </c>
      <c r="H11" s="63">
        <f>H12</f>
        <v>0</v>
      </c>
      <c r="I11" s="77">
        <f>I12</f>
        <v>0</v>
      </c>
      <c r="J11" s="64">
        <f>J12</f>
        <v>0</v>
      </c>
    </row>
    <row r="12" spans="1:10" ht="13.5" thickBot="1">
      <c r="A12" s="65"/>
      <c r="B12" s="66"/>
      <c r="C12" s="67"/>
      <c r="D12" s="75">
        <v>4356</v>
      </c>
      <c r="E12" s="75">
        <v>6322</v>
      </c>
      <c r="F12" s="76" t="s">
        <v>81</v>
      </c>
      <c r="G12" s="71">
        <v>0</v>
      </c>
      <c r="H12" s="72">
        <v>0</v>
      </c>
      <c r="I12" s="89">
        <f>G12+H12</f>
        <v>0</v>
      </c>
      <c r="J12" s="73">
        <v>0</v>
      </c>
    </row>
    <row r="13" spans="1:10" ht="12.75">
      <c r="A13" s="57" t="s">
        <v>67</v>
      </c>
      <c r="B13" s="58" t="s">
        <v>84</v>
      </c>
      <c r="C13" s="59" t="s">
        <v>82</v>
      </c>
      <c r="D13" s="83" t="s">
        <v>66</v>
      </c>
      <c r="E13" s="84" t="s">
        <v>66</v>
      </c>
      <c r="F13" s="85" t="s">
        <v>85</v>
      </c>
      <c r="G13" s="78">
        <f>G14</f>
        <v>0</v>
      </c>
      <c r="H13" s="78">
        <f>H14</f>
        <v>475</v>
      </c>
      <c r="I13" s="80">
        <f>I14</f>
        <v>475</v>
      </c>
      <c r="J13" s="79">
        <f>J14</f>
        <v>0</v>
      </c>
    </row>
    <row r="14" spans="1:10" ht="13.5" thickBot="1">
      <c r="A14" s="65"/>
      <c r="B14" s="66"/>
      <c r="C14" s="67"/>
      <c r="D14" s="68">
        <v>4357</v>
      </c>
      <c r="E14" s="69">
        <v>6121</v>
      </c>
      <c r="F14" s="70" t="s">
        <v>77</v>
      </c>
      <c r="G14" s="81">
        <v>0</v>
      </c>
      <c r="H14" s="81">
        <v>475</v>
      </c>
      <c r="I14" s="90">
        <f>G14+H14</f>
        <v>475</v>
      </c>
      <c r="J14" s="82"/>
    </row>
    <row r="15" spans="1:10" ht="12.75">
      <c r="A15" s="57" t="s">
        <v>67</v>
      </c>
      <c r="B15" s="58" t="s">
        <v>86</v>
      </c>
      <c r="C15" s="59" t="s">
        <v>83</v>
      </c>
      <c r="D15" s="83" t="s">
        <v>66</v>
      </c>
      <c r="E15" s="84" t="s">
        <v>66</v>
      </c>
      <c r="F15" s="85" t="s">
        <v>87</v>
      </c>
      <c r="G15" s="78">
        <f>G16</f>
        <v>0</v>
      </c>
      <c r="H15" s="78">
        <f>H16</f>
        <v>0</v>
      </c>
      <c r="I15" s="80">
        <f>I16</f>
        <v>0</v>
      </c>
      <c r="J15" s="79">
        <f>J16</f>
        <v>0</v>
      </c>
    </row>
    <row r="16" spans="1:10" ht="13.5" thickBot="1">
      <c r="A16" s="65"/>
      <c r="B16" s="66"/>
      <c r="C16" s="67"/>
      <c r="D16" s="86">
        <v>4311</v>
      </c>
      <c r="E16" s="69">
        <v>6121</v>
      </c>
      <c r="F16" s="70" t="s">
        <v>77</v>
      </c>
      <c r="G16" s="81">
        <v>0</v>
      </c>
      <c r="H16" s="81">
        <v>0</v>
      </c>
      <c r="I16" s="90">
        <f>G16+H16</f>
        <v>0</v>
      </c>
      <c r="J16" s="82"/>
    </row>
    <row r="17" spans="1:10" ht="12.75">
      <c r="A17" s="57" t="s">
        <v>67</v>
      </c>
      <c r="B17" s="58" t="s">
        <v>88</v>
      </c>
      <c r="C17" s="59" t="s">
        <v>83</v>
      </c>
      <c r="D17" s="83" t="s">
        <v>66</v>
      </c>
      <c r="E17" s="84" t="s">
        <v>66</v>
      </c>
      <c r="F17" s="85" t="s">
        <v>89</v>
      </c>
      <c r="G17" s="78">
        <f>G18</f>
        <v>0</v>
      </c>
      <c r="H17" s="78">
        <f>H18</f>
        <v>0</v>
      </c>
      <c r="I17" s="80">
        <f>I18</f>
        <v>0</v>
      </c>
      <c r="J17" s="79">
        <f>J18</f>
        <v>0</v>
      </c>
    </row>
    <row r="18" spans="1:10" ht="13.5" thickBot="1">
      <c r="A18" s="65"/>
      <c r="B18" s="66"/>
      <c r="C18" s="67"/>
      <c r="D18" s="86">
        <v>4311</v>
      </c>
      <c r="E18" s="69">
        <v>6121</v>
      </c>
      <c r="F18" s="70" t="s">
        <v>77</v>
      </c>
      <c r="G18" s="81">
        <v>0</v>
      </c>
      <c r="H18" s="81">
        <v>0</v>
      </c>
      <c r="I18" s="90">
        <f>G18+H18</f>
        <v>0</v>
      </c>
      <c r="J18" s="82"/>
    </row>
  </sheetData>
  <mergeCells count="6">
    <mergeCell ref="B10:C10"/>
    <mergeCell ref="A5:I5"/>
    <mergeCell ref="G1:I1"/>
    <mergeCell ref="A2:I2"/>
    <mergeCell ref="A7:I7"/>
    <mergeCell ref="B9:C9"/>
  </mergeCells>
  <printOptions/>
  <pageMargins left="0.75" right="0.75" top="1" bottom="1" header="0.4921259845" footer="0.4921259845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24"/>
  <sheetViews>
    <sheetView tabSelected="1" workbookViewId="0" topLeftCell="A1">
      <selection activeCell="P17" sqref="P17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7.8515625" style="0" customWidth="1"/>
    <col min="7" max="7" width="35.421875" style="0" customWidth="1"/>
    <col min="8" max="8" width="8.421875" style="0" customWidth="1"/>
    <col min="9" max="9" width="7.7109375" style="0" customWidth="1"/>
    <col min="10" max="10" width="10.7109375" style="0" customWidth="1"/>
    <col min="11" max="11" width="10.140625" style="0" bestFit="1" customWidth="1"/>
  </cols>
  <sheetData>
    <row r="1" spans="8:10" ht="12.75">
      <c r="H1" s="96" t="s">
        <v>93</v>
      </c>
      <c r="I1" s="96"/>
      <c r="J1" s="96"/>
    </row>
    <row r="2" spans="1:10" s="103" customFormat="1" ht="18">
      <c r="A2" s="102" t="s">
        <v>95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103" customFormat="1" ht="15.75">
      <c r="A3" s="104" t="s">
        <v>96</v>
      </c>
      <c r="B3" s="104"/>
      <c r="C3" s="104"/>
      <c r="D3" s="104"/>
      <c r="E3" s="104"/>
      <c r="F3" s="104"/>
      <c r="G3" s="104"/>
      <c r="H3" s="104"/>
      <c r="I3" s="101"/>
      <c r="J3" s="101"/>
    </row>
    <row r="4" spans="1:10" s="103" customFormat="1" ht="15.75">
      <c r="A4" s="98" t="s">
        <v>97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03" customFormat="1" ht="13.5" thickBot="1">
      <c r="A5"/>
      <c r="B5"/>
      <c r="C5" s="1"/>
      <c r="D5"/>
      <c r="E5"/>
      <c r="F5"/>
      <c r="G5"/>
      <c r="H5" s="105"/>
      <c r="I5"/>
      <c r="J5" s="105" t="s">
        <v>98</v>
      </c>
    </row>
    <row r="6" spans="1:11" ht="13.5" customHeight="1" thickBot="1">
      <c r="A6" s="106" t="s">
        <v>99</v>
      </c>
      <c r="B6" s="107" t="s">
        <v>71</v>
      </c>
      <c r="C6" s="108" t="s">
        <v>68</v>
      </c>
      <c r="D6" s="108"/>
      <c r="E6" s="109" t="s">
        <v>72</v>
      </c>
      <c r="F6" s="110" t="s">
        <v>19</v>
      </c>
      <c r="G6" s="111" t="s">
        <v>100</v>
      </c>
      <c r="H6" s="112" t="s">
        <v>101</v>
      </c>
      <c r="I6" s="113" t="s">
        <v>102</v>
      </c>
      <c r="J6" s="114" t="s">
        <v>101</v>
      </c>
      <c r="K6" s="115"/>
    </row>
    <row r="7" spans="1:11" ht="13.5" customHeight="1" thickBot="1">
      <c r="A7" s="116"/>
      <c r="B7" s="107"/>
      <c r="C7" s="110"/>
      <c r="D7" s="107"/>
      <c r="E7" s="109"/>
      <c r="F7" s="110"/>
      <c r="G7" s="117"/>
      <c r="H7" s="118"/>
      <c r="I7" s="119" t="s">
        <v>103</v>
      </c>
      <c r="J7" s="120"/>
      <c r="K7" s="115"/>
    </row>
    <row r="8" spans="1:11" ht="13.5" thickBot="1">
      <c r="A8" s="116"/>
      <c r="B8" s="121" t="s">
        <v>67</v>
      </c>
      <c r="C8" s="122" t="s">
        <v>66</v>
      </c>
      <c r="D8" s="123"/>
      <c r="E8" s="124" t="s">
        <v>66</v>
      </c>
      <c r="F8" s="125" t="s">
        <v>66</v>
      </c>
      <c r="G8" s="126" t="s">
        <v>104</v>
      </c>
      <c r="H8" s="127">
        <v>209818.26</v>
      </c>
      <c r="I8" s="128">
        <v>128.725</v>
      </c>
      <c r="J8" s="129">
        <v>209946.99</v>
      </c>
      <c r="K8" s="1"/>
    </row>
    <row r="9" spans="1:10" s="139" customFormat="1" ht="13.5" thickBot="1">
      <c r="A9" s="116"/>
      <c r="B9" s="130" t="s">
        <v>105</v>
      </c>
      <c r="C9" s="131" t="s">
        <v>66</v>
      </c>
      <c r="D9" s="132" t="s">
        <v>66</v>
      </c>
      <c r="E9" s="133" t="s">
        <v>66</v>
      </c>
      <c r="F9" s="134" t="s">
        <v>66</v>
      </c>
      <c r="G9" s="135" t="s">
        <v>106</v>
      </c>
      <c r="H9" s="136">
        <v>171643</v>
      </c>
      <c r="I9" s="137">
        <v>0</v>
      </c>
      <c r="J9" s="138">
        <v>171643</v>
      </c>
    </row>
    <row r="10" spans="1:10" ht="12.75">
      <c r="A10" s="116"/>
      <c r="B10" s="140" t="s">
        <v>105</v>
      </c>
      <c r="C10" s="131" t="s">
        <v>66</v>
      </c>
      <c r="D10" s="132" t="s">
        <v>79</v>
      </c>
      <c r="E10" s="133" t="s">
        <v>66</v>
      </c>
      <c r="F10" s="134" t="s">
        <v>66</v>
      </c>
      <c r="G10" s="135" t="s">
        <v>107</v>
      </c>
      <c r="H10" s="141">
        <v>38175.26</v>
      </c>
      <c r="I10" s="142">
        <v>128.725</v>
      </c>
      <c r="J10" s="143">
        <v>38303.99</v>
      </c>
    </row>
    <row r="11" spans="1:10" ht="12.75">
      <c r="A11" s="116"/>
      <c r="B11" s="144" t="s">
        <v>108</v>
      </c>
      <c r="C11" s="145" t="s">
        <v>109</v>
      </c>
      <c r="D11" s="146" t="s">
        <v>79</v>
      </c>
      <c r="E11" s="147" t="s">
        <v>66</v>
      </c>
      <c r="F11" s="148" t="s">
        <v>66</v>
      </c>
      <c r="G11" s="149" t="s">
        <v>110</v>
      </c>
      <c r="H11" s="150">
        <v>6200</v>
      </c>
      <c r="I11" s="151">
        <v>0</v>
      </c>
      <c r="J11" s="152">
        <v>7300</v>
      </c>
    </row>
    <row r="12" spans="1:10" ht="12.75">
      <c r="A12" s="116"/>
      <c r="B12" s="153" t="s">
        <v>108</v>
      </c>
      <c r="C12" s="145" t="s">
        <v>111</v>
      </c>
      <c r="D12" s="146" t="s">
        <v>79</v>
      </c>
      <c r="E12" s="147" t="s">
        <v>66</v>
      </c>
      <c r="F12" s="148" t="s">
        <v>66</v>
      </c>
      <c r="G12" s="154" t="s">
        <v>112</v>
      </c>
      <c r="H12" s="155">
        <v>10930</v>
      </c>
      <c r="I12" s="156">
        <v>128.725</v>
      </c>
      <c r="J12" s="157">
        <v>11058.725</v>
      </c>
    </row>
    <row r="13" spans="1:10" ht="12.75">
      <c r="A13" s="116"/>
      <c r="B13" s="153" t="s">
        <v>108</v>
      </c>
      <c r="C13" s="145" t="s">
        <v>111</v>
      </c>
      <c r="D13" s="158" t="s">
        <v>79</v>
      </c>
      <c r="E13" s="147">
        <v>6172</v>
      </c>
      <c r="F13" s="148">
        <v>5151</v>
      </c>
      <c r="G13" s="149" t="s">
        <v>113</v>
      </c>
      <c r="H13" s="150">
        <v>600</v>
      </c>
      <c r="I13" s="159">
        <v>0</v>
      </c>
      <c r="J13" s="160">
        <v>600</v>
      </c>
    </row>
    <row r="14" spans="1:10" ht="12.75">
      <c r="A14" s="116"/>
      <c r="B14" s="153" t="s">
        <v>108</v>
      </c>
      <c r="C14" s="145" t="s">
        <v>111</v>
      </c>
      <c r="D14" s="158" t="s">
        <v>79</v>
      </c>
      <c r="E14" s="147">
        <v>6172</v>
      </c>
      <c r="F14" s="148">
        <v>5152</v>
      </c>
      <c r="G14" s="149" t="s">
        <v>114</v>
      </c>
      <c r="H14" s="150">
        <v>6000</v>
      </c>
      <c r="I14" s="159">
        <v>0</v>
      </c>
      <c r="J14" s="160">
        <v>6000</v>
      </c>
    </row>
    <row r="15" spans="1:15" ht="12.75">
      <c r="A15" s="116"/>
      <c r="B15" s="153" t="s">
        <v>108</v>
      </c>
      <c r="C15" s="145" t="s">
        <v>111</v>
      </c>
      <c r="D15" s="158" t="s">
        <v>79</v>
      </c>
      <c r="E15" s="147">
        <v>6172</v>
      </c>
      <c r="F15" s="148">
        <v>5153</v>
      </c>
      <c r="G15" s="149" t="s">
        <v>115</v>
      </c>
      <c r="H15" s="150">
        <v>7</v>
      </c>
      <c r="I15" s="159">
        <v>0</v>
      </c>
      <c r="J15" s="160">
        <v>7</v>
      </c>
      <c r="O15" s="161"/>
    </row>
    <row r="16" spans="1:15" ht="12.75">
      <c r="A16" s="116"/>
      <c r="B16" s="153" t="s">
        <v>108</v>
      </c>
      <c r="C16" s="162" t="s">
        <v>111</v>
      </c>
      <c r="D16" s="163" t="s">
        <v>79</v>
      </c>
      <c r="E16" s="164">
        <v>6172</v>
      </c>
      <c r="F16" s="165">
        <v>5154</v>
      </c>
      <c r="G16" s="154" t="s">
        <v>116</v>
      </c>
      <c r="H16" s="155">
        <v>3003</v>
      </c>
      <c r="I16" s="166">
        <v>128.725</v>
      </c>
      <c r="J16" s="167">
        <v>3131.725</v>
      </c>
      <c r="O16" s="161"/>
    </row>
    <row r="17" spans="1:10" ht="12.75">
      <c r="A17" s="116"/>
      <c r="B17" s="153" t="s">
        <v>108</v>
      </c>
      <c r="C17" s="145" t="s">
        <v>111</v>
      </c>
      <c r="D17" s="158" t="s">
        <v>79</v>
      </c>
      <c r="E17" s="147">
        <v>6172</v>
      </c>
      <c r="F17" s="148">
        <v>5156</v>
      </c>
      <c r="G17" s="149" t="s">
        <v>117</v>
      </c>
      <c r="H17" s="168">
        <v>1300</v>
      </c>
      <c r="I17" s="169">
        <v>0</v>
      </c>
      <c r="J17" s="170">
        <v>1300</v>
      </c>
    </row>
    <row r="18" spans="1:10" ht="12.75">
      <c r="A18" s="116"/>
      <c r="B18" s="171" t="s">
        <v>108</v>
      </c>
      <c r="C18" s="145" t="s">
        <v>111</v>
      </c>
      <c r="D18" s="158" t="s">
        <v>79</v>
      </c>
      <c r="E18" s="153">
        <v>6172</v>
      </c>
      <c r="F18" s="148">
        <v>5159</v>
      </c>
      <c r="G18" s="149" t="s">
        <v>118</v>
      </c>
      <c r="H18" s="168">
        <v>20</v>
      </c>
      <c r="I18" s="169">
        <v>0</v>
      </c>
      <c r="J18" s="170">
        <v>20</v>
      </c>
    </row>
    <row r="19" spans="1:10" ht="12.75">
      <c r="A19" s="116"/>
      <c r="B19" s="172" t="s">
        <v>108</v>
      </c>
      <c r="C19" s="173" t="s">
        <v>111</v>
      </c>
      <c r="D19" s="158" t="s">
        <v>79</v>
      </c>
      <c r="E19" s="174">
        <v>6172</v>
      </c>
      <c r="F19" s="175" t="s">
        <v>66</v>
      </c>
      <c r="G19" s="176" t="s">
        <v>119</v>
      </c>
      <c r="H19" s="177">
        <v>13270</v>
      </c>
      <c r="I19" s="178">
        <v>0</v>
      </c>
      <c r="J19" s="179">
        <v>9470</v>
      </c>
    </row>
    <row r="20" spans="1:10" ht="12.75">
      <c r="A20" s="116"/>
      <c r="B20" s="172" t="s">
        <v>108</v>
      </c>
      <c r="C20" s="180">
        <v>1500</v>
      </c>
      <c r="D20" s="158" t="s">
        <v>79</v>
      </c>
      <c r="E20" s="174">
        <v>6172</v>
      </c>
      <c r="F20" s="175" t="s">
        <v>66</v>
      </c>
      <c r="G20" s="176" t="s">
        <v>120</v>
      </c>
      <c r="H20" s="177">
        <v>7526.76</v>
      </c>
      <c r="I20" s="178">
        <v>0</v>
      </c>
      <c r="J20" s="179">
        <v>4485.76</v>
      </c>
    </row>
    <row r="21" spans="1:10" ht="12.75" customHeight="1">
      <c r="A21" s="116"/>
      <c r="B21" s="172" t="s">
        <v>108</v>
      </c>
      <c r="C21" s="173" t="s">
        <v>111</v>
      </c>
      <c r="D21" s="158" t="s">
        <v>79</v>
      </c>
      <c r="E21" s="174">
        <v>6172</v>
      </c>
      <c r="F21" s="175" t="s">
        <v>66</v>
      </c>
      <c r="G21" s="176" t="s">
        <v>121</v>
      </c>
      <c r="H21" s="177">
        <v>135</v>
      </c>
      <c r="I21" s="178">
        <v>0</v>
      </c>
      <c r="J21" s="179">
        <v>125</v>
      </c>
    </row>
    <row r="22" spans="1:10" ht="12.75" customHeight="1">
      <c r="A22" s="116"/>
      <c r="B22" s="181" t="s">
        <v>108</v>
      </c>
      <c r="C22" s="173" t="s">
        <v>111</v>
      </c>
      <c r="D22" s="146" t="s">
        <v>79</v>
      </c>
      <c r="E22" s="182">
        <v>6310</v>
      </c>
      <c r="F22" s="183" t="s">
        <v>66</v>
      </c>
      <c r="G22" s="184" t="s">
        <v>122</v>
      </c>
      <c r="H22" s="185">
        <v>63.5</v>
      </c>
      <c r="I22" s="186">
        <v>0</v>
      </c>
      <c r="J22" s="187">
        <v>63.5</v>
      </c>
    </row>
    <row r="23" spans="1:10" ht="12.75" customHeight="1" thickBot="1">
      <c r="A23" s="188"/>
      <c r="B23" s="189" t="s">
        <v>108</v>
      </c>
      <c r="C23" s="190" t="s">
        <v>123</v>
      </c>
      <c r="D23" s="191" t="s">
        <v>79</v>
      </c>
      <c r="E23" s="192">
        <v>6310</v>
      </c>
      <c r="F23" s="193" t="s">
        <v>66</v>
      </c>
      <c r="G23" s="194" t="s">
        <v>124</v>
      </c>
      <c r="H23" s="195">
        <v>50</v>
      </c>
      <c r="I23" s="196">
        <v>0</v>
      </c>
      <c r="J23" s="197">
        <v>50</v>
      </c>
    </row>
    <row r="24" spans="1:10" ht="13.5" customHeight="1">
      <c r="A24" s="198"/>
      <c r="B24" s="199"/>
      <c r="C24" s="200"/>
      <c r="D24" s="200"/>
      <c r="E24" s="199"/>
      <c r="F24" s="199"/>
      <c r="G24" s="201"/>
      <c r="H24" s="202"/>
      <c r="I24" s="115"/>
      <c r="J24" s="203"/>
    </row>
  </sheetData>
  <sheetProtection/>
  <mergeCells count="9">
    <mergeCell ref="A2:J2"/>
    <mergeCell ref="A3:J3"/>
    <mergeCell ref="A6:A23"/>
    <mergeCell ref="H1:J1"/>
    <mergeCell ref="A4:J4"/>
    <mergeCell ref="C6:D6"/>
    <mergeCell ref="C8:D8"/>
    <mergeCell ref="C9:D9"/>
    <mergeCell ref="C10:D10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slaichovaj</cp:lastModifiedBy>
  <cp:lastPrinted>2013-06-20T09:24:48Z</cp:lastPrinted>
  <dcterms:created xsi:type="dcterms:W3CDTF">2007-12-18T12:40:54Z</dcterms:created>
  <dcterms:modified xsi:type="dcterms:W3CDTF">2013-06-20T09:28:02Z</dcterms:modified>
  <cp:category/>
  <cp:version/>
  <cp:contentType/>
  <cp:contentStatus/>
</cp:coreProperties>
</file>