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2303" sheetId="2" r:id="rId2"/>
    <sheet name="92302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<sst xmlns="http://schemas.openxmlformats.org/spreadsheetml/2006/main" count="149" uniqueCount="99">
  <si>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</si>
  <si>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</si>
  <si>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</si>
  <si>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</si>
  <si>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</si>
  <si>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</si>
  <si>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</si>
  <si>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</si>
  <si>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</si>
  <si>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</si>
  <si>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</si>
  <si>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</si>
  <si>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</si>
  <si>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</si>
  <si>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</si>
  <si>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</si>
  <si>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</si>
  <si>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</si>
  <si>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</si>
  <si>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</si>
  <si>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</si>
  <si>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</si>
  <si>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</si>
  <si>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</si>
  <si>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</si>
  <si>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</si>
  <si>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</si>
  <si>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</si>
  <si>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</si>
  <si>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</si>
  <si>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</si>
  <si>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</si>
  <si>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</si>
  <si>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</si>
  <si>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</si>
  <si>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</si>
  <si>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</si>
  <si>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</si>
  <si>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</si>
  <si>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</si>
  <si>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</si>
  <si>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</si>
  <si>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</si>
  <si>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</si>
  <si>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</si>
  <si>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</si>
  <si>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</si>
  <si>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</si>
  <si>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</si>
  <si>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</si>
  <si>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</si>
  <si>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</si>
  <si>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</si>
  <si>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</si>
  <si>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</si>
  <si>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</si>
  <si>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</si>
  <si>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</si>
  <si>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</si>
  <si>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</si>
  <si>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</si>
  <si>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</si>
  <si>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</si>
  <si>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</si>
  <si>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</si>
  <si>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</si>
  <si>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 184/13</t>
  </si>
  <si>
    <t>Ekonomický odbor</t>
  </si>
  <si>
    <t>92303 - Spolufinancování EU</t>
  </si>
  <si>
    <t>tis.Kč</t>
  </si>
  <si>
    <t>92303</t>
  </si>
  <si>
    <t>uk.</t>
  </si>
  <si>
    <t>č.a. (ORG)</t>
  </si>
  <si>
    <t>§</t>
  </si>
  <si>
    <t>S P O L U F I N A N C O V Á N Í   E U</t>
  </si>
  <si>
    <t>SR 2013</t>
  </si>
  <si>
    <t>UR I 2013</t>
  </si>
  <si>
    <t>UR II 2013</t>
  </si>
  <si>
    <t>x</t>
  </si>
  <si>
    <t>Běžné a kapitálové výdaje odboru - celkem</t>
  </si>
  <si>
    <t>SU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</si>
  <si>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</si>
  <si>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</si>
  <si>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</si>
  <si>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</si>
  <si>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</si>
  <si>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</si>
  <si>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</si>
  <si>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 xml:space="preserve">                             Změna rozpočtu - rozpočtové opatření č. 184/13</t>
  </si>
  <si>
    <t xml:space="preserve">                                                                                                                               příloha č. 1 k ZR-RO č. 184/13</t>
  </si>
  <si>
    <t>Odbor regionálního rozvoje a evropských projektů</t>
  </si>
  <si>
    <t>92302 - Spolufinancování EU</t>
  </si>
  <si>
    <t>č.a.</t>
  </si>
  <si>
    <t>UZ</t>
  </si>
  <si>
    <t>00000000</t>
  </si>
  <si>
    <t>Nákup ostatních služeb</t>
  </si>
  <si>
    <t>příloha č. 1 k ZR-RO č. 184/13</t>
  </si>
  <si>
    <t>9. sympozium pracovní skupiny EUREX - Čistá Nisa</t>
  </si>
  <si>
    <t xml:space="preserve">                                                 Změna rozpočtu - rozpočtové opatření č. 184/13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</si>
</sst>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4\60000"/>
    <numFmt numFmtId="166" formatCode="0\2\5\6\4\7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Arial CE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1" applyFont="1" applyAlignment="1">
      <alignment horizontal="center"/>
      <protection/>
    </xf>
    <xf numFmtId="1" fontId="0" fillId="0" borderId="0" xfId="51" applyNumberFormat="1" applyFont="1">
      <alignment/>
      <protection/>
    </xf>
    <xf numFmtId="49" fontId="0" fillId="0" borderId="0" xfId="51" applyNumberFormat="1" applyFont="1" applyAlignment="1">
      <alignment horizontal="center"/>
      <protection/>
    </xf>
    <xf numFmtId="0" fontId="0" fillId="0" borderId="0" xfId="51" applyFont="1">
      <alignment/>
      <protection/>
    </xf>
    <xf numFmtId="0" fontId="0" fillId="0" borderId="0" xfId="50" applyFont="1" applyFill="1" applyAlignment="1">
      <alignment horizontal="center" vertical="center" wrapText="1"/>
      <protection/>
    </xf>
    <xf numFmtId="1" fontId="0" fillId="0" borderId="0" xfId="50" applyNumberFormat="1" applyFont="1" applyFill="1" applyAlignment="1">
      <alignment vertical="center" wrapText="1"/>
      <protection/>
    </xf>
    <xf numFmtId="49" fontId="0" fillId="0" borderId="0" xfId="50" applyNumberFormat="1" applyFont="1" applyFill="1" applyAlignment="1">
      <alignment horizontal="center" vertical="center" wrapText="1"/>
      <protection/>
    </xf>
    <xf numFmtId="0" fontId="0" fillId="0" borderId="0" xfId="50" applyFont="1" applyFill="1" applyAlignment="1">
      <alignment vertical="center" wrapText="1"/>
      <protection/>
    </xf>
    <xf numFmtId="4" fontId="0" fillId="0" borderId="0" xfId="50" applyNumberFormat="1" applyFont="1" applyFill="1" applyAlignment="1">
      <alignment vertical="center" wrapText="1"/>
      <protection/>
    </xf>
    <xf numFmtId="0" fontId="10" fillId="0" borderId="0" xfId="51" applyFont="1" applyFill="1" applyAlignment="1">
      <alignment vertical="center"/>
      <protection/>
    </xf>
    <xf numFmtId="0" fontId="11" fillId="0" borderId="0" xfId="51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0" fontId="0" fillId="0" borderId="0" xfId="51" applyFont="1" applyFill="1" applyAlignment="1">
      <alignment horizontal="center" vertical="center" wrapText="1"/>
      <protection/>
    </xf>
    <xf numFmtId="1" fontId="0" fillId="0" borderId="0" xfId="51" applyNumberFormat="1" applyFont="1" applyFill="1" applyAlignment="1">
      <alignment vertical="center" wrapText="1"/>
      <protection/>
    </xf>
    <xf numFmtId="49" fontId="0" fillId="0" borderId="0" xfId="5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3" fontId="13" fillId="0" borderId="0" xfId="51" applyNumberFormat="1" applyFont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11" fillId="0" borderId="0" xfId="51" applyFont="1" applyAlignment="1">
      <alignment vertical="center"/>
      <protection/>
    </xf>
    <xf numFmtId="0" fontId="6" fillId="33" borderId="24" xfId="0" applyFont="1" applyFill="1" applyBorder="1" applyAlignment="1">
      <alignment horizontal="center"/>
    </xf>
    <xf numFmtId="0" fontId="31" fillId="0" borderId="0" xfId="50" applyFont="1" applyAlignment="1">
      <alignment horizontal="left"/>
      <protection/>
    </xf>
    <xf numFmtId="0" fontId="32" fillId="0" borderId="0" xfId="0" applyFont="1" applyFill="1" applyAlignment="1">
      <alignment horizontal="center" vertical="center" wrapText="1"/>
    </xf>
    <xf numFmtId="0" fontId="32" fillId="0" borderId="0" xfId="51" applyFont="1" applyFill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 wrapText="1"/>
      <protection/>
    </xf>
    <xf numFmtId="1" fontId="9" fillId="0" borderId="20" xfId="51" applyNumberFormat="1" applyFont="1" applyBorder="1" applyAlignment="1">
      <alignment horizontal="center" vertical="center" wrapText="1"/>
      <protection/>
    </xf>
    <xf numFmtId="0" fontId="9" fillId="0" borderId="20" xfId="51" applyFont="1" applyBorder="1" applyAlignment="1">
      <alignment horizontal="center" vertical="center" wrapText="1"/>
      <protection/>
    </xf>
    <xf numFmtId="49" fontId="9" fillId="0" borderId="20" xfId="51" applyNumberFormat="1" applyFont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0" borderId="25" xfId="48" applyFont="1" applyFill="1" applyBorder="1" applyAlignment="1">
      <alignment horizontal="center" vertical="center"/>
      <protection/>
    </xf>
    <xf numFmtId="0" fontId="9" fillId="0" borderId="20" xfId="48" applyFont="1" applyBorder="1" applyAlignment="1">
      <alignment horizontal="center" vertical="center" wrapText="1"/>
      <protection/>
    </xf>
    <xf numFmtId="0" fontId="9" fillId="0" borderId="20" xfId="47" applyFont="1" applyBorder="1" applyAlignment="1">
      <alignment horizontal="center" vertical="center"/>
      <protection/>
    </xf>
    <xf numFmtId="0" fontId="9" fillId="0" borderId="26" xfId="48" applyFont="1" applyBorder="1" applyAlignment="1">
      <alignment horizontal="center" vertical="center" wrapText="1"/>
      <protection/>
    </xf>
    <xf numFmtId="0" fontId="9" fillId="35" borderId="27" xfId="51" applyFont="1" applyFill="1" applyBorder="1" applyAlignment="1">
      <alignment horizontal="center" vertical="center" wrapText="1"/>
      <protection/>
    </xf>
    <xf numFmtId="1" fontId="9" fillId="35" borderId="28" xfId="51" applyNumberFormat="1" applyFont="1" applyFill="1" applyBorder="1" applyAlignment="1">
      <alignment horizontal="center" vertical="center" wrapText="1"/>
      <protection/>
    </xf>
    <xf numFmtId="0" fontId="9" fillId="35" borderId="28" xfId="51" applyFont="1" applyFill="1" applyBorder="1" applyAlignment="1">
      <alignment horizontal="center" vertical="center" wrapText="1"/>
      <protection/>
    </xf>
    <xf numFmtId="49" fontId="9" fillId="35" borderId="28" xfId="51" applyNumberFormat="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left" vertical="center" wrapText="1"/>
      <protection/>
    </xf>
    <xf numFmtId="4" fontId="9" fillId="35" borderId="14" xfId="51" applyNumberFormat="1" applyFont="1" applyFill="1" applyBorder="1" applyAlignment="1">
      <alignment vertical="center" wrapText="1"/>
      <protection/>
    </xf>
    <xf numFmtId="4" fontId="9" fillId="35" borderId="29" xfId="51" applyNumberFormat="1" applyFont="1" applyFill="1" applyBorder="1" applyAlignment="1">
      <alignment vertical="center" wrapText="1"/>
      <protection/>
    </xf>
    <xf numFmtId="0" fontId="33" fillId="0" borderId="10" xfId="51" applyFont="1" applyBorder="1" applyAlignment="1">
      <alignment horizontal="center" vertical="center" wrapText="1"/>
      <protection/>
    </xf>
    <xf numFmtId="166" fontId="33" fillId="34" borderId="11" xfId="51" applyNumberFormat="1" applyFont="1" applyFill="1" applyBorder="1" applyAlignment="1">
      <alignment horizontal="center" vertical="center" wrapText="1"/>
      <protection/>
    </xf>
    <xf numFmtId="0" fontId="33" fillId="34" borderId="11" xfId="51" applyFont="1" applyFill="1" applyBorder="1" applyAlignment="1">
      <alignment horizontal="center" vertical="center" wrapText="1"/>
      <protection/>
    </xf>
    <xf numFmtId="0" fontId="33" fillId="34" borderId="11" xfId="51" applyFont="1" applyFill="1" applyBorder="1" applyAlignment="1">
      <alignment horizontal="center" vertical="center" wrapText="1"/>
      <protection/>
    </xf>
    <xf numFmtId="49" fontId="33" fillId="34" borderId="11" xfId="51" applyNumberFormat="1" applyFont="1" applyFill="1" applyBorder="1" applyAlignment="1">
      <alignment horizontal="center" vertical="center" wrapText="1"/>
      <protection/>
    </xf>
    <xf numFmtId="0" fontId="34" fillId="34" borderId="11" xfId="49" applyFont="1" applyFill="1" applyBorder="1" applyAlignment="1">
      <alignment vertical="center" wrapText="1"/>
      <protection/>
    </xf>
    <xf numFmtId="4" fontId="33" fillId="34" borderId="11" xfId="51" applyNumberFormat="1" applyFont="1" applyFill="1" applyBorder="1" applyAlignment="1">
      <alignment vertical="center" wrapText="1"/>
      <protection/>
    </xf>
    <xf numFmtId="4" fontId="33" fillId="34" borderId="12" xfId="51" applyNumberFormat="1" applyFont="1" applyFill="1" applyBorder="1" applyAlignment="1">
      <alignment vertical="center" wrapText="1"/>
      <protection/>
    </xf>
    <xf numFmtId="0" fontId="35" fillId="0" borderId="30" xfId="51" applyFont="1" applyFill="1" applyBorder="1" applyAlignment="1">
      <alignment horizontal="center" vertical="center" wrapText="1"/>
      <protection/>
    </xf>
    <xf numFmtId="166" fontId="36" fillId="34" borderId="31" xfId="51" applyNumberFormat="1" applyFont="1" applyFill="1" applyBorder="1" applyAlignment="1">
      <alignment horizontal="center" vertical="center" wrapText="1"/>
      <protection/>
    </xf>
    <xf numFmtId="0" fontId="37" fillId="34" borderId="32" xfId="51" applyFont="1" applyFill="1" applyBorder="1" applyAlignment="1">
      <alignment horizontal="center" vertical="center" wrapText="1"/>
      <protection/>
    </xf>
    <xf numFmtId="49" fontId="37" fillId="34" borderId="32" xfId="51" applyNumberFormat="1" applyFont="1" applyFill="1" applyBorder="1" applyAlignment="1">
      <alignment horizontal="center" vertical="center" wrapText="1"/>
      <protection/>
    </xf>
    <xf numFmtId="0" fontId="37" fillId="34" borderId="32" xfId="51" applyFont="1" applyFill="1" applyBorder="1" applyAlignment="1">
      <alignment horizontal="left" vertical="center" wrapText="1"/>
      <protection/>
    </xf>
    <xf numFmtId="4" fontId="36" fillId="34" borderId="32" xfId="51" applyNumberFormat="1" applyFont="1" applyFill="1" applyBorder="1" applyAlignment="1">
      <alignment vertical="center" wrapText="1"/>
      <protection/>
    </xf>
    <xf numFmtId="4" fontId="37" fillId="34" borderId="33" xfId="51" applyNumberFormat="1" applyFont="1" applyFill="1" applyBorder="1" applyAlignment="1">
      <alignment vertical="center"/>
      <protection/>
    </xf>
    <xf numFmtId="4" fontId="36" fillId="34" borderId="34" xfId="51" applyNumberFormat="1" applyFont="1" applyFill="1" applyBorder="1" applyAlignment="1">
      <alignment vertical="center" wrapText="1"/>
      <protection/>
    </xf>
    <xf numFmtId="0" fontId="38" fillId="0" borderId="0" xfId="53" applyFont="1" applyAlignment="1">
      <alignment horizontal="center"/>
      <protection/>
    </xf>
    <xf numFmtId="0" fontId="37" fillId="0" borderId="0" xfId="51" applyFont="1" applyFill="1" applyAlignment="1">
      <alignment horizontal="center" vertical="center" wrapText="1"/>
      <protection/>
    </xf>
    <xf numFmtId="1" fontId="37" fillId="0" borderId="0" xfId="51" applyNumberFormat="1" applyFont="1" applyFill="1" applyAlignment="1">
      <alignment vertical="center" wrapText="1"/>
      <protection/>
    </xf>
    <xf numFmtId="49" fontId="37" fillId="0" borderId="0" xfId="51" applyNumberFormat="1" applyFont="1" applyFill="1" applyAlignment="1">
      <alignment horizontal="center" vertical="center" wrapText="1"/>
      <protection/>
    </xf>
    <xf numFmtId="0" fontId="37" fillId="0" borderId="0" xfId="51" applyFont="1" applyFill="1" applyAlignment="1">
      <alignment vertical="center" wrapText="1"/>
      <protection/>
    </xf>
    <xf numFmtId="4" fontId="37" fillId="0" borderId="0" xfId="51" applyNumberFormat="1" applyFont="1" applyFill="1" applyAlignment="1">
      <alignment vertical="center" wrapText="1"/>
      <protection/>
    </xf>
    <xf numFmtId="3" fontId="9" fillId="0" borderId="0" xfId="51" applyNumberFormat="1" applyFont="1" applyAlignment="1">
      <alignment horizontal="center" vertical="center"/>
      <protection/>
    </xf>
    <xf numFmtId="0" fontId="37" fillId="0" borderId="0" xfId="51" applyFont="1">
      <alignment/>
      <protection/>
    </xf>
    <xf numFmtId="49" fontId="9" fillId="0" borderId="35" xfId="52" applyNumberFormat="1" applyFont="1" applyBorder="1" applyAlignment="1">
      <alignment horizontal="center" vertical="center" textRotation="90"/>
      <protection/>
    </xf>
    <xf numFmtId="0" fontId="9" fillId="0" borderId="20" xfId="51" applyFont="1" applyBorder="1" applyAlignment="1">
      <alignment horizontal="center" vertical="center" wrapText="1"/>
      <protection/>
    </xf>
    <xf numFmtId="4" fontId="9" fillId="0" borderId="20" xfId="51" applyNumberFormat="1" applyFont="1" applyFill="1" applyBorder="1" applyAlignment="1">
      <alignment horizontal="center" vertical="center" wrapText="1"/>
      <protection/>
    </xf>
    <xf numFmtId="4" fontId="9" fillId="0" borderId="36" xfId="51" applyNumberFormat="1" applyFont="1" applyBorder="1" applyAlignment="1">
      <alignment horizontal="center" vertical="center" wrapText="1"/>
      <protection/>
    </xf>
    <xf numFmtId="0" fontId="9" fillId="0" borderId="20" xfId="48" applyFont="1" applyBorder="1" applyAlignment="1">
      <alignment horizontal="center" vertical="center" wrapText="1"/>
      <protection/>
    </xf>
    <xf numFmtId="0" fontId="9" fillId="0" borderId="21" xfId="48" applyFont="1" applyBorder="1" applyAlignment="1">
      <alignment horizontal="center" vertical="center" wrapText="1"/>
      <protection/>
    </xf>
    <xf numFmtId="49" fontId="9" fillId="0" borderId="37" xfId="52" applyNumberFormat="1" applyFont="1" applyBorder="1" applyAlignment="1">
      <alignment horizontal="center" vertical="center" textRotation="90"/>
      <protection/>
    </xf>
    <xf numFmtId="0" fontId="9" fillId="35" borderId="10" xfId="51" applyFont="1" applyFill="1" applyBorder="1" applyAlignment="1">
      <alignment horizontal="center" vertical="center"/>
      <protection/>
    </xf>
    <xf numFmtId="0" fontId="9" fillId="35" borderId="11" xfId="51" applyFont="1" applyFill="1" applyBorder="1" applyAlignment="1">
      <alignment horizontal="center" vertical="center"/>
      <protection/>
    </xf>
    <xf numFmtId="0" fontId="9" fillId="35" borderId="11" xfId="51" applyFont="1" applyFill="1" applyBorder="1" applyAlignment="1">
      <alignment horizontal="center" vertical="center"/>
      <protection/>
    </xf>
    <xf numFmtId="4" fontId="9" fillId="35" borderId="11" xfId="51" applyNumberFormat="1" applyFont="1" applyFill="1" applyBorder="1" applyAlignment="1">
      <alignment vertical="center"/>
      <protection/>
    </xf>
    <xf numFmtId="4" fontId="9" fillId="35" borderId="38" xfId="51" applyNumberFormat="1" applyFont="1" applyFill="1" applyBorder="1" applyAlignment="1">
      <alignment vertical="center"/>
      <protection/>
    </xf>
    <xf numFmtId="4" fontId="9" fillId="35" borderId="12" xfId="51" applyNumberFormat="1" applyFont="1" applyFill="1" applyBorder="1" applyAlignment="1">
      <alignment vertical="center"/>
      <protection/>
    </xf>
    <xf numFmtId="0" fontId="37" fillId="0" borderId="0" xfId="51" applyFont="1" applyAlignment="1">
      <alignment vertical="center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39" xfId="51" applyFont="1" applyFill="1" applyBorder="1" applyAlignment="1">
      <alignment horizontal="center" vertical="center" wrapText="1"/>
      <protection/>
    </xf>
    <xf numFmtId="49" fontId="33" fillId="34" borderId="40" xfId="51" applyNumberFormat="1" applyFont="1" applyFill="1" applyBorder="1" applyAlignment="1">
      <alignment horizontal="center" vertical="center" wrapText="1"/>
      <protection/>
    </xf>
    <xf numFmtId="49" fontId="33" fillId="34" borderId="14" xfId="51" applyNumberFormat="1" applyFont="1" applyFill="1" applyBorder="1" applyAlignment="1">
      <alignment horizontal="center" vertical="center" wrapText="1"/>
      <protection/>
    </xf>
    <xf numFmtId="0" fontId="33" fillId="34" borderId="14" xfId="51" applyFont="1" applyFill="1" applyBorder="1" applyAlignment="1">
      <alignment horizontal="left" vertical="center" wrapText="1"/>
      <protection/>
    </xf>
    <xf numFmtId="4" fontId="33" fillId="34" borderId="14" xfId="51" applyNumberFormat="1" applyFont="1" applyFill="1" applyBorder="1" applyAlignment="1">
      <alignment vertical="center"/>
      <protection/>
    </xf>
    <xf numFmtId="4" fontId="33" fillId="34" borderId="39" xfId="51" applyNumberFormat="1" applyFont="1" applyFill="1" applyBorder="1" applyAlignment="1">
      <alignment vertical="center"/>
      <protection/>
    </xf>
    <xf numFmtId="4" fontId="33" fillId="34" borderId="15" xfId="51" applyNumberFormat="1" applyFont="1" applyFill="1" applyBorder="1" applyAlignment="1">
      <alignment vertical="center"/>
      <protection/>
    </xf>
    <xf numFmtId="0" fontId="37" fillId="34" borderId="13" xfId="51" applyFont="1" applyFill="1" applyBorder="1" applyAlignment="1">
      <alignment horizontal="center" vertical="center" wrapText="1"/>
      <protection/>
    </xf>
    <xf numFmtId="0" fontId="37" fillId="34" borderId="39" xfId="51" applyFont="1" applyFill="1" applyBorder="1" applyAlignment="1">
      <alignment horizontal="center" vertical="center" wrapText="1"/>
      <protection/>
    </xf>
    <xf numFmtId="0" fontId="37" fillId="34" borderId="40" xfId="51" applyFont="1" applyFill="1" applyBorder="1" applyAlignment="1">
      <alignment horizontal="center" vertical="center" wrapText="1"/>
      <protection/>
    </xf>
    <xf numFmtId="0" fontId="37" fillId="34" borderId="14" xfId="51" applyFont="1" applyFill="1" applyBorder="1" applyAlignment="1">
      <alignment horizontal="center" vertical="center" wrapText="1"/>
      <protection/>
    </xf>
    <xf numFmtId="0" fontId="37" fillId="34" borderId="14" xfId="51" applyFont="1" applyFill="1" applyBorder="1" applyAlignment="1">
      <alignment horizontal="left" vertical="center" wrapText="1"/>
      <protection/>
    </xf>
    <xf numFmtId="4" fontId="37" fillId="34" borderId="14" xfId="51" applyNumberFormat="1" applyFont="1" applyFill="1" applyBorder="1" applyAlignment="1">
      <alignment vertical="center"/>
      <protection/>
    </xf>
    <xf numFmtId="4" fontId="37" fillId="34" borderId="39" xfId="51" applyNumberFormat="1" applyFont="1" applyFill="1" applyBorder="1" applyAlignment="1">
      <alignment vertical="center"/>
      <protection/>
    </xf>
    <xf numFmtId="4" fontId="37" fillId="34" borderId="15" xfId="51" applyNumberFormat="1" applyFont="1" applyFill="1" applyBorder="1" applyAlignment="1">
      <alignment vertical="center"/>
      <protection/>
    </xf>
    <xf numFmtId="0" fontId="33" fillId="0" borderId="14" xfId="51" applyFont="1" applyFill="1" applyBorder="1" applyAlignment="1">
      <alignment horizontal="left" vertical="center" wrapText="1"/>
      <protection/>
    </xf>
    <xf numFmtId="49" fontId="9" fillId="0" borderId="41" xfId="52" applyNumberFormat="1" applyFont="1" applyBorder="1" applyAlignment="1">
      <alignment horizontal="center" vertical="center" textRotation="90"/>
      <protection/>
    </xf>
    <xf numFmtId="0" fontId="37" fillId="34" borderId="30" xfId="51" applyFont="1" applyFill="1" applyBorder="1" applyAlignment="1">
      <alignment horizontal="center" vertical="center" wrapText="1"/>
      <protection/>
    </xf>
    <xf numFmtId="0" fontId="37" fillId="34" borderId="42" xfId="51" applyFont="1" applyFill="1" applyBorder="1" applyAlignment="1">
      <alignment horizontal="center" vertical="center" wrapText="1"/>
      <protection/>
    </xf>
    <xf numFmtId="0" fontId="37" fillId="34" borderId="43" xfId="51" applyFont="1" applyFill="1" applyBorder="1" applyAlignment="1">
      <alignment horizontal="center" vertical="center" wrapText="1"/>
      <protection/>
    </xf>
    <xf numFmtId="4" fontId="37" fillId="34" borderId="32" xfId="51" applyNumberFormat="1" applyFont="1" applyFill="1" applyBorder="1" applyAlignment="1">
      <alignment vertical="center"/>
      <protection/>
    </xf>
    <xf numFmtId="4" fontId="37" fillId="34" borderId="42" xfId="51" applyNumberFormat="1" applyFont="1" applyFill="1" applyBorder="1" applyAlignment="1">
      <alignment vertical="center"/>
      <protection/>
    </xf>
    <xf numFmtId="4" fontId="37" fillId="34" borderId="34" xfId="51" applyNumberFormat="1" applyFont="1" applyFill="1" applyBorder="1" applyAlignment="1">
      <alignment vertical="center"/>
      <protection/>
    </xf>
    <xf numFmtId="0" fontId="31" fillId="0" borderId="0" xfId="50" applyFont="1" applyAlignment="1">
      <alignment horizontal="center"/>
      <protection/>
    </xf>
    <xf numFmtId="0" fontId="39" fillId="0" borderId="0" xfId="0" applyFont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2 - ORREP 2" xfId="47"/>
    <cellStyle name="normální_04 - OSMTVS 2" xfId="48"/>
    <cellStyle name="normální_2. čtení rozpočtu 2006 - příjmy" xfId="49"/>
    <cellStyle name="normální_2. Rozpočet 2007 - tabulky" xfId="50"/>
    <cellStyle name="normální_Rozpis výdajů 03 bez PO" xfId="51"/>
    <cellStyle name="normální_Rozpis výdajů 03 bez PO 3" xfId="52"/>
    <cellStyle name="normální_Rozpočet 2004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I180">
            <v>856.56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</row>
        <row r="225">
          <cell r="C225">
            <v>2108256.29</v>
          </cell>
          <cell r="D225">
            <v>216471.527</v>
          </cell>
          <cell r="E225">
            <v>1315.3200000000002</v>
          </cell>
          <cell r="G225">
            <v>607.19</v>
          </cell>
          <cell r="H225">
            <v>3465516.910469999</v>
          </cell>
          <cell r="Q225">
            <v>668693.9339999999</v>
          </cell>
          <cell r="S225">
            <v>254989.98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B225">
            <v>31805.08</v>
          </cell>
          <cell r="C225">
            <v>210455</v>
          </cell>
          <cell r="D225">
            <v>878057.29</v>
          </cell>
          <cell r="E225">
            <v>740571.659</v>
          </cell>
          <cell r="F225">
            <v>152320</v>
          </cell>
          <cell r="G225">
            <v>3406775.86799</v>
          </cell>
          <cell r="H225">
            <v>77390.90999999999</v>
          </cell>
          <cell r="I225">
            <v>512401.15699999995</v>
          </cell>
          <cell r="K225">
            <v>827099.2399999999</v>
          </cell>
          <cell r="L225">
            <v>301584.98</v>
          </cell>
          <cell r="M225">
            <v>5445.58863</v>
          </cell>
          <cell r="N225">
            <v>45550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26" sqref="H2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61" t="s">
        <v>58</v>
      </c>
      <c r="B1" s="61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2326043.1369999996</v>
      </c>
      <c r="D3" s="26">
        <f>D4+D5+D6</f>
        <v>0</v>
      </c>
      <c r="E3" s="27">
        <f aca="true" t="shared" si="0" ref="E3:E24">C3+D3</f>
        <v>2326043.1369999996</v>
      </c>
    </row>
    <row r="4" spans="1:10" ht="15" customHeight="1">
      <c r="A4" s="6" t="s">
        <v>4</v>
      </c>
      <c r="B4" s="7" t="s">
        <v>5</v>
      </c>
      <c r="C4" s="8">
        <f>'[3]příjmy'!$C$225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'[3]příjmy'!$D$225</f>
        <v>216471.527</v>
      </c>
      <c r="D5" s="4">
        <v>0</v>
      </c>
      <c r="E5" s="10">
        <f t="shared" si="0"/>
        <v>216471.527</v>
      </c>
    </row>
    <row r="6" spans="1:5" ht="15" customHeight="1">
      <c r="A6" s="6" t="s">
        <v>8</v>
      </c>
      <c r="B6" s="7" t="s">
        <v>9</v>
      </c>
      <c r="C6" s="8">
        <f>'[3]příjmy'!$E$225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3734461.660469999</v>
      </c>
      <c r="D7" s="13">
        <f>D8+D13</f>
        <v>0</v>
      </c>
      <c r="E7" s="14">
        <f t="shared" si="0"/>
        <v>3734461.660469999</v>
      </c>
    </row>
    <row r="8" spans="1:5" ht="15" customHeight="1">
      <c r="A8" s="6" t="s">
        <v>50</v>
      </c>
      <c r="B8" s="7" t="s">
        <v>11</v>
      </c>
      <c r="C8" s="8">
        <f>C9+C10+C11+C12</f>
        <v>3551867.660469999</v>
      </c>
      <c r="D8" s="8">
        <f>D9+D10+D11+D12</f>
        <v>0</v>
      </c>
      <c r="E8" s="11">
        <f t="shared" si="0"/>
        <v>3551867.660469999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'[3]příjmy'!$G$225+'[3]příjmy'!$H$225</f>
        <v>3466124.100469999</v>
      </c>
      <c r="D10" s="8">
        <v>0</v>
      </c>
      <c r="E10" s="11">
        <f t="shared" si="0"/>
        <v>3466124.100469999</v>
      </c>
    </row>
    <row r="11" spans="1:5" ht="15" customHeight="1">
      <c r="A11" s="6" t="s">
        <v>46</v>
      </c>
      <c r="B11" s="7" t="s">
        <v>49</v>
      </c>
      <c r="C11" s="8">
        <f>'[3]příjmy'!$I$180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'[3]příjmy'!$F$180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182594</v>
      </c>
      <c r="D13" s="8">
        <f>D14+D15+D16</f>
        <v>0</v>
      </c>
      <c r="E13" s="11">
        <f t="shared" si="0"/>
        <v>182594</v>
      </c>
    </row>
    <row r="14" spans="1:5" ht="15" customHeight="1">
      <c r="A14" s="6" t="s">
        <v>47</v>
      </c>
      <c r="B14" s="7" t="s">
        <v>13</v>
      </c>
      <c r="C14" s="8">
        <f>'[3]příjmy'!$N$180+'[3]příjmy'!$J$180</f>
        <v>182594</v>
      </c>
      <c r="D14" s="8">
        <f>'[1]příjmy'!$H$16</f>
        <v>0</v>
      </c>
      <c r="E14" s="11">
        <f t="shared" si="0"/>
        <v>182594</v>
      </c>
    </row>
    <row r="15" spans="1:5" ht="15" customHeight="1">
      <c r="A15" s="6" t="s">
        <v>53</v>
      </c>
      <c r="B15" s="7">
        <v>4221</v>
      </c>
      <c r="C15" s="8">
        <f>'[3]příjmy'!$L$180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'[3]příjmy'!$K$180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6060504.797469999</v>
      </c>
      <c r="D17" s="13">
        <f>D3+D7</f>
        <v>0</v>
      </c>
      <c r="E17" s="14">
        <f t="shared" si="0"/>
        <v>6060504.797469999</v>
      </c>
    </row>
    <row r="18" spans="1:5" ht="15" customHeight="1">
      <c r="A18" s="12" t="s">
        <v>15</v>
      </c>
      <c r="B18" s="15" t="s">
        <v>16</v>
      </c>
      <c r="C18" s="13">
        <f>SUM(C19:C23)</f>
        <v>1209629.814</v>
      </c>
      <c r="D18" s="13">
        <f>SUM(D19:D23)</f>
        <v>0</v>
      </c>
      <c r="E18" s="14">
        <f t="shared" si="0"/>
        <v>1209629.814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'[3]příjmy'!$Q$225</f>
        <v>668693.9339999999</v>
      </c>
      <c r="D21" s="8">
        <v>0</v>
      </c>
      <c r="E21" s="11">
        <f t="shared" si="0"/>
        <v>668693.9339999999</v>
      </c>
    </row>
    <row r="22" spans="1:5" ht="15" customHeight="1">
      <c r="A22" s="6" t="s">
        <v>55</v>
      </c>
      <c r="B22" s="7">
        <v>8123</v>
      </c>
      <c r="C22" s="8">
        <f>'[3]příjmy'!$S$225</f>
        <v>254989.98</v>
      </c>
      <c r="D22" s="8">
        <f>'[1]příjmy'!$T$31</f>
        <v>0</v>
      </c>
      <c r="E22" s="11">
        <f>C22+D22</f>
        <v>254989.98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7270134.611469999</v>
      </c>
      <c r="D24" s="22">
        <f>D17+D18</f>
        <v>0</v>
      </c>
      <c r="E24" s="23">
        <f t="shared" si="0"/>
        <v>7270134.611469999</v>
      </c>
    </row>
    <row r="25" spans="1:5" ht="13.5" thickBot="1">
      <c r="A25" s="61" t="s">
        <v>59</v>
      </c>
      <c r="B25" s="61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'[3]výdaje'!$B$225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'[3]výdaje'!$C$225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'[3]výdaje'!$D$225</f>
        <v>878057.29</v>
      </c>
      <c r="D29" s="4">
        <v>0</v>
      </c>
      <c r="E29" s="5">
        <f t="shared" si="1"/>
        <v>878057.29</v>
      </c>
    </row>
    <row r="30" spans="1:5" ht="15" customHeight="1">
      <c r="A30" s="25" t="s">
        <v>22</v>
      </c>
      <c r="B30" s="7" t="s">
        <v>20</v>
      </c>
      <c r="C30" s="8">
        <f>'[3]výdaje'!$E$225</f>
        <v>740571.659</v>
      </c>
      <c r="D30" s="4">
        <v>0</v>
      </c>
      <c r="E30" s="5">
        <f t="shared" si="1"/>
        <v>740571.659</v>
      </c>
    </row>
    <row r="31" spans="1:5" ht="15" customHeight="1">
      <c r="A31" s="25" t="s">
        <v>48</v>
      </c>
      <c r="B31" s="7" t="s">
        <v>20</v>
      </c>
      <c r="C31" s="8">
        <f>'[3]výdaje'!$F$225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'[3]výdaje'!$G$225</f>
        <v>3406775.86799</v>
      </c>
      <c r="D32" s="4">
        <v>0</v>
      </c>
      <c r="E32" s="5">
        <f t="shared" si="1"/>
        <v>3406775.86799</v>
      </c>
    </row>
    <row r="33" spans="1:5" ht="15" customHeight="1">
      <c r="A33" s="25" t="s">
        <v>23</v>
      </c>
      <c r="B33" s="7" t="s">
        <v>20</v>
      </c>
      <c r="C33" s="8">
        <f>'[3]výdaje'!$H$225</f>
        <v>77390.90999999999</v>
      </c>
      <c r="D33" s="4">
        <f>'[1]výdaje'!$G$16</f>
        <v>0</v>
      </c>
      <c r="E33" s="5">
        <f t="shared" si="1"/>
        <v>77390.90999999999</v>
      </c>
    </row>
    <row r="34" spans="1:5" ht="15" customHeight="1">
      <c r="A34" s="25" t="s">
        <v>30</v>
      </c>
      <c r="B34" s="7" t="s">
        <v>24</v>
      </c>
      <c r="C34" s="8">
        <f>'[3]výdaje'!$I$225</f>
        <v>512401.15699999995</v>
      </c>
      <c r="D34" s="4">
        <v>0</v>
      </c>
      <c r="E34" s="5">
        <f t="shared" si="1"/>
        <v>512401.15699999995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'[3]výdaje'!$K$225</f>
        <v>827099.2399999999</v>
      </c>
      <c r="D36" s="4">
        <f>'[1]výdaje'!$J$16</f>
        <v>0</v>
      </c>
      <c r="E36" s="5">
        <f t="shared" si="1"/>
        <v>827099.2399999999</v>
      </c>
    </row>
    <row r="37" spans="1:5" ht="15" customHeight="1">
      <c r="A37" s="25" t="s">
        <v>34</v>
      </c>
      <c r="B37" s="7" t="s">
        <v>25</v>
      </c>
      <c r="C37" s="8">
        <f>'[3]výdaje'!$L$225</f>
        <v>301584.98</v>
      </c>
      <c r="D37" s="4">
        <v>0</v>
      </c>
      <c r="E37" s="5">
        <f t="shared" si="1"/>
        <v>301584.98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'[3]výdaje'!$N$225</f>
        <v>45550</v>
      </c>
      <c r="D39" s="4">
        <v>0</v>
      </c>
      <c r="E39" s="5">
        <f>C39+D39</f>
        <v>45550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7270134.61014</v>
      </c>
      <c r="D46" s="22">
        <f>SUM(D27:D45)</f>
        <v>0</v>
      </c>
      <c r="E46" s="23">
        <f>SUM(E27:E45)</f>
        <v>7270134.61014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3.7109375" style="0" customWidth="1"/>
    <col min="2" max="2" width="8.57421875" style="0" customWidth="1"/>
    <col min="3" max="3" width="9.7109375" style="0" customWidth="1"/>
    <col min="4" max="4" width="10.28125" style="0" customWidth="1"/>
    <col min="5" max="5" width="12.140625" style="0" customWidth="1"/>
    <col min="6" max="6" width="12.00390625" style="0" customWidth="1"/>
    <col min="7" max="7" width="54.57421875" style="0" customWidth="1"/>
    <col min="8" max="9" width="14.57421875" style="0" customWidth="1"/>
    <col min="10" max="10" width="18.421875" style="0" customWidth="1"/>
    <col min="11" max="11" width="19.57421875" style="0" customWidth="1"/>
  </cols>
  <sheetData>
    <row r="1" spans="1:12" ht="15">
      <c r="A1" s="40"/>
      <c r="B1" s="41"/>
      <c r="C1" s="40"/>
      <c r="D1" s="40"/>
      <c r="E1" s="42"/>
      <c r="F1" s="43"/>
      <c r="G1" s="97" t="s">
        <v>89</v>
      </c>
      <c r="H1" s="97"/>
      <c r="I1" s="97"/>
      <c r="J1" s="97"/>
      <c r="K1" s="97"/>
      <c r="L1" s="43"/>
    </row>
    <row r="2" spans="1:12" ht="23.25">
      <c r="A2" s="143" t="s">
        <v>88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 customHeight="1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" customHeight="1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144"/>
      <c r="K4" s="144"/>
      <c r="L4" s="144"/>
    </row>
    <row r="5" spans="1:12" ht="15" customHeight="1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" customHeight="1">
      <c r="A6" s="64" t="s">
        <v>68</v>
      </c>
      <c r="B6" s="64"/>
      <c r="C6" s="64"/>
      <c r="D6" s="64"/>
      <c r="E6" s="64"/>
      <c r="F6" s="64"/>
      <c r="G6" s="64"/>
      <c r="H6" s="64"/>
      <c r="I6" s="64"/>
      <c r="J6" s="144"/>
      <c r="K6" s="144"/>
      <c r="L6" s="144"/>
    </row>
    <row r="7" spans="1:12" ht="15" customHeight="1" thickBot="1">
      <c r="A7" s="98"/>
      <c r="B7" s="99"/>
      <c r="C7" s="98"/>
      <c r="D7" s="98"/>
      <c r="E7" s="100"/>
      <c r="F7" s="101"/>
      <c r="G7" s="102"/>
      <c r="H7" s="102"/>
      <c r="I7" s="103"/>
      <c r="J7" s="103"/>
      <c r="K7" s="103" t="s">
        <v>69</v>
      </c>
      <c r="L7" s="104"/>
    </row>
    <row r="8" spans="1:12" ht="22.5" customHeight="1" thickBot="1">
      <c r="A8" s="105" t="s">
        <v>70</v>
      </c>
      <c r="B8" s="65" t="s">
        <v>71</v>
      </c>
      <c r="C8" s="106" t="s">
        <v>72</v>
      </c>
      <c r="D8" s="106"/>
      <c r="E8" s="67" t="s">
        <v>73</v>
      </c>
      <c r="F8" s="67" t="s">
        <v>19</v>
      </c>
      <c r="G8" s="67" t="s">
        <v>74</v>
      </c>
      <c r="H8" s="107" t="s">
        <v>75</v>
      </c>
      <c r="I8" s="108" t="s">
        <v>76</v>
      </c>
      <c r="J8" s="109" t="s">
        <v>66</v>
      </c>
      <c r="K8" s="110" t="s">
        <v>77</v>
      </c>
      <c r="L8" s="104"/>
    </row>
    <row r="9" spans="1:12" ht="21" customHeight="1">
      <c r="A9" s="111"/>
      <c r="B9" s="112" t="s">
        <v>78</v>
      </c>
      <c r="C9" s="113" t="s">
        <v>78</v>
      </c>
      <c r="D9" s="113"/>
      <c r="E9" s="114"/>
      <c r="F9" s="114"/>
      <c r="G9" s="78" t="s">
        <v>79</v>
      </c>
      <c r="H9" s="115">
        <v>0</v>
      </c>
      <c r="I9" s="116">
        <v>3758.08</v>
      </c>
      <c r="J9" s="115">
        <v>-15</v>
      </c>
      <c r="K9" s="117">
        <v>3743.08</v>
      </c>
      <c r="L9" s="118"/>
    </row>
    <row r="10" spans="1:12" ht="20.25" customHeight="1">
      <c r="A10" s="111"/>
      <c r="B10" s="119" t="s">
        <v>80</v>
      </c>
      <c r="C10" s="120">
        <v>30001</v>
      </c>
      <c r="D10" s="121" t="s">
        <v>81</v>
      </c>
      <c r="E10" s="122"/>
      <c r="F10" s="122"/>
      <c r="G10" s="123" t="s">
        <v>82</v>
      </c>
      <c r="H10" s="124">
        <v>0</v>
      </c>
      <c r="I10" s="125">
        <v>1758.08</v>
      </c>
      <c r="J10" s="124">
        <v>-15</v>
      </c>
      <c r="K10" s="126">
        <v>1743.08</v>
      </c>
      <c r="L10" s="118"/>
    </row>
    <row r="11" spans="1:12" ht="19.5" customHeight="1">
      <c r="A11" s="111"/>
      <c r="B11" s="127"/>
      <c r="C11" s="128"/>
      <c r="D11" s="129"/>
      <c r="E11" s="130">
        <v>6409</v>
      </c>
      <c r="F11" s="130">
        <v>5901</v>
      </c>
      <c r="G11" s="131" t="s">
        <v>83</v>
      </c>
      <c r="H11" s="132">
        <v>0</v>
      </c>
      <c r="I11" s="133">
        <v>1758.08</v>
      </c>
      <c r="J11" s="132">
        <v>-15</v>
      </c>
      <c r="K11" s="134">
        <v>1743.08</v>
      </c>
      <c r="L11" s="118"/>
    </row>
    <row r="12" spans="1:12" ht="18.75" customHeight="1">
      <c r="A12" s="111"/>
      <c r="B12" s="119" t="s">
        <v>80</v>
      </c>
      <c r="C12" s="120">
        <v>30002</v>
      </c>
      <c r="D12" s="121" t="s">
        <v>81</v>
      </c>
      <c r="E12" s="122"/>
      <c r="F12" s="122"/>
      <c r="G12" s="123" t="s">
        <v>84</v>
      </c>
      <c r="H12" s="124">
        <v>0</v>
      </c>
      <c r="I12" s="125">
        <v>500</v>
      </c>
      <c r="J12" s="124">
        <v>0</v>
      </c>
      <c r="K12" s="126">
        <v>500</v>
      </c>
      <c r="L12" s="118"/>
    </row>
    <row r="13" spans="1:12" ht="18.75" customHeight="1">
      <c r="A13" s="111"/>
      <c r="B13" s="127"/>
      <c r="C13" s="128"/>
      <c r="D13" s="129"/>
      <c r="E13" s="130">
        <v>6310</v>
      </c>
      <c r="F13" s="130">
        <v>5142</v>
      </c>
      <c r="G13" s="131" t="s">
        <v>85</v>
      </c>
      <c r="H13" s="132">
        <v>0</v>
      </c>
      <c r="I13" s="133">
        <v>450</v>
      </c>
      <c r="J13" s="132">
        <v>0</v>
      </c>
      <c r="K13" s="134">
        <v>450</v>
      </c>
      <c r="L13" s="118"/>
    </row>
    <row r="14" spans="1:12" ht="18.75" customHeight="1">
      <c r="A14" s="111"/>
      <c r="B14" s="127"/>
      <c r="C14" s="128"/>
      <c r="D14" s="129"/>
      <c r="E14" s="130">
        <v>6310</v>
      </c>
      <c r="F14" s="130">
        <v>5163</v>
      </c>
      <c r="G14" s="131" t="s">
        <v>86</v>
      </c>
      <c r="H14" s="132">
        <v>0</v>
      </c>
      <c r="I14" s="133">
        <v>50</v>
      </c>
      <c r="J14" s="132">
        <v>0</v>
      </c>
      <c r="K14" s="134">
        <v>50</v>
      </c>
      <c r="L14" s="118"/>
    </row>
    <row r="15" spans="1:12" ht="21" customHeight="1">
      <c r="A15" s="111"/>
      <c r="B15" s="119" t="s">
        <v>80</v>
      </c>
      <c r="C15" s="120">
        <v>30003</v>
      </c>
      <c r="D15" s="121" t="s">
        <v>81</v>
      </c>
      <c r="E15" s="122"/>
      <c r="F15" s="122"/>
      <c r="G15" s="135" t="s">
        <v>87</v>
      </c>
      <c r="H15" s="124">
        <v>0</v>
      </c>
      <c r="I15" s="125">
        <v>1500</v>
      </c>
      <c r="J15" s="124">
        <v>0</v>
      </c>
      <c r="K15" s="126">
        <v>1500</v>
      </c>
      <c r="L15" s="118"/>
    </row>
    <row r="16" spans="1:12" ht="21" customHeight="1" thickBot="1">
      <c r="A16" s="136"/>
      <c r="B16" s="137"/>
      <c r="C16" s="138"/>
      <c r="D16" s="139"/>
      <c r="E16" s="91">
        <v>6409</v>
      </c>
      <c r="F16" s="91">
        <v>5901</v>
      </c>
      <c r="G16" s="93" t="s">
        <v>83</v>
      </c>
      <c r="H16" s="140">
        <v>0</v>
      </c>
      <c r="I16" s="141">
        <v>1500</v>
      </c>
      <c r="J16" s="140">
        <v>0</v>
      </c>
      <c r="K16" s="142">
        <v>1500</v>
      </c>
      <c r="L16" s="118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7">
    <mergeCell ref="G1:K1"/>
    <mergeCell ref="A2:L2"/>
    <mergeCell ref="A8:A16"/>
    <mergeCell ref="C8:D8"/>
    <mergeCell ref="C9:D9"/>
    <mergeCell ref="A4:L4"/>
    <mergeCell ref="A6:L6"/>
  </mergeCells>
  <printOptions/>
  <pageMargins left="0.787401575" right="0.787401575" top="0.984251969" bottom="0.984251969" header="0.4921259845" footer="0.4921259845"/>
  <pageSetup horizontalDpi="600" verticalDpi="600" orientation="landscape" paperSize="9" scale="53" r:id="rId1"/>
  <headerFooter alignWithMargins="0">
    <oddHeader>&amp;C&amp;"Times New Roman,Tučné"&amp;11Vliv úprav na celkovou bilanci rozpočtu kraje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10" sqref="F10"/>
    </sheetView>
  </sheetViews>
  <sheetFormatPr defaultColWidth="9.140625" defaultRowHeight="12.75"/>
  <cols>
    <col min="1" max="1" width="7.57421875" style="0" customWidth="1"/>
    <col min="2" max="2" width="17.57421875" style="0" customWidth="1"/>
    <col min="3" max="3" width="13.00390625" style="0" customWidth="1"/>
    <col min="4" max="4" width="10.7109375" style="0" customWidth="1"/>
    <col min="5" max="5" width="13.28125" style="0" customWidth="1"/>
    <col min="6" max="6" width="52.7109375" style="0" customWidth="1"/>
    <col min="7" max="7" width="16.8515625" style="0" customWidth="1"/>
    <col min="8" max="8" width="17.00390625" style="0" customWidth="1"/>
    <col min="9" max="9" width="16.8515625" style="0" customWidth="1"/>
    <col min="10" max="10" width="17.421875" style="0" customWidth="1"/>
    <col min="11" max="11" width="11.8515625" style="0" customWidth="1"/>
  </cols>
  <sheetData>
    <row r="1" spans="1:12" ht="15">
      <c r="A1" s="40"/>
      <c r="B1" s="41"/>
      <c r="C1" s="40"/>
      <c r="D1" s="40"/>
      <c r="E1" s="42"/>
      <c r="F1" s="43"/>
      <c r="G1" s="97" t="s">
        <v>96</v>
      </c>
      <c r="H1" s="97"/>
      <c r="I1" s="97"/>
      <c r="J1" s="97"/>
      <c r="K1" s="97"/>
      <c r="L1" s="43"/>
    </row>
    <row r="2" spans="1:12" ht="23.25">
      <c r="A2" s="62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customHeight="1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24" customHeight="1">
      <c r="A4" s="63" t="s">
        <v>90</v>
      </c>
      <c r="B4" s="63"/>
      <c r="C4" s="63"/>
      <c r="D4" s="63"/>
      <c r="E4" s="63"/>
      <c r="F4" s="63"/>
      <c r="G4" s="63"/>
      <c r="H4" s="63"/>
      <c r="I4" s="63"/>
      <c r="J4" s="49"/>
      <c r="K4" s="50"/>
      <c r="L4" s="43"/>
    </row>
    <row r="5" spans="1:12" ht="15" customHeight="1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" customHeight="1">
      <c r="A6" s="64" t="s">
        <v>91</v>
      </c>
      <c r="B6" s="64"/>
      <c r="C6" s="64"/>
      <c r="D6" s="64"/>
      <c r="E6" s="64"/>
      <c r="F6" s="64"/>
      <c r="G6" s="64"/>
      <c r="H6" s="64"/>
      <c r="I6" s="64"/>
      <c r="J6" s="49"/>
      <c r="K6" s="50"/>
      <c r="L6" s="43"/>
    </row>
    <row r="7" spans="1:12" ht="15" customHeight="1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69</v>
      </c>
      <c r="K7" s="50"/>
      <c r="L7" s="43"/>
    </row>
    <row r="8" spans="1:12" ht="22.5" customHeight="1" thickBot="1">
      <c r="A8" s="65" t="s">
        <v>71</v>
      </c>
      <c r="B8" s="66" t="s">
        <v>92</v>
      </c>
      <c r="C8" s="67" t="s">
        <v>73</v>
      </c>
      <c r="D8" s="67" t="s">
        <v>19</v>
      </c>
      <c r="E8" s="68" t="s">
        <v>93</v>
      </c>
      <c r="F8" s="69" t="s">
        <v>74</v>
      </c>
      <c r="G8" s="70" t="s">
        <v>75</v>
      </c>
      <c r="H8" s="71" t="s">
        <v>76</v>
      </c>
      <c r="I8" s="72" t="s">
        <v>66</v>
      </c>
      <c r="J8" s="73" t="s">
        <v>77</v>
      </c>
      <c r="K8" s="50"/>
      <c r="L8" s="43"/>
    </row>
    <row r="9" spans="1:12" ht="18.75" customHeight="1">
      <c r="A9" s="74" t="s">
        <v>78</v>
      </c>
      <c r="B9" s="75" t="s">
        <v>78</v>
      </c>
      <c r="C9" s="76" t="s">
        <v>78</v>
      </c>
      <c r="D9" s="76" t="s">
        <v>78</v>
      </c>
      <c r="E9" s="77" t="s">
        <v>78</v>
      </c>
      <c r="F9" s="78" t="s">
        <v>79</v>
      </c>
      <c r="G9" s="79">
        <v>12320</v>
      </c>
      <c r="H9" s="79">
        <v>174462.61</v>
      </c>
      <c r="I9" s="79">
        <f>I10</f>
        <v>15</v>
      </c>
      <c r="J9" s="80">
        <v>174477.61</v>
      </c>
      <c r="K9" s="60"/>
      <c r="L9" s="59"/>
    </row>
    <row r="10" spans="1:12" ht="33.75" customHeight="1">
      <c r="A10" s="81" t="s">
        <v>80</v>
      </c>
      <c r="B10" s="82">
        <v>0</v>
      </c>
      <c r="C10" s="83" t="s">
        <v>78</v>
      </c>
      <c r="D10" s="84" t="s">
        <v>78</v>
      </c>
      <c r="E10" s="85" t="s">
        <v>78</v>
      </c>
      <c r="F10" s="86" t="s">
        <v>97</v>
      </c>
      <c r="G10" s="87">
        <f>SUM(G11:G11)</f>
        <v>0</v>
      </c>
      <c r="H10" s="87">
        <f>SUM(H11:H11)</f>
        <v>0</v>
      </c>
      <c r="I10" s="87">
        <f>SUM(I11:I11)</f>
        <v>15</v>
      </c>
      <c r="J10" s="88">
        <f>SUM(J11:J11)</f>
        <v>15</v>
      </c>
      <c r="K10" s="60"/>
      <c r="L10" s="59"/>
    </row>
    <row r="11" spans="1:12" ht="21" customHeight="1" thickBot="1">
      <c r="A11" s="89"/>
      <c r="B11" s="90">
        <v>0</v>
      </c>
      <c r="C11" s="91">
        <v>3639</v>
      </c>
      <c r="D11" s="91">
        <v>5169</v>
      </c>
      <c r="E11" s="92" t="s">
        <v>94</v>
      </c>
      <c r="F11" s="93" t="s">
        <v>95</v>
      </c>
      <c r="G11" s="94">
        <v>0</v>
      </c>
      <c r="H11" s="94">
        <v>0</v>
      </c>
      <c r="I11" s="95">
        <v>15</v>
      </c>
      <c r="J11" s="96">
        <v>15</v>
      </c>
      <c r="K11" s="60"/>
      <c r="L11" s="59"/>
    </row>
    <row r="12" ht="15.75" customHeight="1"/>
    <row r="13" ht="15" customHeight="1"/>
    <row r="14" ht="15" customHeight="1"/>
    <row r="15" ht="16.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4">
    <mergeCell ref="G1:K1"/>
    <mergeCell ref="A2:L2"/>
    <mergeCell ref="A4:I4"/>
    <mergeCell ref="A6:I6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Richtermocova Tamara</cp:lastModifiedBy>
  <cp:lastPrinted>2013-07-02T08:30:06Z</cp:lastPrinted>
  <dcterms:created xsi:type="dcterms:W3CDTF">2007-12-18T12:40:54Z</dcterms:created>
  <dcterms:modified xsi:type="dcterms:W3CDTF">2013-07-02T08:31:26Z</dcterms:modified>
  <cp:category/>
  <cp:version/>
  <cp:contentType/>
  <cp:contentStatus/>
</cp:coreProperties>
</file>