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Bilance P+V" sheetId="1" r:id="rId1"/>
    <sheet name="91306" sheetId="2" r:id="rId2"/>
  </sheets>
  <definedNames/>
  <calcPr fullCalcOnLoad="1"/>
</workbook>
</file>

<file path=xl/sharedStrings.xml><?xml version="1.0" encoding="utf-8"?>
<sst xmlns="http://schemas.openxmlformats.org/spreadsheetml/2006/main" count="131" uniqueCount="91">
  <si>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</si>
  <si>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</si>
  <si>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</si>
  <si>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</si>
  <si>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</si>
  <si>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</si>
  <si>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</si>
  <si>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</si>
  <si>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</si>
  <si>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</si>
  <si>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</si>
  <si>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</si>
  <si>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</si>
  <si>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</si>
  <si>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</si>
  <si>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</si>
  <si>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</si>
  <si>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</si>
  <si>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</si>
  <si>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</si>
  <si>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</si>
  <si>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</si>
  <si>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</si>
  <si>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</si>
  <si>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</si>
  <si>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</si>
  <si>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</si>
  <si>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</si>
  <si>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</si>
  <si>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</si>
  <si>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</si>
  <si>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</si>
  <si>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</si>
  <si>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</si>
  <si>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</si>
  <si>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</si>
  <si>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</si>
  <si>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</si>
  <si>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</si>
  <si>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</si>
  <si>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</si>
  <si>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</si>
  <si>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</si>
  <si>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</si>
  <si>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</si>
  <si>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</si>
  <si>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</si>
  <si>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</si>
  <si>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</si>
  <si>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</si>
  <si>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</si>
  <si>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</si>
  <si>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</si>
  <si>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</si>
  <si>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</si>
  <si>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</si>
  <si>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</si>
  <si>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</si>
  <si>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</si>
  <si>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</si>
  <si>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</si>
  <si>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</si>
  <si>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</si>
  <si>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</si>
  <si>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</si>
  <si>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</si>
  <si>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</si>
  <si>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</si>
  <si>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</si>
  <si>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</si>
  <si>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</si>
  <si>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</si>
  <si>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</si>
  <si>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</si>
  <si>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</si>
  <si>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</si>
  <si>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06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</si>
  <si>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</si>
  <si>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</si>
  <si>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</si>
  <si>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</si>
  <si>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</si>
  <si>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0689971601</t>
  </si>
  <si>
    <t>KSS LK - realizace příkazní smlouvy Silnice LK a.s. na období 01-04/2013</t>
  </si>
  <si>
    <t>0689981601</t>
  </si>
  <si>
    <t>KSS LK - realizace příkazní smlouvy Silnice LK a.s. na období 05-12/2013</t>
  </si>
  <si>
    <t>91306 - Příspěvkové organizace</t>
  </si>
  <si>
    <t>Rozpis výdajů kapitoly 913</t>
  </si>
  <si>
    <t>ZDROJOVÁ  A VÝDAJOVÁ ČÁST ROZPOČTU LK 2013</t>
  </si>
  <si>
    <t>Kap.926-dotační fond</t>
  </si>
  <si>
    <t>3.změna-RO č. 164/13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</si>
</sst>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8"/>
      <color indexed="18"/>
      <name val="Arial"/>
      <family val="2"/>
    </font>
    <font>
      <sz val="8"/>
      <color indexed="10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b/>
      <sz val="8"/>
      <color indexed="17"/>
      <name val="Arial"/>
      <family val="2"/>
    </font>
    <font>
      <b/>
      <sz val="8"/>
      <color indexed="17"/>
      <name val="Arial CE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1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4" fontId="9" fillId="0" borderId="16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horizontal="right" wrapText="1"/>
    </xf>
    <xf numFmtId="4" fontId="10" fillId="0" borderId="21" xfId="0" applyNumberFormat="1" applyFont="1" applyBorder="1" applyAlignment="1">
      <alignment horizontal="right" wrapText="1"/>
    </xf>
    <xf numFmtId="4" fontId="10" fillId="0" borderId="22" xfId="0" applyNumberFormat="1" applyFont="1" applyBorder="1" applyAlignment="1">
      <alignment horizontal="right" wrapText="1"/>
    </xf>
    <xf numFmtId="171" fontId="10" fillId="0" borderId="22" xfId="0" applyNumberFormat="1" applyFont="1" applyFill="1" applyBorder="1" applyAlignment="1">
      <alignment horizontal="right" wrapText="1"/>
    </xf>
    <xf numFmtId="4" fontId="10" fillId="0" borderId="23" xfId="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4" fontId="9" fillId="0" borderId="19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0" fontId="10" fillId="0" borderId="24" xfId="0" applyFont="1" applyBorder="1" applyAlignment="1">
      <alignment wrapText="1"/>
    </xf>
    <xf numFmtId="4" fontId="10" fillId="0" borderId="19" xfId="0" applyNumberFormat="1" applyFont="1" applyBorder="1" applyAlignment="1">
      <alignment horizontal="right" wrapText="1"/>
    </xf>
    <xf numFmtId="4" fontId="10" fillId="0" borderId="22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4" fontId="10" fillId="0" borderId="22" xfId="0" applyNumberFormat="1" applyFont="1" applyBorder="1" applyAlignment="1">
      <alignment horizontal="right" wrapText="1"/>
    </xf>
    <xf numFmtId="173" fontId="10" fillId="0" borderId="22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2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right" wrapText="1"/>
    </xf>
    <xf numFmtId="4" fontId="10" fillId="0" borderId="29" xfId="0" applyNumberFormat="1" applyFont="1" applyBorder="1" applyAlignment="1">
      <alignment horizontal="right" wrapText="1"/>
    </xf>
    <xf numFmtId="4" fontId="10" fillId="0" borderId="29" xfId="0" applyNumberFormat="1" applyFont="1" applyFill="1" applyBorder="1" applyAlignment="1">
      <alignment horizontal="right" wrapText="1"/>
    </xf>
    <xf numFmtId="4" fontId="10" fillId="0" borderId="30" xfId="0" applyNumberFormat="1" applyFont="1" applyBorder="1" applyAlignment="1">
      <alignment horizontal="right" wrapText="1"/>
    </xf>
    <xf numFmtId="0" fontId="10" fillId="0" borderId="24" xfId="0" applyFont="1" applyBorder="1" applyAlignment="1">
      <alignment horizontal="left" wrapText="1"/>
    </xf>
    <xf numFmtId="0" fontId="10" fillId="0" borderId="22" xfId="0" applyFont="1" applyBorder="1" applyAlignment="1">
      <alignment horizontal="right" wrapText="1"/>
    </xf>
    <xf numFmtId="171" fontId="10" fillId="0" borderId="29" xfId="0" applyNumberFormat="1" applyFont="1" applyFill="1" applyBorder="1" applyAlignment="1">
      <alignment horizontal="right" wrapText="1"/>
    </xf>
    <xf numFmtId="173" fontId="10" fillId="0" borderId="29" xfId="0" applyNumberFormat="1" applyFont="1" applyFill="1" applyBorder="1" applyAlignment="1">
      <alignment horizontal="right" wrapText="1"/>
    </xf>
    <xf numFmtId="173" fontId="10" fillId="0" borderId="29" xfId="0" applyNumberFormat="1" applyFont="1" applyBorder="1" applyAlignment="1">
      <alignment horizontal="right" wrapText="1"/>
    </xf>
    <xf numFmtId="171" fontId="8" fillId="0" borderId="0" xfId="0" applyNumberFormat="1" applyFont="1" applyAlignment="1">
      <alignment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right" wrapText="1"/>
    </xf>
    <xf numFmtId="4" fontId="10" fillId="0" borderId="32" xfId="0" applyNumberFormat="1" applyFont="1" applyBorder="1" applyAlignment="1">
      <alignment horizontal="right" wrapText="1"/>
    </xf>
    <xf numFmtId="4" fontId="10" fillId="0" borderId="33" xfId="0" applyNumberFormat="1" applyFont="1" applyBorder="1" applyAlignment="1">
      <alignment horizontal="right" wrapText="1"/>
    </xf>
    <xf numFmtId="4" fontId="10" fillId="0" borderId="34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left" wrapText="1"/>
    </xf>
    <xf numFmtId="0" fontId="9" fillId="0" borderId="26" xfId="0" applyFont="1" applyBorder="1" applyAlignment="1">
      <alignment horizontal="right" wrapText="1"/>
    </xf>
    <xf numFmtId="4" fontId="1" fillId="0" borderId="35" xfId="49" applyNumberFormat="1" applyFont="1" applyFill="1" applyBorder="1" applyAlignment="1">
      <alignment vertical="center"/>
      <protection/>
    </xf>
    <xf numFmtId="4" fontId="1" fillId="0" borderId="36" xfId="49" applyNumberFormat="1" applyFont="1" applyFill="1" applyBorder="1" applyAlignment="1">
      <alignment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39" xfId="49" applyFont="1" applyBorder="1" applyAlignment="1">
      <alignment horizontal="center" vertical="center"/>
      <protection/>
    </xf>
    <xf numFmtId="2" fontId="4" fillId="0" borderId="12" xfId="49" applyNumberFormat="1" applyFont="1" applyBorder="1" applyAlignment="1">
      <alignment horizontal="center" vertical="center"/>
      <protection/>
    </xf>
    <xf numFmtId="2" fontId="7" fillId="0" borderId="27" xfId="49" applyNumberFormat="1" applyFont="1" applyBorder="1" applyAlignment="1">
      <alignment horizontal="center" vertical="center"/>
      <protection/>
    </xf>
    <xf numFmtId="2" fontId="7" fillId="0" borderId="26" xfId="49" applyNumberFormat="1" applyFont="1" applyBorder="1" applyAlignment="1">
      <alignment horizontal="center" vertical="center"/>
      <protection/>
    </xf>
    <xf numFmtId="2" fontId="33" fillId="0" borderId="40" xfId="50" applyNumberFormat="1" applyFont="1" applyFill="1" applyBorder="1" applyAlignment="1">
      <alignment horizontal="left" vertical="center"/>
      <protection/>
    </xf>
    <xf numFmtId="4" fontId="7" fillId="0" borderId="11" xfId="49" applyNumberFormat="1" applyFont="1" applyBorder="1" applyAlignment="1">
      <alignment vertical="center"/>
      <protection/>
    </xf>
    <xf numFmtId="2" fontId="0" fillId="0" borderId="0" xfId="49" applyNumberFormat="1" applyAlignment="1">
      <alignment vertical="center"/>
      <protection/>
    </xf>
    <xf numFmtId="2" fontId="34" fillId="0" borderId="41" xfId="49" applyNumberFormat="1" applyFont="1" applyBorder="1" applyAlignment="1">
      <alignment horizontal="center" vertical="center"/>
      <protection/>
    </xf>
    <xf numFmtId="2" fontId="1" fillId="0" borderId="17" xfId="49" applyNumberFormat="1" applyFont="1" applyBorder="1" applyAlignment="1">
      <alignment horizontal="center" vertical="center"/>
      <protection/>
    </xf>
    <xf numFmtId="1" fontId="1" fillId="0" borderId="17" xfId="49" applyNumberFormat="1" applyFont="1" applyBorder="1" applyAlignment="1">
      <alignment horizontal="center" vertical="center"/>
      <protection/>
    </xf>
    <xf numFmtId="2" fontId="35" fillId="0" borderId="42" xfId="50" applyNumberFormat="1" applyFont="1" applyBorder="1" applyAlignment="1">
      <alignment horizontal="left" vertical="center"/>
      <protection/>
    </xf>
    <xf numFmtId="4" fontId="1" fillId="0" borderId="36" xfId="49" applyNumberFormat="1" applyFont="1" applyBorder="1" applyAlignment="1">
      <alignment vertical="center"/>
      <protection/>
    </xf>
    <xf numFmtId="1" fontId="1" fillId="0" borderId="43" xfId="49" applyNumberFormat="1" applyFont="1" applyBorder="1" applyAlignment="1">
      <alignment horizontal="center" vertical="center"/>
      <protection/>
    </xf>
    <xf numFmtId="2" fontId="35" fillId="0" borderId="44" xfId="50" applyNumberFormat="1" applyFont="1" applyBorder="1" applyAlignment="1">
      <alignment horizontal="left" vertical="center"/>
      <protection/>
    </xf>
    <xf numFmtId="0" fontId="36" fillId="0" borderId="41" xfId="49" applyFont="1" applyBorder="1" applyAlignment="1">
      <alignment horizontal="center" vertical="center" wrapText="1"/>
      <protection/>
    </xf>
    <xf numFmtId="49" fontId="36" fillId="0" borderId="42" xfId="49" applyNumberFormat="1" applyFont="1" applyBorder="1" applyAlignment="1">
      <alignment horizontal="right" vertical="center" wrapText="1"/>
      <protection/>
    </xf>
    <xf numFmtId="2" fontId="36" fillId="0" borderId="37" xfId="49" applyNumberFormat="1" applyFont="1" applyBorder="1" applyAlignment="1">
      <alignment horizontal="center" vertical="center" wrapText="1"/>
      <protection/>
    </xf>
    <xf numFmtId="2" fontId="36" fillId="0" borderId="42" xfId="49" applyNumberFormat="1" applyFont="1" applyBorder="1" applyAlignment="1">
      <alignment horizontal="center" vertical="center" wrapText="1"/>
      <protection/>
    </xf>
    <xf numFmtId="2" fontId="37" fillId="0" borderId="18" xfId="50" applyNumberFormat="1" applyFont="1" applyFill="1" applyBorder="1" applyAlignment="1">
      <alignment horizontal="left" vertical="center" wrapText="1"/>
      <protection/>
    </xf>
    <xf numFmtId="4" fontId="36" fillId="0" borderId="45" xfId="49" applyNumberFormat="1" applyFont="1" applyBorder="1" applyAlignment="1">
      <alignment vertical="center" wrapText="1"/>
      <protection/>
    </xf>
    <xf numFmtId="4" fontId="36" fillId="0" borderId="36" xfId="49" applyNumberFormat="1" applyFont="1" applyBorder="1" applyAlignment="1">
      <alignment vertical="center" wrapText="1"/>
      <protection/>
    </xf>
    <xf numFmtId="0" fontId="34" fillId="0" borderId="46" xfId="49" applyFont="1" applyBorder="1" applyAlignment="1">
      <alignment horizontal="center" vertical="center" wrapText="1"/>
      <protection/>
    </xf>
    <xf numFmtId="49" fontId="32" fillId="0" borderId="40" xfId="49" applyNumberFormat="1" applyFont="1" applyBorder="1" applyAlignment="1">
      <alignment vertical="center" wrapText="1"/>
      <protection/>
    </xf>
    <xf numFmtId="1" fontId="1" fillId="0" borderId="47" xfId="49" applyNumberFormat="1" applyFont="1" applyBorder="1" applyAlignment="1">
      <alignment horizontal="center" vertical="center" wrapText="1"/>
      <protection/>
    </xf>
    <xf numFmtId="4" fontId="1" fillId="0" borderId="48" xfId="49" applyNumberFormat="1" applyFont="1" applyBorder="1" applyAlignment="1">
      <alignment vertical="center" wrapText="1"/>
      <protection/>
    </xf>
    <xf numFmtId="4" fontId="35" fillId="0" borderId="48" xfId="48" applyNumberFormat="1" applyFont="1" applyBorder="1" applyAlignment="1">
      <alignment vertical="center" wrapText="1"/>
      <protection/>
    </xf>
    <xf numFmtId="4" fontId="4" fillId="0" borderId="11" xfId="49" applyNumberFormat="1" applyFont="1" applyBorder="1" applyAlignment="1">
      <alignment vertical="center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right" vertical="center" wrapText="1"/>
    </xf>
    <xf numFmtId="4" fontId="40" fillId="0" borderId="29" xfId="0" applyNumberFormat="1" applyFont="1" applyFill="1" applyBorder="1" applyAlignment="1">
      <alignment horizontal="right" vertical="center" wrapText="1"/>
    </xf>
    <xf numFmtId="4" fontId="40" fillId="0" borderId="22" xfId="0" applyNumberFormat="1" applyFont="1" applyFill="1" applyBorder="1" applyAlignment="1">
      <alignment horizontal="right" vertical="center" wrapText="1"/>
    </xf>
    <xf numFmtId="4" fontId="40" fillId="0" borderId="32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0" fillId="0" borderId="22" xfId="0" applyNumberFormat="1" applyFont="1" applyBorder="1" applyAlignment="1">
      <alignment horizontal="right" vertical="center" wrapText="1"/>
    </xf>
    <xf numFmtId="4" fontId="41" fillId="0" borderId="22" xfId="0" applyNumberFormat="1" applyFont="1" applyBorder="1" applyAlignment="1">
      <alignment horizontal="right" vertical="center" wrapText="1"/>
    </xf>
    <xf numFmtId="4" fontId="40" fillId="0" borderId="47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49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1" fillId="0" borderId="45" xfId="49" applyFont="1" applyBorder="1" applyAlignment="1">
      <alignment horizontal="center" vertical="center" textRotation="90" wrapText="1"/>
      <protection/>
    </xf>
    <xf numFmtId="0" fontId="1" fillId="0" borderId="51" xfId="49" applyFont="1" applyBorder="1" applyAlignment="1">
      <alignment horizontal="center" vertical="center" textRotation="90" wrapText="1"/>
      <protection/>
    </xf>
    <xf numFmtId="0" fontId="1" fillId="0" borderId="35" xfId="49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4" fillId="0" borderId="52" xfId="49" applyNumberFormat="1" applyFont="1" applyBorder="1" applyAlignment="1">
      <alignment horizontal="center" vertical="center"/>
      <protection/>
    </xf>
    <xf numFmtId="49" fontId="4" fillId="0" borderId="53" xfId="49" applyNumberFormat="1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2" fontId="4" fillId="0" borderId="55" xfId="49" applyNumberFormat="1" applyFont="1" applyBorder="1" applyAlignment="1">
      <alignment horizontal="center" vertical="center"/>
      <protection/>
    </xf>
    <xf numFmtId="2" fontId="4" fillId="0" borderId="56" xfId="49" applyNumberFormat="1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normální_Rozpočet 2005 (ZK)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zoomScalePageLayoutView="0" workbookViewId="0" topLeftCell="A4">
      <selection activeCell="E25" sqref="E25"/>
    </sheetView>
  </sheetViews>
  <sheetFormatPr defaultColWidth="9.140625" defaultRowHeight="12.75"/>
  <cols>
    <col min="1" max="1" width="37.8515625" style="6" customWidth="1"/>
    <col min="2" max="2" width="7.421875" style="6" customWidth="1"/>
    <col min="3" max="4" width="12.8515625" style="6" customWidth="1"/>
    <col min="5" max="6" width="13.140625" style="6" bestFit="1" customWidth="1"/>
    <col min="7" max="16384" width="9.140625" style="6" customWidth="1"/>
  </cols>
  <sheetData>
    <row r="1" spans="1:6" ht="20.25">
      <c r="A1" s="104" t="s">
        <v>88</v>
      </c>
      <c r="B1" s="104"/>
      <c r="C1" s="104"/>
      <c r="D1" s="104"/>
      <c r="E1" s="104"/>
      <c r="F1" s="104"/>
    </row>
    <row r="2" ht="18" customHeight="1"/>
    <row r="3" spans="1:6" ht="16.5" customHeight="1">
      <c r="A3" s="105" t="s">
        <v>53</v>
      </c>
      <c r="B3" s="105"/>
      <c r="C3" s="105"/>
      <c r="D3" s="105"/>
      <c r="E3" s="105"/>
      <c r="F3" s="105"/>
    </row>
    <row r="4" ht="12.75" customHeight="1" thickBot="1"/>
    <row r="5" spans="1:6" ht="15" thickBot="1">
      <c r="A5" s="7" t="s">
        <v>1</v>
      </c>
      <c r="B5" s="8" t="s">
        <v>2</v>
      </c>
      <c r="C5" s="9" t="s">
        <v>67</v>
      </c>
      <c r="D5" s="9" t="s">
        <v>68</v>
      </c>
      <c r="E5" s="9" t="s">
        <v>0</v>
      </c>
      <c r="F5" s="10" t="s">
        <v>69</v>
      </c>
    </row>
    <row r="6" spans="1:6" ht="16.5" customHeight="1">
      <c r="A6" s="11" t="s">
        <v>9</v>
      </c>
      <c r="B6" s="12" t="s">
        <v>28</v>
      </c>
      <c r="C6" s="13">
        <f>C7+C8+C9</f>
        <v>2301003</v>
      </c>
      <c r="D6" s="100">
        <f>D7+D8+D9</f>
        <v>2322672.29</v>
      </c>
      <c r="E6" s="14">
        <f>SUM(E7:E9)</f>
        <v>0</v>
      </c>
      <c r="F6" s="15">
        <f>SUM(F7:F9)</f>
        <v>2322672.29</v>
      </c>
    </row>
    <row r="7" spans="1:6" ht="15" customHeight="1">
      <c r="A7" s="16" t="s">
        <v>10</v>
      </c>
      <c r="B7" s="17" t="s">
        <v>11</v>
      </c>
      <c r="C7" s="18">
        <v>2101000</v>
      </c>
      <c r="D7" s="101">
        <v>2108256.29</v>
      </c>
      <c r="E7" s="20"/>
      <c r="F7" s="21">
        <f aca="true" t="shared" si="0" ref="F7:F23">D7+E7</f>
        <v>2108256.29</v>
      </c>
    </row>
    <row r="8" spans="1:6" ht="15">
      <c r="A8" s="16" t="s">
        <v>12</v>
      </c>
      <c r="B8" s="17" t="s">
        <v>13</v>
      </c>
      <c r="C8" s="18">
        <v>200003</v>
      </c>
      <c r="D8" s="101">
        <v>214056</v>
      </c>
      <c r="E8" s="29"/>
      <c r="F8" s="21">
        <f t="shared" si="0"/>
        <v>214056</v>
      </c>
    </row>
    <row r="9" spans="1:6" ht="15">
      <c r="A9" s="16" t="s">
        <v>14</v>
      </c>
      <c r="B9" s="17" t="s">
        <v>15</v>
      </c>
      <c r="C9" s="18">
        <v>0</v>
      </c>
      <c r="D9" s="101">
        <v>360</v>
      </c>
      <c r="E9" s="29"/>
      <c r="F9" s="21">
        <f t="shared" si="0"/>
        <v>360</v>
      </c>
    </row>
    <row r="10" spans="1:6" ht="15">
      <c r="A10" s="22" t="s">
        <v>16</v>
      </c>
      <c r="B10" s="17" t="s">
        <v>17</v>
      </c>
      <c r="C10" s="23">
        <f>C11+C16</f>
        <v>84887</v>
      </c>
      <c r="D10" s="102">
        <f>D11+D16</f>
        <v>3702513.79</v>
      </c>
      <c r="E10" s="25">
        <f>E11+E16</f>
        <v>0</v>
      </c>
      <c r="F10" s="26">
        <f>F11+F16</f>
        <v>3702513.79</v>
      </c>
    </row>
    <row r="11" spans="1:6" ht="15">
      <c r="A11" s="27" t="s">
        <v>55</v>
      </c>
      <c r="B11" s="17" t="s">
        <v>18</v>
      </c>
      <c r="C11" s="18">
        <f>SUM(C12:C15)</f>
        <v>84887</v>
      </c>
      <c r="D11" s="101">
        <f>SUM(D12:D15)</f>
        <v>3519960.27</v>
      </c>
      <c r="E11" s="19">
        <f>SUM(E12:E15)</f>
        <v>0</v>
      </c>
      <c r="F11" s="21">
        <f>SUM(F12:F15)</f>
        <v>3519960.27</v>
      </c>
    </row>
    <row r="12" spans="1:6" ht="15">
      <c r="A12" s="27" t="s">
        <v>56</v>
      </c>
      <c r="B12" s="17" t="s">
        <v>19</v>
      </c>
      <c r="C12" s="28">
        <v>60887</v>
      </c>
      <c r="D12" s="101">
        <v>60887</v>
      </c>
      <c r="E12" s="29"/>
      <c r="F12" s="21">
        <f t="shared" si="0"/>
        <v>60887</v>
      </c>
    </row>
    <row r="13" spans="1:6" ht="15">
      <c r="A13" s="27" t="s">
        <v>57</v>
      </c>
      <c r="B13" s="17" t="s">
        <v>18</v>
      </c>
      <c r="C13" s="28">
        <v>0</v>
      </c>
      <c r="D13" s="101">
        <v>3434216.71</v>
      </c>
      <c r="E13" s="20"/>
      <c r="F13" s="21">
        <f>D13+E13</f>
        <v>3434216.71</v>
      </c>
    </row>
    <row r="14" spans="1:6" ht="15">
      <c r="A14" s="27" t="s">
        <v>70</v>
      </c>
      <c r="B14" s="17" t="s">
        <v>71</v>
      </c>
      <c r="C14" s="28">
        <v>0</v>
      </c>
      <c r="D14" s="101">
        <v>856.56</v>
      </c>
      <c r="E14" s="29"/>
      <c r="F14" s="21">
        <f>D14+E14</f>
        <v>856.56</v>
      </c>
    </row>
    <row r="15" spans="1:6" ht="15">
      <c r="A15" s="27" t="s">
        <v>58</v>
      </c>
      <c r="B15" s="17">
        <v>4121</v>
      </c>
      <c r="C15" s="28">
        <v>24000</v>
      </c>
      <c r="D15" s="101">
        <v>24000</v>
      </c>
      <c r="E15" s="29"/>
      <c r="F15" s="21">
        <f t="shared" si="0"/>
        <v>24000</v>
      </c>
    </row>
    <row r="16" spans="1:6" ht="15">
      <c r="A16" s="16" t="s">
        <v>29</v>
      </c>
      <c r="B16" s="17" t="s">
        <v>20</v>
      </c>
      <c r="C16" s="28">
        <f>SUM(C17:C19)</f>
        <v>0</v>
      </c>
      <c r="D16" s="101">
        <f>SUM(D17:D19)</f>
        <v>182553.52</v>
      </c>
      <c r="E16" s="19">
        <f>SUM(E17:E19)</f>
        <v>0</v>
      </c>
      <c r="F16" s="21">
        <f>SUM(F17:F19)</f>
        <v>182553.52</v>
      </c>
    </row>
    <row r="17" spans="1:6" ht="15">
      <c r="A17" s="16" t="s">
        <v>64</v>
      </c>
      <c r="B17" s="17" t="s">
        <v>20</v>
      </c>
      <c r="C17" s="28">
        <v>0</v>
      </c>
      <c r="D17" s="101">
        <v>182553.52</v>
      </c>
      <c r="E17" s="20"/>
      <c r="F17" s="21">
        <f t="shared" si="0"/>
        <v>182553.52</v>
      </c>
    </row>
    <row r="18" spans="1:6" ht="15">
      <c r="A18" s="27" t="s">
        <v>65</v>
      </c>
      <c r="B18" s="17">
        <v>4221</v>
      </c>
      <c r="C18" s="28">
        <v>0</v>
      </c>
      <c r="D18" s="101">
        <v>0</v>
      </c>
      <c r="E18" s="29"/>
      <c r="F18" s="21">
        <f>D18+E18</f>
        <v>0</v>
      </c>
    </row>
    <row r="19" spans="1:6" ht="15">
      <c r="A19" s="27" t="s">
        <v>72</v>
      </c>
      <c r="B19" s="17">
        <v>4232</v>
      </c>
      <c r="C19" s="28">
        <v>0</v>
      </c>
      <c r="D19" s="101">
        <v>0</v>
      </c>
      <c r="E19" s="29"/>
      <c r="F19" s="21">
        <f>D19+E19</f>
        <v>0</v>
      </c>
    </row>
    <row r="20" spans="1:6" ht="14.25">
      <c r="A20" s="22" t="s">
        <v>21</v>
      </c>
      <c r="B20" s="30" t="s">
        <v>30</v>
      </c>
      <c r="C20" s="23">
        <f>C6+C10</f>
        <v>2385890</v>
      </c>
      <c r="D20" s="102">
        <f>D6+D10</f>
        <v>6025186.08</v>
      </c>
      <c r="E20" s="24">
        <f>E6+E10</f>
        <v>0</v>
      </c>
      <c r="F20" s="26">
        <f>F6+F10</f>
        <v>6025186.08</v>
      </c>
    </row>
    <row r="21" spans="1:6" ht="14.25">
      <c r="A21" s="22" t="s">
        <v>22</v>
      </c>
      <c r="B21" s="30" t="s">
        <v>23</v>
      </c>
      <c r="C21" s="23">
        <f>SUM(C22:C26)</f>
        <v>-46875</v>
      </c>
      <c r="D21" s="102">
        <f>SUM(D22:D26)</f>
        <v>1020233.9000000001</v>
      </c>
      <c r="E21" s="24">
        <f>SUM(E22:E26)</f>
        <v>20000</v>
      </c>
      <c r="F21" s="31">
        <f>SUM(F22:F26)</f>
        <v>1040233.8999999999</v>
      </c>
    </row>
    <row r="22" spans="1:6" ht="15">
      <c r="A22" s="27" t="s">
        <v>73</v>
      </c>
      <c r="B22" s="17" t="s">
        <v>24</v>
      </c>
      <c r="C22" s="28">
        <v>0</v>
      </c>
      <c r="D22" s="101">
        <v>79520.92</v>
      </c>
      <c r="E22" s="32"/>
      <c r="F22" s="21">
        <f t="shared" si="0"/>
        <v>79520.92</v>
      </c>
    </row>
    <row r="23" spans="1:6" ht="15">
      <c r="A23" s="27" t="s">
        <v>74</v>
      </c>
      <c r="B23" s="17" t="s">
        <v>24</v>
      </c>
      <c r="C23" s="28">
        <v>0</v>
      </c>
      <c r="D23" s="101">
        <v>253299.98</v>
      </c>
      <c r="E23" s="33"/>
      <c r="F23" s="21">
        <f t="shared" si="0"/>
        <v>253299.98</v>
      </c>
    </row>
    <row r="24" spans="1:6" ht="15">
      <c r="A24" s="27" t="s">
        <v>75</v>
      </c>
      <c r="B24" s="17" t="s">
        <v>24</v>
      </c>
      <c r="C24" s="28">
        <v>0</v>
      </c>
      <c r="D24" s="101">
        <v>520174.93</v>
      </c>
      <c r="E24" s="29">
        <v>20000</v>
      </c>
      <c r="F24" s="21">
        <f>D24+E24</f>
        <v>540174.9299999999</v>
      </c>
    </row>
    <row r="25" spans="1:6" ht="15">
      <c r="A25" s="27" t="s">
        <v>59</v>
      </c>
      <c r="B25" s="17" t="s">
        <v>60</v>
      </c>
      <c r="C25" s="28">
        <v>0</v>
      </c>
      <c r="D25" s="98">
        <v>214113.07</v>
      </c>
      <c r="E25" s="34"/>
      <c r="F25" s="21">
        <f>D25+E25</f>
        <v>214113.07</v>
      </c>
    </row>
    <row r="26" spans="1:6" ht="15.75" thickBot="1">
      <c r="A26" s="27" t="s">
        <v>66</v>
      </c>
      <c r="B26" s="17">
        <v>8124</v>
      </c>
      <c r="C26" s="28">
        <v>-46875</v>
      </c>
      <c r="D26" s="103">
        <v>-46875</v>
      </c>
      <c r="E26" s="33"/>
      <c r="F26" s="21">
        <f>D26+E26</f>
        <v>-46875</v>
      </c>
    </row>
    <row r="27" spans="1:6" ht="15" thickBot="1">
      <c r="A27" s="35" t="s">
        <v>25</v>
      </c>
      <c r="B27" s="36"/>
      <c r="C27" s="37">
        <f>C21+C10+C6</f>
        <v>2339015</v>
      </c>
      <c r="D27" s="38">
        <f>D21+D10+D6</f>
        <v>7045419.98</v>
      </c>
      <c r="E27" s="39">
        <f>E6+E10+E21</f>
        <v>20000</v>
      </c>
      <c r="F27" s="40">
        <f>D27+E27</f>
        <v>7065419.98</v>
      </c>
    </row>
    <row r="29" ht="11.25">
      <c r="E29" s="41"/>
    </row>
    <row r="30" spans="1:6" ht="18.75">
      <c r="A30" s="105" t="s">
        <v>54</v>
      </c>
      <c r="B30" s="105"/>
      <c r="C30" s="105"/>
      <c r="D30" s="105"/>
      <c r="E30" s="105"/>
      <c r="F30" s="105"/>
    </row>
    <row r="31" spans="1:6" ht="12" customHeight="1" thickBot="1">
      <c r="A31" s="42"/>
      <c r="B31" s="42"/>
      <c r="C31" s="42"/>
      <c r="D31" s="42"/>
      <c r="E31" s="42"/>
      <c r="F31" s="42"/>
    </row>
    <row r="32" spans="1:6" ht="15" thickBot="1">
      <c r="A32" s="43" t="s">
        <v>31</v>
      </c>
      <c r="B32" s="44" t="s">
        <v>2</v>
      </c>
      <c r="C32" s="9" t="s">
        <v>67</v>
      </c>
      <c r="D32" s="9" t="s">
        <v>68</v>
      </c>
      <c r="E32" s="9" t="s">
        <v>0</v>
      </c>
      <c r="F32" s="10" t="s">
        <v>69</v>
      </c>
    </row>
    <row r="33" spans="1:6" ht="15">
      <c r="A33" s="45" t="s">
        <v>32</v>
      </c>
      <c r="B33" s="46" t="s">
        <v>33</v>
      </c>
      <c r="C33" s="47">
        <v>31604</v>
      </c>
      <c r="D33" s="97">
        <v>31705.08</v>
      </c>
      <c r="E33" s="47"/>
      <c r="F33" s="49">
        <f>D33+E33</f>
        <v>31705.08</v>
      </c>
    </row>
    <row r="34" spans="1:6" ht="15">
      <c r="A34" s="50" t="s">
        <v>34</v>
      </c>
      <c r="B34" s="51" t="s">
        <v>33</v>
      </c>
      <c r="C34" s="19">
        <v>211118.26</v>
      </c>
      <c r="D34" s="98">
        <v>210326.27</v>
      </c>
      <c r="E34" s="47"/>
      <c r="F34" s="49">
        <f>D34+E34</f>
        <v>210326.27</v>
      </c>
    </row>
    <row r="35" spans="1:6" ht="15">
      <c r="A35" s="50" t="s">
        <v>35</v>
      </c>
      <c r="B35" s="51" t="s">
        <v>33</v>
      </c>
      <c r="C35" s="19">
        <v>825854</v>
      </c>
      <c r="D35" s="98">
        <v>846050.29</v>
      </c>
      <c r="E35" s="47">
        <f>'91306'!I7</f>
        <v>20000</v>
      </c>
      <c r="F35" s="49">
        <f aca="true" t="shared" si="1" ref="F35:F51">D35+E35</f>
        <v>866050.29</v>
      </c>
    </row>
    <row r="36" spans="1:6" ht="15">
      <c r="A36" s="50" t="s">
        <v>36</v>
      </c>
      <c r="B36" s="51" t="s">
        <v>33</v>
      </c>
      <c r="C36" s="19">
        <v>856839.72</v>
      </c>
      <c r="D36" s="98">
        <v>690804.45</v>
      </c>
      <c r="E36" s="48"/>
      <c r="F36" s="49">
        <f>D36+E36</f>
        <v>690804.45</v>
      </c>
    </row>
    <row r="37" spans="1:6" ht="15">
      <c r="A37" s="50" t="s">
        <v>61</v>
      </c>
      <c r="B37" s="51" t="s">
        <v>33</v>
      </c>
      <c r="C37" s="19">
        <v>140000</v>
      </c>
      <c r="D37" s="98">
        <v>152320</v>
      </c>
      <c r="E37" s="53"/>
      <c r="F37" s="49">
        <f t="shared" si="1"/>
        <v>152320</v>
      </c>
    </row>
    <row r="38" spans="1:6" ht="15">
      <c r="A38" s="50" t="s">
        <v>37</v>
      </c>
      <c r="B38" s="51" t="s">
        <v>33</v>
      </c>
      <c r="C38" s="19">
        <v>0</v>
      </c>
      <c r="D38" s="98">
        <v>3399378.85</v>
      </c>
      <c r="E38" s="53"/>
      <c r="F38" s="49">
        <f t="shared" si="1"/>
        <v>3399378.85</v>
      </c>
    </row>
    <row r="39" spans="1:6" ht="15">
      <c r="A39" s="50" t="s">
        <v>38</v>
      </c>
      <c r="B39" s="51" t="s">
        <v>33</v>
      </c>
      <c r="C39" s="19">
        <v>170604.02</v>
      </c>
      <c r="D39" s="98">
        <v>87623.91</v>
      </c>
      <c r="E39" s="53"/>
      <c r="F39" s="49">
        <f t="shared" si="1"/>
        <v>87623.91</v>
      </c>
    </row>
    <row r="40" spans="1:6" ht="15">
      <c r="A40" s="50" t="s">
        <v>39</v>
      </c>
      <c r="B40" s="51" t="s">
        <v>40</v>
      </c>
      <c r="C40" s="19">
        <v>6080</v>
      </c>
      <c r="D40" s="98">
        <v>479544.06</v>
      </c>
      <c r="E40" s="48"/>
      <c r="F40" s="49">
        <f>D40+E40</f>
        <v>479544.06</v>
      </c>
    </row>
    <row r="41" spans="1:6" ht="15">
      <c r="A41" s="50" t="s">
        <v>41</v>
      </c>
      <c r="B41" s="51" t="s">
        <v>40</v>
      </c>
      <c r="C41" s="19">
        <v>0</v>
      </c>
      <c r="D41" s="98">
        <v>0</v>
      </c>
      <c r="E41" s="53"/>
      <c r="F41" s="49">
        <f t="shared" si="1"/>
        <v>0</v>
      </c>
    </row>
    <row r="42" spans="1:6" ht="15">
      <c r="A42" s="50" t="s">
        <v>42</v>
      </c>
      <c r="B42" s="51" t="s">
        <v>43</v>
      </c>
      <c r="C42" s="19">
        <v>28820</v>
      </c>
      <c r="D42" s="98">
        <v>784335.58</v>
      </c>
      <c r="E42" s="52"/>
      <c r="F42" s="49">
        <f t="shared" si="1"/>
        <v>784335.58</v>
      </c>
    </row>
    <row r="43" spans="1:8" ht="15">
      <c r="A43" s="50" t="s">
        <v>44</v>
      </c>
      <c r="B43" s="51" t="s">
        <v>43</v>
      </c>
      <c r="C43" s="19">
        <v>46595</v>
      </c>
      <c r="D43" s="98">
        <v>260708.07</v>
      </c>
      <c r="E43" s="54"/>
      <c r="F43" s="49">
        <f t="shared" si="1"/>
        <v>260708.07</v>
      </c>
      <c r="H43" s="55"/>
    </row>
    <row r="44" spans="1:6" ht="15">
      <c r="A44" s="50" t="s">
        <v>45</v>
      </c>
      <c r="B44" s="51" t="s">
        <v>33</v>
      </c>
      <c r="C44" s="19">
        <v>3500</v>
      </c>
      <c r="D44" s="98">
        <v>5445.59</v>
      </c>
      <c r="E44" s="47"/>
      <c r="F44" s="49">
        <f t="shared" si="1"/>
        <v>5445.59</v>
      </c>
    </row>
    <row r="45" spans="1:6" ht="15">
      <c r="A45" s="95" t="s">
        <v>89</v>
      </c>
      <c r="B45" s="96" t="s">
        <v>43</v>
      </c>
      <c r="C45" s="19">
        <v>0</v>
      </c>
      <c r="D45" s="98">
        <v>16500</v>
      </c>
      <c r="E45" s="47"/>
      <c r="F45" s="49">
        <f t="shared" si="1"/>
        <v>16500</v>
      </c>
    </row>
    <row r="46" spans="1:6" ht="15">
      <c r="A46" s="50" t="s">
        <v>46</v>
      </c>
      <c r="B46" s="51" t="s">
        <v>43</v>
      </c>
      <c r="C46" s="19">
        <v>0</v>
      </c>
      <c r="D46" s="98">
        <v>3</v>
      </c>
      <c r="E46" s="47"/>
      <c r="F46" s="49">
        <f t="shared" si="1"/>
        <v>3</v>
      </c>
    </row>
    <row r="47" spans="1:6" ht="15">
      <c r="A47" s="50" t="s">
        <v>47</v>
      </c>
      <c r="B47" s="51" t="s">
        <v>43</v>
      </c>
      <c r="C47" s="19">
        <v>18000</v>
      </c>
      <c r="D47" s="98">
        <v>68585.666</v>
      </c>
      <c r="E47" s="47"/>
      <c r="F47" s="49">
        <f t="shared" si="1"/>
        <v>68585.666</v>
      </c>
    </row>
    <row r="48" spans="1:6" ht="15">
      <c r="A48" s="50" t="s">
        <v>48</v>
      </c>
      <c r="B48" s="51" t="s">
        <v>43</v>
      </c>
      <c r="C48" s="19">
        <v>0</v>
      </c>
      <c r="D48" s="98">
        <v>3</v>
      </c>
      <c r="E48" s="47"/>
      <c r="F48" s="49">
        <f t="shared" si="1"/>
        <v>3</v>
      </c>
    </row>
    <row r="49" spans="1:6" ht="15">
      <c r="A49" s="50" t="s">
        <v>49</v>
      </c>
      <c r="B49" s="51" t="s">
        <v>43</v>
      </c>
      <c r="C49" s="19">
        <v>0</v>
      </c>
      <c r="D49" s="98">
        <v>3</v>
      </c>
      <c r="E49" s="47"/>
      <c r="F49" s="49">
        <f t="shared" si="1"/>
        <v>3</v>
      </c>
    </row>
    <row r="50" spans="1:6" ht="15">
      <c r="A50" s="50" t="s">
        <v>50</v>
      </c>
      <c r="B50" s="51" t="s">
        <v>43</v>
      </c>
      <c r="C50" s="19">
        <v>0</v>
      </c>
      <c r="D50" s="98">
        <v>12042.166</v>
      </c>
      <c r="E50" s="47"/>
      <c r="F50" s="49">
        <f t="shared" si="1"/>
        <v>12042.166</v>
      </c>
    </row>
    <row r="51" spans="1:6" ht="15.75" thickBot="1">
      <c r="A51" s="56" t="s">
        <v>51</v>
      </c>
      <c r="B51" s="57" t="s">
        <v>43</v>
      </c>
      <c r="C51" s="58">
        <v>0</v>
      </c>
      <c r="D51" s="99">
        <v>41</v>
      </c>
      <c r="E51" s="59"/>
      <c r="F51" s="60">
        <f t="shared" si="1"/>
        <v>41</v>
      </c>
    </row>
    <row r="52" spans="1:6" ht="15" thickBot="1">
      <c r="A52" s="61" t="s">
        <v>52</v>
      </c>
      <c r="B52" s="62"/>
      <c r="C52" s="38">
        <f>SUM(C33:C51)</f>
        <v>2339015</v>
      </c>
      <c r="D52" s="38">
        <f>SUM(D33:D51)</f>
        <v>7045419.982000001</v>
      </c>
      <c r="E52" s="38">
        <f>SUM(E33:E51)</f>
        <v>20000</v>
      </c>
      <c r="F52" s="40">
        <f>SUM(F33:F51)</f>
        <v>7065419.982000001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1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3.8515625" style="1" customWidth="1"/>
    <col min="2" max="2" width="4.5742187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35.57421875" style="1" customWidth="1"/>
    <col min="7" max="8" width="9.140625" style="1" customWidth="1"/>
    <col min="9" max="9" width="8.57421875" style="1" customWidth="1"/>
    <col min="10" max="16384" width="9.140625" style="1" customWidth="1"/>
  </cols>
  <sheetData>
    <row r="1" spans="1:10" ht="17.2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16.5" customHeight="1">
      <c r="A3" s="116" t="s">
        <v>86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" customHeight="1" thickBot="1">
      <c r="A4" s="4"/>
      <c r="B4" s="4"/>
      <c r="C4" s="4"/>
      <c r="D4" s="4"/>
      <c r="E4" s="4"/>
      <c r="F4" s="4"/>
      <c r="G4" s="4"/>
      <c r="H4" s="4"/>
      <c r="I4" s="4"/>
      <c r="J4" s="5" t="s">
        <v>62</v>
      </c>
    </row>
    <row r="5" spans="1:10" ht="12.75" customHeight="1" thickBot="1">
      <c r="A5" s="117" t="s">
        <v>76</v>
      </c>
      <c r="B5" s="119" t="s">
        <v>4</v>
      </c>
      <c r="C5" s="121" t="s">
        <v>6</v>
      </c>
      <c r="D5" s="121" t="s">
        <v>7</v>
      </c>
      <c r="E5" s="121" t="s">
        <v>8</v>
      </c>
      <c r="F5" s="123" t="s">
        <v>77</v>
      </c>
      <c r="G5" s="106" t="s">
        <v>67</v>
      </c>
      <c r="H5" s="108" t="s">
        <v>68</v>
      </c>
      <c r="I5" s="110" t="s">
        <v>90</v>
      </c>
      <c r="J5" s="111"/>
    </row>
    <row r="6" spans="1:10" ht="12.75" customHeight="1" thickBot="1">
      <c r="A6" s="118"/>
      <c r="B6" s="120"/>
      <c r="C6" s="122"/>
      <c r="D6" s="122"/>
      <c r="E6" s="122"/>
      <c r="F6" s="124"/>
      <c r="G6" s="107"/>
      <c r="H6" s="109"/>
      <c r="I6" s="66" t="s">
        <v>26</v>
      </c>
      <c r="J6" s="67" t="s">
        <v>69</v>
      </c>
    </row>
    <row r="7" spans="1:10" ht="12.75" customHeight="1" thickBot="1">
      <c r="A7" s="112" t="s">
        <v>63</v>
      </c>
      <c r="B7" s="68" t="s">
        <v>5</v>
      </c>
      <c r="C7" s="65" t="s">
        <v>6</v>
      </c>
      <c r="D7" s="65" t="s">
        <v>7</v>
      </c>
      <c r="E7" s="65" t="s">
        <v>8</v>
      </c>
      <c r="F7" s="69" t="s">
        <v>78</v>
      </c>
      <c r="G7" s="94">
        <f>G8+G10+G12</f>
        <v>253213</v>
      </c>
      <c r="H7" s="94">
        <f>H8+H10+H12</f>
        <v>257513</v>
      </c>
      <c r="I7" s="94">
        <f>I8+I10+I12</f>
        <v>20000</v>
      </c>
      <c r="J7" s="94">
        <f>J8+J10+J12</f>
        <v>277513</v>
      </c>
    </row>
    <row r="8" spans="1:10" s="74" customFormat="1" ht="13.5" thickBot="1">
      <c r="A8" s="113"/>
      <c r="B8" s="70" t="s">
        <v>27</v>
      </c>
      <c r="C8" s="71" t="s">
        <v>79</v>
      </c>
      <c r="D8" s="71" t="s">
        <v>3</v>
      </c>
      <c r="E8" s="71" t="s">
        <v>3</v>
      </c>
      <c r="F8" s="72" t="s">
        <v>80</v>
      </c>
      <c r="G8" s="73">
        <f>SUM(G9:G9)</f>
        <v>27153</v>
      </c>
      <c r="H8" s="73">
        <f>SUM(H9:H9)</f>
        <v>31453</v>
      </c>
      <c r="I8" s="73">
        <f>SUM(I9:I9)</f>
        <v>0</v>
      </c>
      <c r="J8" s="73">
        <f>SUM(J9:J9)</f>
        <v>31453</v>
      </c>
    </row>
    <row r="9" spans="1:10" s="74" customFormat="1" ht="13.5" thickBot="1">
      <c r="A9" s="113"/>
      <c r="B9" s="75"/>
      <c r="C9" s="76"/>
      <c r="D9" s="77">
        <v>2212</v>
      </c>
      <c r="E9" s="77">
        <v>5331</v>
      </c>
      <c r="F9" s="78" t="s">
        <v>81</v>
      </c>
      <c r="G9" s="79">
        <v>27153</v>
      </c>
      <c r="H9" s="64">
        <f>27153+300+4000</f>
        <v>31453</v>
      </c>
      <c r="I9" s="64"/>
      <c r="J9" s="64">
        <f>H9+I9</f>
        <v>31453</v>
      </c>
    </row>
    <row r="10" spans="1:10" s="74" customFormat="1" ht="22.5">
      <c r="A10" s="113"/>
      <c r="B10" s="82" t="s">
        <v>5</v>
      </c>
      <c r="C10" s="83" t="s">
        <v>82</v>
      </c>
      <c r="D10" s="84" t="s">
        <v>3</v>
      </c>
      <c r="E10" s="85" t="s">
        <v>3</v>
      </c>
      <c r="F10" s="86" t="s">
        <v>83</v>
      </c>
      <c r="G10" s="87">
        <f>SUM(G11)</f>
        <v>124000</v>
      </c>
      <c r="H10" s="87">
        <f>SUM(H11)</f>
        <v>124000</v>
      </c>
      <c r="I10" s="88">
        <f>SUM(I11)</f>
        <v>0</v>
      </c>
      <c r="J10" s="88">
        <f>SUM(J11)</f>
        <v>124000</v>
      </c>
    </row>
    <row r="11" spans="1:10" s="74" customFormat="1" ht="13.5" thickBot="1">
      <c r="A11" s="113"/>
      <c r="B11" s="89"/>
      <c r="C11" s="90"/>
      <c r="D11" s="91">
        <v>2212</v>
      </c>
      <c r="E11" s="80">
        <v>5331</v>
      </c>
      <c r="F11" s="81" t="s">
        <v>81</v>
      </c>
      <c r="G11" s="92">
        <v>124000</v>
      </c>
      <c r="H11" s="93">
        <v>124000</v>
      </c>
      <c r="I11" s="63"/>
      <c r="J11" s="63">
        <f>H11+I11</f>
        <v>124000</v>
      </c>
    </row>
    <row r="12" spans="1:10" s="74" customFormat="1" ht="22.5">
      <c r="A12" s="113"/>
      <c r="B12" s="82" t="s">
        <v>5</v>
      </c>
      <c r="C12" s="83" t="s">
        <v>84</v>
      </c>
      <c r="D12" s="84" t="s">
        <v>3</v>
      </c>
      <c r="E12" s="85" t="s">
        <v>3</v>
      </c>
      <c r="F12" s="86" t="s">
        <v>85</v>
      </c>
      <c r="G12" s="87">
        <f>SUM(G13)</f>
        <v>102060</v>
      </c>
      <c r="H12" s="87">
        <f>SUM(H13)</f>
        <v>102060</v>
      </c>
      <c r="I12" s="88">
        <f>SUM(I13)</f>
        <v>20000</v>
      </c>
      <c r="J12" s="88">
        <f>SUM(J13)</f>
        <v>122060</v>
      </c>
    </row>
    <row r="13" spans="1:10" s="74" customFormat="1" ht="13.5" thickBot="1">
      <c r="A13" s="114"/>
      <c r="B13" s="89"/>
      <c r="C13" s="90"/>
      <c r="D13" s="91">
        <v>2212</v>
      </c>
      <c r="E13" s="80">
        <v>5331</v>
      </c>
      <c r="F13" s="81" t="s">
        <v>81</v>
      </c>
      <c r="G13" s="92">
        <v>102060</v>
      </c>
      <c r="H13" s="93">
        <v>102060</v>
      </c>
      <c r="I13" s="63">
        <v>20000</v>
      </c>
      <c r="J13" s="63">
        <f>H13+I13</f>
        <v>122060</v>
      </c>
    </row>
  </sheetData>
  <sheetProtection/>
  <mergeCells count="12">
    <mergeCell ref="E5:E6"/>
    <mergeCell ref="F5:F6"/>
    <mergeCell ref="G5:G6"/>
    <mergeCell ref="H5:H6"/>
    <mergeCell ref="I5:J5"/>
    <mergeCell ref="A7:A13"/>
    <mergeCell ref="A1:J1"/>
    <mergeCell ref="A3:J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2013-05-23T09:39:15Z</cp:lastPrinted>
  <dcterms:created xsi:type="dcterms:W3CDTF">2006-09-25T08:49:57Z</dcterms:created>
  <dcterms:modified xsi:type="dcterms:W3CDTF">2013-06-10T09:45:41Z</dcterms:modified>
  <cp:category/>
  <cp:version/>
  <cp:contentType/>
  <cp:contentStatus/>
</cp:coreProperties>
</file>