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5855" windowHeight="13080" activeTab="0"/>
  </bookViews>
  <sheets>
    <sheet name="Dotace" sheetId="1" r:id="rId1"/>
  </sheets>
  <definedNames>
    <definedName name="_xlnm.Print_Area" localSheetId="0">'Dotace'!$A$1:$N$67</definedName>
  </definedNames>
  <calcPr fullCalcOnLoad="1"/>
</workbook>
</file>

<file path=xl/sharedStrings.xml><?xml version="1.0" encoding="utf-8"?>
<sst xmlns="http://schemas.openxmlformats.org/spreadsheetml/2006/main" count="344" uniqueCount="228">
  <si>
    <t>Právní statut</t>
  </si>
  <si>
    <t>IČ</t>
  </si>
  <si>
    <t>Včelí naučná stezka Jana hraběte Harracha - rozšíření</t>
  </si>
  <si>
    <t>EKONARATOLOGIE</t>
  </si>
  <si>
    <t>Zoologická zahrada Liberec, příspěvková organizace</t>
  </si>
  <si>
    <t>00079651</t>
  </si>
  <si>
    <t>Podpora sítě škol zapojených do programu MRKEV v Libereckém kraji</t>
  </si>
  <si>
    <t>Ptáčci na krmítku</t>
  </si>
  <si>
    <t>Severočeské muzeum v Liberci</t>
  </si>
  <si>
    <t>00083232</t>
  </si>
  <si>
    <t>Modernizace přírodovědné expozice v Severočeském muzeu</t>
  </si>
  <si>
    <t>Správa Krkonošského národního parku</t>
  </si>
  <si>
    <t>00088455</t>
  </si>
  <si>
    <t>K zapadlým vlastencům jako domů</t>
  </si>
  <si>
    <t>Město Nový Bor</t>
  </si>
  <si>
    <t>00260771</t>
  </si>
  <si>
    <t>Den „Eko - hrátek“ v mateřských školách</t>
  </si>
  <si>
    <t>00262579</t>
  </si>
  <si>
    <t>Prolínání - Sen o Jizerských horách 2013 aneb Smržovský jarmark a Den jizerskohorských jídel</t>
  </si>
  <si>
    <t>Město Harrachov</t>
  </si>
  <si>
    <t>00275697</t>
  </si>
  <si>
    <t>Rekonstrukce naučné stezky bývalého lesnické učiliště v Harrachově</t>
  </si>
  <si>
    <t>Obec Žďárek</t>
  </si>
  <si>
    <t>00671860</t>
  </si>
  <si>
    <t>Zelený  Žďárek</t>
  </si>
  <si>
    <t>ZŠ a SŠ waldorfská Semily</t>
  </si>
  <si>
    <t>00854824</t>
  </si>
  <si>
    <t>Život se stromy</t>
  </si>
  <si>
    <t>00854859</t>
  </si>
  <si>
    <t>Slunce</t>
  </si>
  <si>
    <t>Dům dětí a mládeže „Sluníčko“, Lomnice nad Popelkou, okres Semily</t>
  </si>
  <si>
    <t>Dair o.p.s.</t>
  </si>
  <si>
    <t>01469657</t>
  </si>
  <si>
    <t>Přírodou se školáky i poškoláky</t>
  </si>
  <si>
    <t>14642506</t>
  </si>
  <si>
    <t>Praktická ekologická výchova a osvěta</t>
  </si>
  <si>
    <t>Na větrné hůrce</t>
  </si>
  <si>
    <t>22726471</t>
  </si>
  <si>
    <t>Centrum ekologické výchovy Horní Libchava</t>
  </si>
  <si>
    <t>Občanské sdružení Pepikáček</t>
  </si>
  <si>
    <t>22745998</t>
  </si>
  <si>
    <t>Hrajeme si s odpady</t>
  </si>
  <si>
    <t>Rudolfov - Jizerské hory</t>
  </si>
  <si>
    <t>22866451</t>
  </si>
  <si>
    <t>Rudolfov - místo, kde žijeme; podtitul: Lesní ekosystém a turistika</t>
  </si>
  <si>
    <t>Semínko země</t>
  </si>
  <si>
    <t>22881735</t>
  </si>
  <si>
    <t>Středisko ekologické výchovy  M.E.Dvěd</t>
  </si>
  <si>
    <t>25916751</t>
  </si>
  <si>
    <t>Společnost pro Jizerské hory, o.p.s.</t>
  </si>
  <si>
    <t>Kvetoucí škola</t>
  </si>
  <si>
    <t>Ekovýchovné akce v Jizerských horách</t>
  </si>
  <si>
    <t>Rada dětí a mládeže Libereckého kraje, o.s.</t>
  </si>
  <si>
    <t>26526409</t>
  </si>
  <si>
    <t>Zahrada pro veřejnost 2013</t>
  </si>
  <si>
    <t>Mateřské a dětské centrum MAJÁK Tanvald</t>
  </si>
  <si>
    <t>26533570</t>
  </si>
  <si>
    <t>RODINY Z JIZERSKÝCH HOR - ekologické vzdělávání předškoláků a jejich rodin</t>
  </si>
  <si>
    <t>26636328</t>
  </si>
  <si>
    <t>Občanské sdružení D.R.A.K.</t>
  </si>
  <si>
    <t>Revitalizace sídelní zeleně na pozemních sdružení D.R.A.K.</t>
  </si>
  <si>
    <t>G 300, občanské sdružení</t>
  </si>
  <si>
    <t>27022323</t>
  </si>
  <si>
    <t>Jizerská voda</t>
  </si>
  <si>
    <t>Podralský nadační fond ZOD</t>
  </si>
  <si>
    <t>28678419</t>
  </si>
  <si>
    <t>Vzdělávací programy Ekocentra v Brništi</t>
  </si>
  <si>
    <t>Jablonecké kulturní a informační centrum, o.p.s.</t>
  </si>
  <si>
    <t>28686454</t>
  </si>
  <si>
    <t>Nové vodní ekoprogramy jabloneckého ekocentra</t>
  </si>
  <si>
    <t>Český svaz ochránců přírody - 36/02 ZO ČSOP při Správě CHKO Jizerské hory</t>
  </si>
  <si>
    <t>43225683</t>
  </si>
  <si>
    <t>Junior Ranger - výchova mladých strážců přírody</t>
  </si>
  <si>
    <t>Občanské sdružení pro obnovu a rozvoj Nového Města pod Smrkem</t>
  </si>
  <si>
    <t>46745017</t>
  </si>
  <si>
    <t>Kontakt s přírodou a prvky v ní na Novoměstsku</t>
  </si>
  <si>
    <t>Čmelák - Společnost přátel přírody</t>
  </si>
  <si>
    <t>46747362</t>
  </si>
  <si>
    <t>Zelené profese v krajině</t>
  </si>
  <si>
    <t>DDM Smetanka Nový Bor, okres Česká Lípa, příspěvková organizace</t>
  </si>
  <si>
    <t>46750401</t>
  </si>
  <si>
    <t>Ekohrátky</t>
  </si>
  <si>
    <t>Český nadační fond pro vydru</t>
  </si>
  <si>
    <t>60818557</t>
  </si>
  <si>
    <t>FILM a ŠKOLA - O zvířatech a lidech očima obyvatel Libereckého kraje</t>
  </si>
  <si>
    <t>ZO ČSOP Armillaria</t>
  </si>
  <si>
    <t>64040411</t>
  </si>
  <si>
    <t>Ekologické semináře pro školy</t>
  </si>
  <si>
    <t>Ekocentrum Armillaria - akce pro veřejnost a poradna</t>
  </si>
  <si>
    <t>Základní organizace 4-01 České speleologické společnosti Liberec</t>
  </si>
  <si>
    <t>64040470</t>
  </si>
  <si>
    <t>Speleologický den a setkání jeskyňářů pod Ještědem</t>
  </si>
  <si>
    <t>Občanské sdružení LUNARIA</t>
  </si>
  <si>
    <t>64040534</t>
  </si>
  <si>
    <t>Krajina na dlani II.</t>
  </si>
  <si>
    <t>Zázemí pro ekologickou výchovu v Žijícím skanzenu</t>
  </si>
  <si>
    <t>64040739</t>
  </si>
  <si>
    <t>Náš kraj</t>
  </si>
  <si>
    <t>Vzdělávací a diskuzní programy „Voda blízko nás“ pro obce a místní veřejnost</t>
  </si>
  <si>
    <t>ZO ČSOP 35/03 JIZERKA</t>
  </si>
  <si>
    <t>64669751</t>
  </si>
  <si>
    <t>Provoz a činnost muzea Jizerských hor</t>
  </si>
  <si>
    <t>Jizersko-ještědský horský spolek</t>
  </si>
  <si>
    <t>65100352</t>
  </si>
  <si>
    <t>Rekonstrukce naučné stezky  Ještědské vápence</t>
  </si>
  <si>
    <t>Jilemnicko - svazek obcí</t>
  </si>
  <si>
    <t>70694061</t>
  </si>
  <si>
    <t>Víte co s bioodpadem na Jilemnicku?</t>
  </si>
  <si>
    <t>Mateřská škola Kamínek, Harrachov</t>
  </si>
  <si>
    <t>70695491</t>
  </si>
  <si>
    <t>Prožitková zahrada - zdroj našeho poznání</t>
  </si>
  <si>
    <t>JK Pohoda Kynast</t>
  </si>
  <si>
    <t>70896232</t>
  </si>
  <si>
    <t>Chovatelský dvůr 2013</t>
  </si>
  <si>
    <t>Základní škola Rokytnice nad Jizerou - příspěvková organizace</t>
  </si>
  <si>
    <t>70910600</t>
  </si>
  <si>
    <t>HURÁ ZA FERDOU MRAVENCEM !</t>
  </si>
  <si>
    <t>70933502</t>
  </si>
  <si>
    <t>Dům dětí a mládeže „Vážka“, Mimoň, příspěvková organizace</t>
  </si>
  <si>
    <t>Kde končí bioodpad?</t>
  </si>
  <si>
    <t>Umělecká tvorba z odpadu</t>
  </si>
  <si>
    <t>Městské lesy Liberec, p. o.</t>
  </si>
  <si>
    <t>72053984</t>
  </si>
  <si>
    <t>Lesní pedagogika pro Liberecko</t>
  </si>
  <si>
    <t>Základní škola a mateřská škola, Okna, okres Česká Lípa, příspěvková organizace</t>
  </si>
  <si>
    <t>72742356</t>
  </si>
  <si>
    <t>Jsme EKO se Čtyřlístkem</t>
  </si>
  <si>
    <t>Základní škola a Mateřská škola Josefův Důl, okres Jablonec nad Nisou, příspěvková organizace</t>
  </si>
  <si>
    <t>72742682</t>
  </si>
  <si>
    <t>Učíme se v přírodě</t>
  </si>
  <si>
    <t>Mateřská škola speciální Jablonec nad Nisou, Palackého 37, příspěvková organizace</t>
  </si>
  <si>
    <t>72743433</t>
  </si>
  <si>
    <t>Žijeme na Zemi</t>
  </si>
  <si>
    <t>Základní škola a mateřská škola Višňová, p. o., okres Liberec</t>
  </si>
  <si>
    <t>72743522</t>
  </si>
  <si>
    <t>Revitalizace školní zahrady ZŠ Višňová</t>
  </si>
  <si>
    <t>Základní škola a Mateřská škola Jestřebí, příspěvková organizace</t>
  </si>
  <si>
    <t>72744171</t>
  </si>
  <si>
    <t>Pečuj o přírodu - Pečuješ o sebe (Jestřebská zelená škola)</t>
  </si>
  <si>
    <t>Středisko ekologické výchovy Český ráj</t>
  </si>
  <si>
    <t>75041332</t>
  </si>
  <si>
    <t>Lesní klub Skaláček- rozšíření provozu</t>
  </si>
  <si>
    <t>Město Smržovka</t>
  </si>
  <si>
    <t>Štágl Jiří, Mgr.</t>
  </si>
  <si>
    <t>obec</t>
  </si>
  <si>
    <t>Č.</t>
  </si>
  <si>
    <t>Požadovaná výše dotace v %</t>
  </si>
  <si>
    <t>PERNÍKOVÁ CHALOUPKA A ŽIVOT OKOLO NÍ</t>
  </si>
  <si>
    <t>Celkové výdaje projektu</t>
  </si>
  <si>
    <t>Požadovaná výše dotace v Kč</t>
  </si>
  <si>
    <t>Administrativní soulad ANO/NE</t>
  </si>
  <si>
    <t>Závazná kritéria (body)</t>
  </si>
  <si>
    <t>Specifická kritéria (body)</t>
  </si>
  <si>
    <t xml:space="preserve">Celkový počet bodů </t>
  </si>
  <si>
    <t>Návrh dotace</t>
  </si>
  <si>
    <t>Název projektu</t>
  </si>
  <si>
    <t>Jateční 311, Třeboň, 379 01</t>
  </si>
  <si>
    <t>Gen. Píky 803/4, Liberec 1, 460 01</t>
  </si>
  <si>
    <t>Švermova 32, Liberec 10, 460 10</t>
  </si>
  <si>
    <t>Zahradní město 345, Trutnov - Kryblice, 541 01</t>
  </si>
  <si>
    <t>Smetanova 387, Nový Bor, 473 01</t>
  </si>
  <si>
    <t>Komenského 1037, Lomnice nad Popelkou, 512 51</t>
  </si>
  <si>
    <t>Nádražní 170, Mimoň, 471 24</t>
  </si>
  <si>
    <t>Papírová 537, Liberec, 460 01</t>
  </si>
  <si>
    <t>Jižní 466, Semily, 513 01</t>
  </si>
  <si>
    <t>Mírové náměstí 3100, Jablonec nad Nisou, 466 01</t>
  </si>
  <si>
    <t>Nerudovo náměstí 108, Liberec, 460 01</t>
  </si>
  <si>
    <t>Masarykovo náměstí 82, Jilemnice, 514 01</t>
  </si>
  <si>
    <t>Nová Ves nad Nisou 481, Nová Ves nad Nisou, 468 27</t>
  </si>
  <si>
    <t>Nový Svět 419, Harrachov, 512 46</t>
  </si>
  <si>
    <t>Palackého 37, Jablonec nad Nisou, 466 01</t>
  </si>
  <si>
    <t>Harrachov 150, Harrachov, 512 46</t>
  </si>
  <si>
    <t>U Školky 579, Tanvald, 468 41</t>
  </si>
  <si>
    <t>náměstí Míru 1, Nový Bor, 473 01</t>
  </si>
  <si>
    <t>nám. T. G. Masaryka 600, Smržovka, 468 51</t>
  </si>
  <si>
    <t>Masarykova 1347/31, Liberec 1, 460 01</t>
  </si>
  <si>
    <t>U Šporky 186, Česká Lípa, 470 01</t>
  </si>
  <si>
    <t>Hrdinů 113/21, Liberec 12, 460 01</t>
  </si>
  <si>
    <t>Oblačná 450/1 450/1, Liberec, 460 05</t>
  </si>
  <si>
    <t>12, Jindřichovice pod Smrkem, 463 66</t>
  </si>
  <si>
    <t>Dolní Maxov 208, Josefův Důl, 468 44</t>
  </si>
  <si>
    <t>Železná 432, Nové Město pod Smrkem, 463 65</t>
  </si>
  <si>
    <t>Žďárek 60, Žďárek, 463 44</t>
  </si>
  <si>
    <t>Brniště 1, Brniště, 471 29</t>
  </si>
  <si>
    <t>Dětská 746, Liberec 25, 463 12</t>
  </si>
  <si>
    <t>U Vleku 42, Liberec - Rudolfov, 460 14</t>
  </si>
  <si>
    <t>Masarykova 11 437, Liberec, 460 01</t>
  </si>
  <si>
    <t>U Jezu 10, Liberec, 460 01</t>
  </si>
  <si>
    <t>Dobrovského 3, Vrchlabí, 543 01</t>
  </si>
  <si>
    <t>Sedmihorky 72, Turnov, 511 01</t>
  </si>
  <si>
    <t>Vladimirská 2538, Česká Lípa, 470 06</t>
  </si>
  <si>
    <t>Masarykova 11, Liberec 1, 460 01</t>
  </si>
  <si>
    <t>Jestřebí 105, Jestřebí, 471 61</t>
  </si>
  <si>
    <t>Višňová 173, Frýdlant, 464 01</t>
  </si>
  <si>
    <t>Okna 3, Okna, 471 62</t>
  </si>
  <si>
    <t>Dolní 172, Rokytnice nad Jizerou, 512 44</t>
  </si>
  <si>
    <t>Polní 12, Jablonec nad Nisou, 466 01</t>
  </si>
  <si>
    <t>Rychtářská 926, Liberec, 460 14</t>
  </si>
  <si>
    <t>Tyršova 485, Semily, 513 01</t>
  </si>
  <si>
    <t>ano</t>
  </si>
  <si>
    <t>nesplněna min výše požadované dotace (žádají pouze 15.000,- Kč)</t>
  </si>
  <si>
    <t>nesplněna min výše požadované dotace (žádají pouze 13.200,- Kč)</t>
  </si>
  <si>
    <t>nebyl splněn předmět podpory dotačního podrogramu 8.1, veškeré práce se týkají pouze úpravy areálu, žádné výdaje na ekovýchovné aktivity</t>
  </si>
  <si>
    <t>nedostatečný popis projektu jako povinné přílohy, v položkovém rozpočtu náklady za PC a dalekohledy - v popisu projektu nevysvětleno, k čemu budou využity</t>
  </si>
  <si>
    <t>porušení výzvy - žádost v elektronické a písemné podobě se liší výší požadovené dotace, rozpisem položek a popisem projektu</t>
  </si>
  <si>
    <t>překročena max výše požadované dotace 100 tis. Kč</t>
  </si>
  <si>
    <t xml:space="preserve">k rozdělení </t>
  </si>
  <si>
    <t>1.400.000,- Kč</t>
  </si>
  <si>
    <t>požadováno</t>
  </si>
  <si>
    <t>3.126.506,03 Kč</t>
  </si>
  <si>
    <t>celkem přijato</t>
  </si>
  <si>
    <t>53 žádostí</t>
  </si>
  <si>
    <t>vyřazeno</t>
  </si>
  <si>
    <t>7 žádostí (z formálních důvodů)</t>
  </si>
  <si>
    <t>rozděleno</t>
  </si>
  <si>
    <t>návrh na podporu 20 žádostí</t>
  </si>
  <si>
    <t>Program resortu životního prostředí a zemědělství - podprogram 8.1 - Podpora ekologické výchovy a osvěty - hodnocení přijatých žádosti</t>
  </si>
  <si>
    <t>Sídlo žadatele</t>
  </si>
  <si>
    <t xml:space="preserve">Název žadatele </t>
  </si>
  <si>
    <t>nebyl splněn min vlastní podíl 30 % (mají pouze 28,14%), chybí povinná příloha - čestné prohlášení žadatele</t>
  </si>
  <si>
    <t>příspěvková organizace</t>
  </si>
  <si>
    <t>nadace</t>
  </si>
  <si>
    <t>obecně prospěšná společnost</t>
  </si>
  <si>
    <t>fyzická osoba nepodnikající</t>
  </si>
  <si>
    <t>svazek obcí</t>
  </si>
  <si>
    <t>fyzická osoba podnikající</t>
  </si>
  <si>
    <t>občanské sdružení</t>
  </si>
  <si>
    <t>xxx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</si>
</sst>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right" vertic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33" borderId="13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Font="1" applyFill="1" applyBorder="1" applyAlignment="1">
      <alignment horizontal="left" vertical="top" wrapText="1"/>
    </xf>
    <xf numFmtId="4" fontId="0" fillId="33" borderId="13" xfId="0" applyNumberFormat="1" applyFont="1" applyFill="1" applyBorder="1" applyAlignment="1">
      <alignment horizontal="left" vertical="top" wrapText="1"/>
    </xf>
    <xf numFmtId="2" fontId="0" fillId="0" borderId="13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left" vertical="top" wrapText="1"/>
    </xf>
    <xf numFmtId="4" fontId="0" fillId="0" borderId="15" xfId="0" applyNumberFormat="1" applyFont="1" applyFill="1" applyBorder="1" applyAlignment="1">
      <alignment horizontal="left" vertical="top" wrapText="1"/>
    </xf>
    <xf numFmtId="4" fontId="0" fillId="33" borderId="15" xfId="0" applyNumberFormat="1" applyFont="1" applyFill="1" applyBorder="1" applyAlignment="1">
      <alignment horizontal="left" vertical="top" wrapText="1"/>
    </xf>
    <xf numFmtId="2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center" vertical="top" wrapText="1"/>
    </xf>
    <xf numFmtId="0" fontId="4" fillId="12" borderId="16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2" fontId="4" fillId="12" borderId="16" xfId="0" applyNumberFormat="1" applyFont="1" applyFill="1" applyBorder="1" applyAlignment="1">
      <alignment horizontal="center" vertical="center" wrapText="1"/>
    </xf>
    <xf numFmtId="2" fontId="4" fillId="12" borderId="18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4" fontId="5" fillId="33" borderId="19" xfId="0" applyNumberFormat="1" applyFont="1" applyFill="1" applyBorder="1" applyAlignment="1">
      <alignment horizontal="center" vertical="top" wrapText="1"/>
    </xf>
    <xf numFmtId="4" fontId="5" fillId="33" borderId="20" xfId="0" applyNumberFormat="1" applyFont="1" applyFill="1" applyBorder="1" applyAlignment="1">
      <alignment horizontal="center" vertical="top" wrapText="1"/>
    </xf>
    <xf numFmtId="2" fontId="5" fillId="33" borderId="20" xfId="0" applyNumberFormat="1" applyFont="1" applyFill="1" applyBorder="1" applyAlignment="1">
      <alignment horizontal="center" vertical="top" wrapText="1"/>
    </xf>
    <xf numFmtId="2" fontId="5" fillId="33" borderId="21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 horizontal="left" vertical="top"/>
    </xf>
    <xf numFmtId="14" fontId="0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5"/>
  <sheetViews>
    <sheetView tabSelected="1" workbookViewId="0" topLeftCell="A1">
      <selection activeCell="F44" sqref="F44"/>
    </sheetView>
  </sheetViews>
  <sheetFormatPr defaultColWidth="9.140625" defaultRowHeight="12.75"/>
  <cols>
    <col min="1" max="1" width="5.421875" style="2" customWidth="1"/>
    <col min="2" max="2" width="28.00390625" style="4" customWidth="1"/>
    <col min="3" max="3" width="36.00390625" style="4" customWidth="1"/>
    <col min="4" max="4" width="12.00390625" style="12" customWidth="1"/>
    <col min="5" max="5" width="10.8515625" style="4" customWidth="1"/>
    <col min="6" max="6" width="28.28125" style="0" customWidth="1"/>
    <col min="7" max="7" width="12.28125" style="8" customWidth="1"/>
    <col min="8" max="8" width="12.8515625" style="3" customWidth="1"/>
    <col min="9" max="9" width="12.8515625" style="6" customWidth="1"/>
    <col min="10" max="10" width="21.421875" style="7" customWidth="1"/>
    <col min="11" max="11" width="9.421875" style="9" customWidth="1"/>
    <col min="12" max="12" width="10.421875" style="9" customWidth="1"/>
    <col min="13" max="13" width="9.140625" style="6" customWidth="1"/>
    <col min="14" max="14" width="11.57421875" style="6" customWidth="1"/>
    <col min="15" max="15" width="11.7109375" style="0" bestFit="1" customWidth="1"/>
  </cols>
  <sheetData>
    <row r="2" spans="2:10" ht="15">
      <c r="B2" s="55" t="s">
        <v>216</v>
      </c>
      <c r="C2" s="55"/>
      <c r="D2" s="55"/>
      <c r="E2" s="55"/>
      <c r="F2" s="55"/>
      <c r="G2" s="55"/>
      <c r="H2" s="55"/>
      <c r="I2" s="55"/>
      <c r="J2" s="55"/>
    </row>
    <row r="3" spans="2:10" ht="15">
      <c r="B3" s="11"/>
      <c r="C3" s="11"/>
      <c r="D3" s="11"/>
      <c r="E3" s="11"/>
      <c r="F3" s="11"/>
      <c r="G3" s="11"/>
      <c r="H3" s="11"/>
      <c r="I3" s="11"/>
      <c r="J3" s="11"/>
    </row>
    <row r="4" spans="1:14" s="16" customFormat="1" ht="12">
      <c r="A4" s="13"/>
      <c r="B4" s="14" t="s">
        <v>206</v>
      </c>
      <c r="C4" s="14" t="s">
        <v>207</v>
      </c>
      <c r="D4" s="14"/>
      <c r="E4" s="14"/>
      <c r="F4" s="14"/>
      <c r="G4" s="14"/>
      <c r="H4" s="14"/>
      <c r="I4" s="14"/>
      <c r="J4" s="14"/>
      <c r="K4" s="15"/>
      <c r="L4" s="15"/>
      <c r="M4" s="15"/>
      <c r="N4" s="48"/>
    </row>
    <row r="5" spans="1:14" s="16" customFormat="1" ht="12">
      <c r="A5" s="13"/>
      <c r="B5" s="14" t="s">
        <v>208</v>
      </c>
      <c r="C5" s="14" t="s">
        <v>209</v>
      </c>
      <c r="D5" s="14"/>
      <c r="E5" s="14"/>
      <c r="F5" s="14"/>
      <c r="G5" s="14"/>
      <c r="H5" s="14"/>
      <c r="I5" s="14"/>
      <c r="J5" s="14"/>
      <c r="K5" s="15"/>
      <c r="L5" s="15"/>
      <c r="M5" s="15"/>
      <c r="N5" s="48"/>
    </row>
    <row r="6" spans="1:14" s="16" customFormat="1" ht="12">
      <c r="A6" s="13"/>
      <c r="B6" s="19" t="s">
        <v>210</v>
      </c>
      <c r="C6" s="14" t="s">
        <v>211</v>
      </c>
      <c r="D6" s="14"/>
      <c r="E6" s="14"/>
      <c r="F6" s="14"/>
      <c r="G6" s="14"/>
      <c r="H6" s="14"/>
      <c r="I6" s="14"/>
      <c r="J6" s="14"/>
      <c r="K6" s="15"/>
      <c r="L6" s="15"/>
      <c r="M6" s="15"/>
      <c r="N6" s="48"/>
    </row>
    <row r="7" spans="1:14" s="16" customFormat="1" ht="12">
      <c r="A7" s="13"/>
      <c r="B7" s="19" t="s">
        <v>212</v>
      </c>
      <c r="C7" s="14" t="s">
        <v>213</v>
      </c>
      <c r="D7" s="14"/>
      <c r="E7" s="14"/>
      <c r="F7" s="14"/>
      <c r="G7" s="14"/>
      <c r="H7" s="14"/>
      <c r="I7" s="14"/>
      <c r="J7" s="14"/>
      <c r="K7" s="15"/>
      <c r="L7" s="15"/>
      <c r="M7" s="15"/>
      <c r="N7" s="48"/>
    </row>
    <row r="8" spans="1:14" s="16" customFormat="1" ht="12">
      <c r="A8" s="13"/>
      <c r="B8" s="19" t="s">
        <v>214</v>
      </c>
      <c r="C8" s="14" t="s">
        <v>207</v>
      </c>
      <c r="D8" s="14" t="s">
        <v>215</v>
      </c>
      <c r="E8" s="14"/>
      <c r="F8" s="14"/>
      <c r="G8" s="14"/>
      <c r="H8" s="14"/>
      <c r="I8" s="14"/>
      <c r="J8" s="14"/>
      <c r="K8" s="15"/>
      <c r="L8" s="15"/>
      <c r="M8" s="15"/>
      <c r="N8" s="48"/>
    </row>
    <row r="9" spans="1:14" s="16" customFormat="1" ht="12.75" thickBot="1">
      <c r="A9" s="13"/>
      <c r="B9" s="17"/>
      <c r="C9" s="17"/>
      <c r="D9" s="17"/>
      <c r="E9" s="17"/>
      <c r="G9" s="18"/>
      <c r="I9" s="15"/>
      <c r="J9" s="13"/>
      <c r="K9" s="15"/>
      <c r="L9" s="15"/>
      <c r="M9" s="15"/>
      <c r="N9" s="48"/>
    </row>
    <row r="10" spans="1:14" s="1" customFormat="1" ht="39" thickBot="1">
      <c r="A10" s="45" t="s">
        <v>145</v>
      </c>
      <c r="B10" s="44" t="s">
        <v>218</v>
      </c>
      <c r="C10" s="44" t="s">
        <v>155</v>
      </c>
      <c r="D10" s="44" t="s">
        <v>0</v>
      </c>
      <c r="E10" s="44" t="s">
        <v>1</v>
      </c>
      <c r="F10" s="44" t="s">
        <v>217</v>
      </c>
      <c r="G10" s="44" t="s">
        <v>148</v>
      </c>
      <c r="H10" s="44" t="s">
        <v>149</v>
      </c>
      <c r="I10" s="46" t="s">
        <v>146</v>
      </c>
      <c r="J10" s="44" t="s">
        <v>150</v>
      </c>
      <c r="K10" s="46" t="s">
        <v>151</v>
      </c>
      <c r="L10" s="46" t="s">
        <v>152</v>
      </c>
      <c r="M10" s="46" t="s">
        <v>153</v>
      </c>
      <c r="N10" s="47" t="s">
        <v>154</v>
      </c>
    </row>
    <row r="11" spans="1:14" ht="48.75" customHeight="1">
      <c r="A11" s="37">
        <v>4</v>
      </c>
      <c r="B11" s="38" t="s">
        <v>76</v>
      </c>
      <c r="C11" s="39" t="s">
        <v>78</v>
      </c>
      <c r="D11" s="38" t="s">
        <v>226</v>
      </c>
      <c r="E11" s="39" t="s">
        <v>77</v>
      </c>
      <c r="F11" s="38" t="s">
        <v>158</v>
      </c>
      <c r="G11" s="40">
        <v>373840</v>
      </c>
      <c r="H11" s="41">
        <v>100000</v>
      </c>
      <c r="I11" s="42">
        <f aca="true" t="shared" si="0" ref="I11:I42">H11/G11*100</f>
        <v>26.749411512946715</v>
      </c>
      <c r="J11" s="43" t="s">
        <v>199</v>
      </c>
      <c r="K11" s="42">
        <v>6.63</v>
      </c>
      <c r="L11" s="42">
        <v>5.75</v>
      </c>
      <c r="M11" s="42">
        <f aca="true" t="shared" si="1" ref="M11:M42">K11+L11</f>
        <v>12.379999999999999</v>
      </c>
      <c r="N11" s="49">
        <v>100000</v>
      </c>
    </row>
    <row r="12" spans="1:14" ht="48.75" customHeight="1">
      <c r="A12" s="28">
        <v>27</v>
      </c>
      <c r="B12" s="20" t="s">
        <v>92</v>
      </c>
      <c r="C12" s="21" t="s">
        <v>94</v>
      </c>
      <c r="D12" s="38" t="s">
        <v>226</v>
      </c>
      <c r="E12" s="21" t="s">
        <v>93</v>
      </c>
      <c r="F12" s="20" t="s">
        <v>179</v>
      </c>
      <c r="G12" s="22">
        <v>161000</v>
      </c>
      <c r="H12" s="23">
        <v>74000</v>
      </c>
      <c r="I12" s="24">
        <f t="shared" si="0"/>
        <v>45.962732919254655</v>
      </c>
      <c r="J12" s="25" t="s">
        <v>199</v>
      </c>
      <c r="K12" s="24">
        <v>6.2</v>
      </c>
      <c r="L12" s="24">
        <v>5.3</v>
      </c>
      <c r="M12" s="24">
        <f t="shared" si="1"/>
        <v>11.5</v>
      </c>
      <c r="N12" s="50">
        <v>74000</v>
      </c>
    </row>
    <row r="13" spans="1:14" ht="48.75" customHeight="1">
      <c r="A13" s="28">
        <v>2</v>
      </c>
      <c r="B13" s="20" t="s">
        <v>82</v>
      </c>
      <c r="C13" s="21" t="s">
        <v>84</v>
      </c>
      <c r="D13" s="20" t="s">
        <v>221</v>
      </c>
      <c r="E13" s="21" t="s">
        <v>83</v>
      </c>
      <c r="F13" s="20" t="s">
        <v>156</v>
      </c>
      <c r="G13" s="22">
        <v>928261.5</v>
      </c>
      <c r="H13" s="23">
        <v>98792.5</v>
      </c>
      <c r="I13" s="24">
        <f t="shared" si="0"/>
        <v>10.642744528346809</v>
      </c>
      <c r="J13" s="25" t="s">
        <v>199</v>
      </c>
      <c r="K13" s="24">
        <v>6.25</v>
      </c>
      <c r="L13" s="24">
        <v>5</v>
      </c>
      <c r="M13" s="24">
        <f t="shared" si="1"/>
        <v>11.25</v>
      </c>
      <c r="N13" s="50">
        <v>98792</v>
      </c>
    </row>
    <row r="14" spans="1:14" ht="48.75" customHeight="1">
      <c r="A14" s="28">
        <v>51</v>
      </c>
      <c r="B14" s="20" t="s">
        <v>4</v>
      </c>
      <c r="C14" s="21" t="s">
        <v>6</v>
      </c>
      <c r="D14" s="20" t="s">
        <v>220</v>
      </c>
      <c r="E14" s="21" t="s">
        <v>5</v>
      </c>
      <c r="F14" s="20" t="s">
        <v>175</v>
      </c>
      <c r="G14" s="22">
        <v>92000</v>
      </c>
      <c r="H14" s="23">
        <v>63000</v>
      </c>
      <c r="I14" s="24">
        <f t="shared" si="0"/>
        <v>68.47826086956522</v>
      </c>
      <c r="J14" s="25" t="s">
        <v>199</v>
      </c>
      <c r="K14" s="24">
        <v>4.25</v>
      </c>
      <c r="L14" s="24">
        <v>6</v>
      </c>
      <c r="M14" s="24">
        <f t="shared" si="1"/>
        <v>10.25</v>
      </c>
      <c r="N14" s="50">
        <v>63000</v>
      </c>
    </row>
    <row r="15" spans="1:14" ht="48.75" customHeight="1">
      <c r="A15" s="28">
        <v>22</v>
      </c>
      <c r="B15" s="20" t="s">
        <v>142</v>
      </c>
      <c r="C15" s="21" t="s">
        <v>18</v>
      </c>
      <c r="D15" s="20" t="s">
        <v>144</v>
      </c>
      <c r="E15" s="21" t="s">
        <v>17</v>
      </c>
      <c r="F15" s="20" t="s">
        <v>174</v>
      </c>
      <c r="G15" s="22">
        <v>75000</v>
      </c>
      <c r="H15" s="23">
        <v>37500</v>
      </c>
      <c r="I15" s="24">
        <f t="shared" si="0"/>
        <v>50</v>
      </c>
      <c r="J15" s="25" t="s">
        <v>199</v>
      </c>
      <c r="K15" s="24">
        <v>4.7</v>
      </c>
      <c r="L15" s="24">
        <v>5.4</v>
      </c>
      <c r="M15" s="24">
        <f t="shared" si="1"/>
        <v>10.100000000000001</v>
      </c>
      <c r="N15" s="50">
        <v>37500</v>
      </c>
    </row>
    <row r="16" spans="1:14" ht="48.75" customHeight="1">
      <c r="A16" s="28">
        <v>52</v>
      </c>
      <c r="B16" s="20" t="s">
        <v>4</v>
      </c>
      <c r="C16" s="21" t="s">
        <v>7</v>
      </c>
      <c r="D16" s="20" t="s">
        <v>220</v>
      </c>
      <c r="E16" s="21" t="s">
        <v>5</v>
      </c>
      <c r="F16" s="20" t="s">
        <v>175</v>
      </c>
      <c r="G16" s="22">
        <v>63500</v>
      </c>
      <c r="H16" s="23">
        <v>36500</v>
      </c>
      <c r="I16" s="24">
        <f t="shared" si="0"/>
        <v>57.48031496062992</v>
      </c>
      <c r="J16" s="25" t="s">
        <v>199</v>
      </c>
      <c r="K16" s="24">
        <v>4.25</v>
      </c>
      <c r="L16" s="24">
        <v>5.8</v>
      </c>
      <c r="M16" s="24">
        <f t="shared" si="1"/>
        <v>10.05</v>
      </c>
      <c r="N16" s="50">
        <v>36500</v>
      </c>
    </row>
    <row r="17" spans="1:14" ht="48.75" customHeight="1">
      <c r="A17" s="28">
        <v>35</v>
      </c>
      <c r="B17" s="20" t="s">
        <v>45</v>
      </c>
      <c r="C17" s="21" t="s">
        <v>47</v>
      </c>
      <c r="D17" s="38" t="s">
        <v>226</v>
      </c>
      <c r="E17" s="21" t="s">
        <v>46</v>
      </c>
      <c r="F17" s="20" t="s">
        <v>164</v>
      </c>
      <c r="G17" s="22">
        <v>300000</v>
      </c>
      <c r="H17" s="23">
        <v>100000</v>
      </c>
      <c r="I17" s="24">
        <f t="shared" si="0"/>
        <v>33.33333333333333</v>
      </c>
      <c r="J17" s="25" t="s">
        <v>199</v>
      </c>
      <c r="K17" s="24">
        <v>5.2</v>
      </c>
      <c r="L17" s="24">
        <v>4.6</v>
      </c>
      <c r="M17" s="24">
        <f t="shared" si="1"/>
        <v>9.8</v>
      </c>
      <c r="N17" s="50">
        <v>100000</v>
      </c>
    </row>
    <row r="18" spans="1:14" ht="48.75" customHeight="1">
      <c r="A18" s="28">
        <v>5</v>
      </c>
      <c r="B18" s="20" t="s">
        <v>31</v>
      </c>
      <c r="C18" s="21" t="s">
        <v>33</v>
      </c>
      <c r="D18" s="20" t="s">
        <v>222</v>
      </c>
      <c r="E18" s="21" t="s">
        <v>32</v>
      </c>
      <c r="F18" s="20" t="s">
        <v>159</v>
      </c>
      <c r="G18" s="22">
        <v>142000</v>
      </c>
      <c r="H18" s="23">
        <v>99400</v>
      </c>
      <c r="I18" s="24">
        <f t="shared" si="0"/>
        <v>70</v>
      </c>
      <c r="J18" s="25" t="s">
        <v>199</v>
      </c>
      <c r="K18" s="24">
        <v>5.1</v>
      </c>
      <c r="L18" s="24">
        <v>4.6</v>
      </c>
      <c r="M18" s="24">
        <f t="shared" si="1"/>
        <v>9.7</v>
      </c>
      <c r="N18" s="50">
        <v>99400</v>
      </c>
    </row>
    <row r="19" spans="1:14" ht="48.75" customHeight="1">
      <c r="A19" s="28">
        <v>30</v>
      </c>
      <c r="B19" s="20" t="s">
        <v>73</v>
      </c>
      <c r="C19" s="21" t="s">
        <v>75</v>
      </c>
      <c r="D19" s="38" t="s">
        <v>226</v>
      </c>
      <c r="E19" s="21" t="s">
        <v>74</v>
      </c>
      <c r="F19" s="20" t="s">
        <v>181</v>
      </c>
      <c r="G19" s="22">
        <v>61200</v>
      </c>
      <c r="H19" s="23">
        <v>42840</v>
      </c>
      <c r="I19" s="24">
        <f t="shared" si="0"/>
        <v>70</v>
      </c>
      <c r="J19" s="25" t="s">
        <v>199</v>
      </c>
      <c r="K19" s="24">
        <v>5.5</v>
      </c>
      <c r="L19" s="24">
        <v>4</v>
      </c>
      <c r="M19" s="24">
        <f t="shared" si="1"/>
        <v>9.5</v>
      </c>
      <c r="N19" s="50">
        <v>42840</v>
      </c>
    </row>
    <row r="20" spans="1:14" ht="48.75" customHeight="1">
      <c r="A20" s="28">
        <v>1</v>
      </c>
      <c r="B20" s="20" t="s">
        <v>227</v>
      </c>
      <c r="C20" s="21" t="s">
        <v>2</v>
      </c>
      <c r="D20" s="20" t="s">
        <v>223</v>
      </c>
      <c r="E20" s="54" t="s">
        <v>227</v>
      </c>
      <c r="F20" s="20" t="s">
        <v>227</v>
      </c>
      <c r="G20" s="22">
        <v>217500</v>
      </c>
      <c r="H20" s="23">
        <v>100000</v>
      </c>
      <c r="I20" s="24">
        <f t="shared" si="0"/>
        <v>45.97701149425287</v>
      </c>
      <c r="J20" s="25" t="s">
        <v>199</v>
      </c>
      <c r="K20" s="24">
        <v>3.2</v>
      </c>
      <c r="L20" s="24">
        <v>6.2</v>
      </c>
      <c r="M20" s="24">
        <f t="shared" si="1"/>
        <v>9.4</v>
      </c>
      <c r="N20" s="50">
        <v>100000</v>
      </c>
    </row>
    <row r="21" spans="1:14" ht="48.75" customHeight="1">
      <c r="A21" s="28">
        <v>14</v>
      </c>
      <c r="B21" s="20" t="s">
        <v>105</v>
      </c>
      <c r="C21" s="21" t="s">
        <v>107</v>
      </c>
      <c r="D21" s="20" t="s">
        <v>224</v>
      </c>
      <c r="E21" s="21" t="s">
        <v>106</v>
      </c>
      <c r="F21" s="20" t="s">
        <v>167</v>
      </c>
      <c r="G21" s="22">
        <v>82007</v>
      </c>
      <c r="H21" s="23">
        <v>57404</v>
      </c>
      <c r="I21" s="24">
        <f t="shared" si="0"/>
        <v>69.99890253271063</v>
      </c>
      <c r="J21" s="25" t="s">
        <v>199</v>
      </c>
      <c r="K21" s="24">
        <v>3</v>
      </c>
      <c r="L21" s="24">
        <v>6.4</v>
      </c>
      <c r="M21" s="24">
        <f t="shared" si="1"/>
        <v>9.4</v>
      </c>
      <c r="N21" s="50">
        <v>57404</v>
      </c>
    </row>
    <row r="22" spans="1:14" ht="48.75" customHeight="1">
      <c r="A22" s="28">
        <v>39</v>
      </c>
      <c r="B22" s="20" t="s">
        <v>11</v>
      </c>
      <c r="C22" s="21" t="s">
        <v>13</v>
      </c>
      <c r="D22" s="20" t="s">
        <v>220</v>
      </c>
      <c r="E22" s="21" t="s">
        <v>12</v>
      </c>
      <c r="F22" s="20" t="s">
        <v>188</v>
      </c>
      <c r="G22" s="22">
        <v>134500</v>
      </c>
      <c r="H22" s="23">
        <v>94150</v>
      </c>
      <c r="I22" s="24">
        <f t="shared" si="0"/>
        <v>70</v>
      </c>
      <c r="J22" s="25" t="s">
        <v>199</v>
      </c>
      <c r="K22" s="24">
        <v>3.5</v>
      </c>
      <c r="L22" s="24">
        <v>5.8</v>
      </c>
      <c r="M22" s="24">
        <f t="shared" si="1"/>
        <v>9.3</v>
      </c>
      <c r="N22" s="50">
        <v>94150</v>
      </c>
    </row>
    <row r="23" spans="1:14" ht="48.75" customHeight="1">
      <c r="A23" s="28">
        <v>28</v>
      </c>
      <c r="B23" s="20" t="s">
        <v>92</v>
      </c>
      <c r="C23" s="21" t="s">
        <v>95</v>
      </c>
      <c r="D23" s="38" t="s">
        <v>226</v>
      </c>
      <c r="E23" s="21" t="s">
        <v>93</v>
      </c>
      <c r="F23" s="20" t="s">
        <v>179</v>
      </c>
      <c r="G23" s="22">
        <v>247000</v>
      </c>
      <c r="H23" s="23">
        <v>100000</v>
      </c>
      <c r="I23" s="24">
        <f t="shared" si="0"/>
        <v>40.48582995951417</v>
      </c>
      <c r="J23" s="25" t="s">
        <v>199</v>
      </c>
      <c r="K23" s="24">
        <v>6.2</v>
      </c>
      <c r="L23" s="24">
        <v>2.9</v>
      </c>
      <c r="M23" s="24">
        <f t="shared" si="1"/>
        <v>9.1</v>
      </c>
      <c r="N23" s="50">
        <v>100000</v>
      </c>
    </row>
    <row r="24" spans="1:14" ht="48.75" customHeight="1">
      <c r="A24" s="28">
        <v>44</v>
      </c>
      <c r="B24" s="20" t="s">
        <v>127</v>
      </c>
      <c r="C24" s="21" t="s">
        <v>129</v>
      </c>
      <c r="D24" s="20" t="s">
        <v>220</v>
      </c>
      <c r="E24" s="21" t="s">
        <v>128</v>
      </c>
      <c r="F24" s="20" t="s">
        <v>180</v>
      </c>
      <c r="G24" s="22">
        <v>170000</v>
      </c>
      <c r="H24" s="23">
        <v>50000</v>
      </c>
      <c r="I24" s="24">
        <f t="shared" si="0"/>
        <v>29.411764705882355</v>
      </c>
      <c r="J24" s="25" t="s">
        <v>199</v>
      </c>
      <c r="K24" s="24">
        <v>4</v>
      </c>
      <c r="L24" s="24">
        <v>5.1</v>
      </c>
      <c r="M24" s="24">
        <f t="shared" si="1"/>
        <v>9.1</v>
      </c>
      <c r="N24" s="50">
        <v>50000</v>
      </c>
    </row>
    <row r="25" spans="1:14" ht="48.75" customHeight="1">
      <c r="A25" s="28">
        <v>38</v>
      </c>
      <c r="B25" s="20" t="s">
        <v>49</v>
      </c>
      <c r="C25" s="21" t="s">
        <v>50</v>
      </c>
      <c r="D25" s="20" t="s">
        <v>222</v>
      </c>
      <c r="E25" s="21" t="s">
        <v>48</v>
      </c>
      <c r="F25" s="20" t="s">
        <v>187</v>
      </c>
      <c r="G25" s="22">
        <v>142857</v>
      </c>
      <c r="H25" s="23">
        <v>100000</v>
      </c>
      <c r="I25" s="24">
        <f t="shared" si="0"/>
        <v>70.00007000007</v>
      </c>
      <c r="J25" s="25" t="s">
        <v>199</v>
      </c>
      <c r="K25" s="24">
        <v>4</v>
      </c>
      <c r="L25" s="24">
        <v>4.9</v>
      </c>
      <c r="M25" s="24">
        <f t="shared" si="1"/>
        <v>8.9</v>
      </c>
      <c r="N25" s="50">
        <v>100000</v>
      </c>
    </row>
    <row r="26" spans="1:14" ht="48.75" customHeight="1">
      <c r="A26" s="28">
        <v>15</v>
      </c>
      <c r="B26" s="20" t="s">
        <v>102</v>
      </c>
      <c r="C26" s="21" t="s">
        <v>104</v>
      </c>
      <c r="D26" s="38" t="s">
        <v>226</v>
      </c>
      <c r="E26" s="21" t="s">
        <v>103</v>
      </c>
      <c r="F26" s="20" t="s">
        <v>166</v>
      </c>
      <c r="G26" s="22">
        <v>50445</v>
      </c>
      <c r="H26" s="23">
        <v>25000</v>
      </c>
      <c r="I26" s="24">
        <f t="shared" si="0"/>
        <v>49.558925562493805</v>
      </c>
      <c r="J26" s="25" t="s">
        <v>199</v>
      </c>
      <c r="K26" s="24">
        <v>4.7</v>
      </c>
      <c r="L26" s="24">
        <v>3.3</v>
      </c>
      <c r="M26" s="24">
        <f t="shared" si="1"/>
        <v>8</v>
      </c>
      <c r="N26" s="50">
        <v>25000</v>
      </c>
    </row>
    <row r="27" spans="1:14" ht="48.75" customHeight="1">
      <c r="A27" s="28">
        <v>13</v>
      </c>
      <c r="B27" s="20" t="s">
        <v>67</v>
      </c>
      <c r="C27" s="21" t="s">
        <v>69</v>
      </c>
      <c r="D27" s="20" t="s">
        <v>222</v>
      </c>
      <c r="E27" s="21" t="s">
        <v>68</v>
      </c>
      <c r="F27" s="20" t="s">
        <v>165</v>
      </c>
      <c r="G27" s="22">
        <v>64647.9</v>
      </c>
      <c r="H27" s="23">
        <v>44953.53</v>
      </c>
      <c r="I27" s="24">
        <f t="shared" si="0"/>
        <v>69.53594780340893</v>
      </c>
      <c r="J27" s="25" t="s">
        <v>199</v>
      </c>
      <c r="K27" s="26">
        <v>3</v>
      </c>
      <c r="L27" s="26">
        <v>4.7</v>
      </c>
      <c r="M27" s="26">
        <f t="shared" si="1"/>
        <v>7.7</v>
      </c>
      <c r="N27" s="50">
        <v>44953</v>
      </c>
    </row>
    <row r="28" spans="1:14" ht="48.75" customHeight="1">
      <c r="A28" s="28">
        <v>6</v>
      </c>
      <c r="B28" s="20" t="s">
        <v>79</v>
      </c>
      <c r="C28" s="21" t="s">
        <v>81</v>
      </c>
      <c r="D28" s="20" t="s">
        <v>220</v>
      </c>
      <c r="E28" s="21" t="s">
        <v>80</v>
      </c>
      <c r="F28" s="20" t="s">
        <v>160</v>
      </c>
      <c r="G28" s="22">
        <v>65000</v>
      </c>
      <c r="H28" s="23">
        <v>45000</v>
      </c>
      <c r="I28" s="24">
        <f t="shared" si="0"/>
        <v>69.23076923076923</v>
      </c>
      <c r="J28" s="25" t="s">
        <v>199</v>
      </c>
      <c r="K28" s="26">
        <v>3.4</v>
      </c>
      <c r="L28" s="26">
        <v>4.2</v>
      </c>
      <c r="M28" s="26">
        <f t="shared" si="1"/>
        <v>7.6</v>
      </c>
      <c r="N28" s="50">
        <v>37723</v>
      </c>
    </row>
    <row r="29" spans="1:15" ht="48.75" customHeight="1">
      <c r="A29" s="28">
        <v>32</v>
      </c>
      <c r="B29" s="20" t="s">
        <v>64</v>
      </c>
      <c r="C29" s="21" t="s">
        <v>66</v>
      </c>
      <c r="D29" s="20" t="s">
        <v>221</v>
      </c>
      <c r="E29" s="21" t="s">
        <v>65</v>
      </c>
      <c r="F29" s="20" t="s">
        <v>183</v>
      </c>
      <c r="G29" s="22">
        <v>140500</v>
      </c>
      <c r="H29" s="23">
        <v>88500</v>
      </c>
      <c r="I29" s="24">
        <f t="shared" si="0"/>
        <v>62.989323843416365</v>
      </c>
      <c r="J29" s="25" t="s">
        <v>199</v>
      </c>
      <c r="K29" s="26">
        <v>4.5</v>
      </c>
      <c r="L29" s="26">
        <v>3.1</v>
      </c>
      <c r="M29" s="26">
        <f t="shared" si="1"/>
        <v>7.6</v>
      </c>
      <c r="N29" s="50">
        <v>74189</v>
      </c>
      <c r="O29" s="5"/>
    </row>
    <row r="30" spans="1:14" ht="48.75" customHeight="1">
      <c r="A30" s="28">
        <v>40</v>
      </c>
      <c r="B30" s="20" t="s">
        <v>139</v>
      </c>
      <c r="C30" s="21" t="s">
        <v>141</v>
      </c>
      <c r="D30" s="38" t="s">
        <v>226</v>
      </c>
      <c r="E30" s="21" t="s">
        <v>140</v>
      </c>
      <c r="F30" s="20" t="s">
        <v>189</v>
      </c>
      <c r="G30" s="22">
        <v>110850</v>
      </c>
      <c r="H30" s="23">
        <v>77000</v>
      </c>
      <c r="I30" s="24">
        <f t="shared" si="0"/>
        <v>69.46323861073522</v>
      </c>
      <c r="J30" s="25" t="s">
        <v>199</v>
      </c>
      <c r="K30" s="26">
        <v>4</v>
      </c>
      <c r="L30" s="26">
        <v>3.6</v>
      </c>
      <c r="M30" s="26">
        <f t="shared" si="1"/>
        <v>7.6</v>
      </c>
      <c r="N30" s="50">
        <v>64549</v>
      </c>
    </row>
    <row r="31" spans="1:14" ht="48.75" customHeight="1">
      <c r="A31" s="28">
        <v>10</v>
      </c>
      <c r="B31" s="20" t="s">
        <v>118</v>
      </c>
      <c r="C31" s="21" t="s">
        <v>120</v>
      </c>
      <c r="D31" s="20" t="s">
        <v>220</v>
      </c>
      <c r="E31" s="21" t="s">
        <v>117</v>
      </c>
      <c r="F31" s="20" t="s">
        <v>162</v>
      </c>
      <c r="G31" s="22">
        <v>86000</v>
      </c>
      <c r="H31" s="23">
        <v>60000</v>
      </c>
      <c r="I31" s="24">
        <f t="shared" si="0"/>
        <v>69.76744186046511</v>
      </c>
      <c r="J31" s="25" t="s">
        <v>199</v>
      </c>
      <c r="K31" s="24">
        <v>5</v>
      </c>
      <c r="L31" s="24">
        <v>2.5</v>
      </c>
      <c r="M31" s="24">
        <f t="shared" si="1"/>
        <v>7.5</v>
      </c>
      <c r="N31" s="50">
        <v>0</v>
      </c>
    </row>
    <row r="32" spans="1:14" ht="48.75" customHeight="1">
      <c r="A32" s="28">
        <v>25</v>
      </c>
      <c r="B32" s="20" t="s">
        <v>97</v>
      </c>
      <c r="C32" s="21" t="s">
        <v>98</v>
      </c>
      <c r="D32" s="38" t="s">
        <v>226</v>
      </c>
      <c r="E32" s="21" t="s">
        <v>96</v>
      </c>
      <c r="F32" s="20" t="s">
        <v>177</v>
      </c>
      <c r="G32" s="22">
        <v>207000</v>
      </c>
      <c r="H32" s="23">
        <v>91416</v>
      </c>
      <c r="I32" s="24">
        <f t="shared" si="0"/>
        <v>44.162318840579715</v>
      </c>
      <c r="J32" s="25" t="s">
        <v>199</v>
      </c>
      <c r="K32" s="26">
        <v>4.8</v>
      </c>
      <c r="L32" s="26">
        <v>2.7</v>
      </c>
      <c r="M32" s="26">
        <f t="shared" si="1"/>
        <v>7.5</v>
      </c>
      <c r="N32" s="50">
        <v>0</v>
      </c>
    </row>
    <row r="33" spans="1:14" ht="48.75" customHeight="1">
      <c r="A33" s="28">
        <v>46</v>
      </c>
      <c r="B33" s="20" t="s">
        <v>124</v>
      </c>
      <c r="C33" s="21" t="s">
        <v>126</v>
      </c>
      <c r="D33" s="20" t="s">
        <v>220</v>
      </c>
      <c r="E33" s="21" t="s">
        <v>125</v>
      </c>
      <c r="F33" s="20" t="s">
        <v>194</v>
      </c>
      <c r="G33" s="22">
        <v>30000</v>
      </c>
      <c r="H33" s="23">
        <v>21000</v>
      </c>
      <c r="I33" s="24">
        <f t="shared" si="0"/>
        <v>70</v>
      </c>
      <c r="J33" s="25" t="s">
        <v>199</v>
      </c>
      <c r="K33" s="26">
        <v>3.5</v>
      </c>
      <c r="L33" s="26">
        <v>3.9</v>
      </c>
      <c r="M33" s="26">
        <f t="shared" si="1"/>
        <v>7.4</v>
      </c>
      <c r="N33" s="50">
        <v>0</v>
      </c>
    </row>
    <row r="34" spans="1:14" ht="48.75" customHeight="1">
      <c r="A34" s="28">
        <v>3</v>
      </c>
      <c r="B34" s="20" t="s">
        <v>70</v>
      </c>
      <c r="C34" s="21" t="s">
        <v>72</v>
      </c>
      <c r="D34" s="38" t="s">
        <v>226</v>
      </c>
      <c r="E34" s="21" t="s">
        <v>71</v>
      </c>
      <c r="F34" s="20" t="s">
        <v>157</v>
      </c>
      <c r="G34" s="22">
        <v>49000</v>
      </c>
      <c r="H34" s="23">
        <v>24000</v>
      </c>
      <c r="I34" s="24">
        <f t="shared" si="0"/>
        <v>48.97959183673469</v>
      </c>
      <c r="J34" s="25" t="s">
        <v>199</v>
      </c>
      <c r="K34" s="24">
        <v>3.7</v>
      </c>
      <c r="L34" s="24">
        <v>3.6</v>
      </c>
      <c r="M34" s="24">
        <f t="shared" si="1"/>
        <v>7.300000000000001</v>
      </c>
      <c r="N34" s="50">
        <v>0</v>
      </c>
    </row>
    <row r="35" spans="1:14" ht="48.75" customHeight="1">
      <c r="A35" s="28">
        <v>43</v>
      </c>
      <c r="B35" s="20" t="s">
        <v>136</v>
      </c>
      <c r="C35" s="21" t="s">
        <v>138</v>
      </c>
      <c r="D35" s="20" t="s">
        <v>220</v>
      </c>
      <c r="E35" s="21" t="s">
        <v>137</v>
      </c>
      <c r="F35" s="20" t="s">
        <v>192</v>
      </c>
      <c r="G35" s="22">
        <v>43711</v>
      </c>
      <c r="H35" s="23">
        <v>30598</v>
      </c>
      <c r="I35" s="24">
        <f t="shared" si="0"/>
        <v>70.0006863260964</v>
      </c>
      <c r="J35" s="25" t="s">
        <v>199</v>
      </c>
      <c r="K35" s="24">
        <v>3.5</v>
      </c>
      <c r="L35" s="24">
        <v>3.8</v>
      </c>
      <c r="M35" s="24">
        <f t="shared" si="1"/>
        <v>7.3</v>
      </c>
      <c r="N35" s="50">
        <v>0</v>
      </c>
    </row>
    <row r="36" spans="1:14" ht="48.75" customHeight="1">
      <c r="A36" s="28">
        <v>24</v>
      </c>
      <c r="B36" s="20" t="s">
        <v>36</v>
      </c>
      <c r="C36" s="21" t="s">
        <v>38</v>
      </c>
      <c r="D36" s="38" t="s">
        <v>226</v>
      </c>
      <c r="E36" s="21" t="s">
        <v>37</v>
      </c>
      <c r="F36" s="20" t="s">
        <v>176</v>
      </c>
      <c r="G36" s="22">
        <v>200000</v>
      </c>
      <c r="H36" s="23">
        <v>50000</v>
      </c>
      <c r="I36" s="24">
        <f t="shared" si="0"/>
        <v>25</v>
      </c>
      <c r="J36" s="25" t="s">
        <v>199</v>
      </c>
      <c r="K36" s="24">
        <v>3.7</v>
      </c>
      <c r="L36" s="24">
        <v>3.4</v>
      </c>
      <c r="M36" s="24">
        <f t="shared" si="1"/>
        <v>7.1</v>
      </c>
      <c r="N36" s="50">
        <v>0</v>
      </c>
    </row>
    <row r="37" spans="1:14" ht="48.75" customHeight="1">
      <c r="A37" s="28">
        <v>34</v>
      </c>
      <c r="B37" s="20" t="s">
        <v>42</v>
      </c>
      <c r="C37" s="21" t="s">
        <v>44</v>
      </c>
      <c r="D37" s="38" t="s">
        <v>226</v>
      </c>
      <c r="E37" s="21" t="s">
        <v>43</v>
      </c>
      <c r="F37" s="20" t="s">
        <v>185</v>
      </c>
      <c r="G37" s="22">
        <v>79600</v>
      </c>
      <c r="H37" s="23">
        <v>50600</v>
      </c>
      <c r="I37" s="24">
        <f t="shared" si="0"/>
        <v>63.5678391959799</v>
      </c>
      <c r="J37" s="25" t="s">
        <v>199</v>
      </c>
      <c r="K37" s="24">
        <v>3</v>
      </c>
      <c r="L37" s="24">
        <v>4.1</v>
      </c>
      <c r="M37" s="24">
        <f t="shared" si="1"/>
        <v>7.1</v>
      </c>
      <c r="N37" s="50">
        <v>0</v>
      </c>
    </row>
    <row r="38" spans="1:14" ht="48.75" customHeight="1">
      <c r="A38" s="28">
        <v>21</v>
      </c>
      <c r="B38" s="20" t="s">
        <v>14</v>
      </c>
      <c r="C38" s="21" t="s">
        <v>16</v>
      </c>
      <c r="D38" s="20" t="s">
        <v>144</v>
      </c>
      <c r="E38" s="21" t="s">
        <v>15</v>
      </c>
      <c r="F38" s="20" t="s">
        <v>173</v>
      </c>
      <c r="G38" s="22">
        <v>30000</v>
      </c>
      <c r="H38" s="23">
        <v>20000</v>
      </c>
      <c r="I38" s="24">
        <f t="shared" si="0"/>
        <v>66.66666666666666</v>
      </c>
      <c r="J38" s="25" t="s">
        <v>199</v>
      </c>
      <c r="K38" s="24">
        <v>3.7</v>
      </c>
      <c r="L38" s="24">
        <v>3.3</v>
      </c>
      <c r="M38" s="24">
        <f t="shared" si="1"/>
        <v>7</v>
      </c>
      <c r="N38" s="50">
        <v>0</v>
      </c>
    </row>
    <row r="39" spans="1:14" ht="48.75" customHeight="1">
      <c r="A39" s="28">
        <v>42</v>
      </c>
      <c r="B39" s="20" t="s">
        <v>89</v>
      </c>
      <c r="C39" s="21" t="s">
        <v>91</v>
      </c>
      <c r="D39" s="38" t="s">
        <v>226</v>
      </c>
      <c r="E39" s="21" t="s">
        <v>90</v>
      </c>
      <c r="F39" s="20" t="s">
        <v>191</v>
      </c>
      <c r="G39" s="22">
        <v>74000</v>
      </c>
      <c r="H39" s="23">
        <v>51500</v>
      </c>
      <c r="I39" s="24">
        <f t="shared" si="0"/>
        <v>69.5945945945946</v>
      </c>
      <c r="J39" s="25" t="s">
        <v>199</v>
      </c>
      <c r="K39" s="24">
        <v>3.5</v>
      </c>
      <c r="L39" s="24">
        <v>3.5</v>
      </c>
      <c r="M39" s="24">
        <f t="shared" si="1"/>
        <v>7</v>
      </c>
      <c r="N39" s="50">
        <v>0</v>
      </c>
    </row>
    <row r="40" spans="1:14" ht="48.75" customHeight="1">
      <c r="A40" s="28">
        <v>53</v>
      </c>
      <c r="B40" s="20" t="s">
        <v>25</v>
      </c>
      <c r="C40" s="21" t="s">
        <v>27</v>
      </c>
      <c r="D40" s="20" t="s">
        <v>220</v>
      </c>
      <c r="E40" s="21" t="s">
        <v>26</v>
      </c>
      <c r="F40" s="20" t="s">
        <v>198</v>
      </c>
      <c r="G40" s="22">
        <v>30000</v>
      </c>
      <c r="H40" s="23">
        <v>20000</v>
      </c>
      <c r="I40" s="24">
        <f t="shared" si="0"/>
        <v>66.66666666666666</v>
      </c>
      <c r="J40" s="25" t="s">
        <v>199</v>
      </c>
      <c r="K40" s="24">
        <v>2.5</v>
      </c>
      <c r="L40" s="24">
        <v>4.5</v>
      </c>
      <c r="M40" s="24">
        <f t="shared" si="1"/>
        <v>7</v>
      </c>
      <c r="N40" s="50">
        <v>0</v>
      </c>
    </row>
    <row r="41" spans="1:14" ht="48.75" customHeight="1">
      <c r="A41" s="28">
        <v>7</v>
      </c>
      <c r="B41" s="20" t="s">
        <v>30</v>
      </c>
      <c r="C41" s="21" t="s">
        <v>147</v>
      </c>
      <c r="D41" s="20" t="s">
        <v>220</v>
      </c>
      <c r="E41" s="21" t="s">
        <v>28</v>
      </c>
      <c r="F41" s="20" t="s">
        <v>161</v>
      </c>
      <c r="G41" s="22">
        <v>50000</v>
      </c>
      <c r="H41" s="23">
        <v>33000</v>
      </c>
      <c r="I41" s="24">
        <f t="shared" si="0"/>
        <v>66</v>
      </c>
      <c r="J41" s="25" t="s">
        <v>199</v>
      </c>
      <c r="K41" s="24">
        <v>4</v>
      </c>
      <c r="L41" s="24">
        <v>2.7</v>
      </c>
      <c r="M41" s="24">
        <f t="shared" si="1"/>
        <v>6.7</v>
      </c>
      <c r="N41" s="50">
        <v>0</v>
      </c>
    </row>
    <row r="42" spans="1:14" ht="48.75" customHeight="1">
      <c r="A42" s="28">
        <v>36</v>
      </c>
      <c r="B42" s="20" t="s">
        <v>8</v>
      </c>
      <c r="C42" s="21" t="s">
        <v>10</v>
      </c>
      <c r="D42" s="20" t="s">
        <v>220</v>
      </c>
      <c r="E42" s="21" t="s">
        <v>9</v>
      </c>
      <c r="F42" s="20" t="s">
        <v>186</v>
      </c>
      <c r="G42" s="22">
        <v>196350</v>
      </c>
      <c r="H42" s="23">
        <v>100000</v>
      </c>
      <c r="I42" s="24">
        <f t="shared" si="0"/>
        <v>50.92946269416858</v>
      </c>
      <c r="J42" s="25" t="s">
        <v>199</v>
      </c>
      <c r="K42" s="24">
        <v>3.5</v>
      </c>
      <c r="L42" s="24">
        <v>2.9</v>
      </c>
      <c r="M42" s="24">
        <f t="shared" si="1"/>
        <v>6.4</v>
      </c>
      <c r="N42" s="50">
        <v>0</v>
      </c>
    </row>
    <row r="43" spans="1:14" ht="48.75" customHeight="1">
      <c r="A43" s="28">
        <v>8</v>
      </c>
      <c r="B43" s="20" t="s">
        <v>30</v>
      </c>
      <c r="C43" s="21" t="s">
        <v>29</v>
      </c>
      <c r="D43" s="20" t="s">
        <v>220</v>
      </c>
      <c r="E43" s="21" t="s">
        <v>28</v>
      </c>
      <c r="F43" s="20" t="s">
        <v>161</v>
      </c>
      <c r="G43" s="22">
        <v>44000</v>
      </c>
      <c r="H43" s="23">
        <v>30000</v>
      </c>
      <c r="I43" s="24">
        <f aca="true" t="shared" si="2" ref="I43:I63">H43/G43*100</f>
        <v>68.18181818181817</v>
      </c>
      <c r="J43" s="25" t="s">
        <v>199</v>
      </c>
      <c r="K43" s="24">
        <v>4</v>
      </c>
      <c r="L43" s="24">
        <v>2.3</v>
      </c>
      <c r="M43" s="24">
        <f aca="true" t="shared" si="3" ref="M43:M63">K43+L43</f>
        <v>6.3</v>
      </c>
      <c r="N43" s="50">
        <v>0</v>
      </c>
    </row>
    <row r="44" spans="1:14" ht="48.75" customHeight="1">
      <c r="A44" s="28">
        <v>12</v>
      </c>
      <c r="B44" s="20" t="s">
        <v>227</v>
      </c>
      <c r="C44" s="21" t="s">
        <v>3</v>
      </c>
      <c r="D44" s="20" t="s">
        <v>223</v>
      </c>
      <c r="E44" s="53" t="s">
        <v>227</v>
      </c>
      <c r="F44" s="20" t="s">
        <v>227</v>
      </c>
      <c r="G44" s="22">
        <v>100000</v>
      </c>
      <c r="H44" s="23">
        <v>70000</v>
      </c>
      <c r="I44" s="24">
        <f t="shared" si="2"/>
        <v>70</v>
      </c>
      <c r="J44" s="25" t="s">
        <v>199</v>
      </c>
      <c r="K44" s="24">
        <v>3.25</v>
      </c>
      <c r="L44" s="24">
        <v>3</v>
      </c>
      <c r="M44" s="24">
        <f t="shared" si="3"/>
        <v>6.25</v>
      </c>
      <c r="N44" s="50">
        <v>0</v>
      </c>
    </row>
    <row r="45" spans="1:14" ht="48.75" customHeight="1">
      <c r="A45" s="28">
        <v>49</v>
      </c>
      <c r="B45" s="20" t="s">
        <v>85</v>
      </c>
      <c r="C45" s="21" t="s">
        <v>88</v>
      </c>
      <c r="D45" s="38" t="s">
        <v>226</v>
      </c>
      <c r="E45" s="21" t="s">
        <v>86</v>
      </c>
      <c r="F45" s="20" t="s">
        <v>197</v>
      </c>
      <c r="G45" s="22">
        <v>130000</v>
      </c>
      <c r="H45" s="23">
        <v>90000</v>
      </c>
      <c r="I45" s="24">
        <f t="shared" si="2"/>
        <v>69.23076923076923</v>
      </c>
      <c r="J45" s="25" t="s">
        <v>199</v>
      </c>
      <c r="K45" s="24">
        <v>4</v>
      </c>
      <c r="L45" s="24">
        <v>2.2</v>
      </c>
      <c r="M45" s="24">
        <f t="shared" si="3"/>
        <v>6.2</v>
      </c>
      <c r="N45" s="50">
        <v>0</v>
      </c>
    </row>
    <row r="46" spans="1:14" ht="48.75" customHeight="1">
      <c r="A46" s="28">
        <v>48</v>
      </c>
      <c r="B46" s="20" t="s">
        <v>99</v>
      </c>
      <c r="C46" s="21" t="s">
        <v>101</v>
      </c>
      <c r="D46" s="38" t="s">
        <v>226</v>
      </c>
      <c r="E46" s="21" t="s">
        <v>100</v>
      </c>
      <c r="F46" s="20" t="s">
        <v>196</v>
      </c>
      <c r="G46" s="22">
        <v>45000</v>
      </c>
      <c r="H46" s="23">
        <v>30000</v>
      </c>
      <c r="I46" s="24">
        <f t="shared" si="2"/>
        <v>66.66666666666666</v>
      </c>
      <c r="J46" s="25" t="s">
        <v>199</v>
      </c>
      <c r="K46" s="24">
        <v>4</v>
      </c>
      <c r="L46" s="24">
        <v>2.1</v>
      </c>
      <c r="M46" s="24">
        <f t="shared" si="3"/>
        <v>6.1</v>
      </c>
      <c r="N46" s="50">
        <v>0</v>
      </c>
    </row>
    <row r="47" spans="1:14" ht="48.75" customHeight="1">
      <c r="A47" s="28">
        <v>9</v>
      </c>
      <c r="B47" s="20" t="s">
        <v>118</v>
      </c>
      <c r="C47" s="21" t="s">
        <v>119</v>
      </c>
      <c r="D47" s="20" t="s">
        <v>220</v>
      </c>
      <c r="E47" s="21" t="s">
        <v>117</v>
      </c>
      <c r="F47" s="20" t="s">
        <v>162</v>
      </c>
      <c r="G47" s="22">
        <v>89000</v>
      </c>
      <c r="H47" s="23">
        <v>60000</v>
      </c>
      <c r="I47" s="24">
        <f t="shared" si="2"/>
        <v>67.41573033707866</v>
      </c>
      <c r="J47" s="25" t="s">
        <v>199</v>
      </c>
      <c r="K47" s="24">
        <v>4</v>
      </c>
      <c r="L47" s="24">
        <v>1.9</v>
      </c>
      <c r="M47" s="24">
        <f t="shared" si="3"/>
        <v>5.9</v>
      </c>
      <c r="N47" s="50">
        <v>0</v>
      </c>
    </row>
    <row r="48" spans="1:14" ht="48.75" customHeight="1">
      <c r="A48" s="28">
        <v>20</v>
      </c>
      <c r="B48" s="20" t="s">
        <v>19</v>
      </c>
      <c r="C48" s="21" t="s">
        <v>21</v>
      </c>
      <c r="D48" s="20" t="s">
        <v>144</v>
      </c>
      <c r="E48" s="21" t="s">
        <v>20</v>
      </c>
      <c r="F48" s="20" t="s">
        <v>171</v>
      </c>
      <c r="G48" s="22">
        <v>50000</v>
      </c>
      <c r="H48" s="23">
        <v>35000</v>
      </c>
      <c r="I48" s="24">
        <f t="shared" si="2"/>
        <v>70</v>
      </c>
      <c r="J48" s="25" t="s">
        <v>199</v>
      </c>
      <c r="K48" s="24">
        <v>3</v>
      </c>
      <c r="L48" s="24">
        <v>2.4</v>
      </c>
      <c r="M48" s="24">
        <f t="shared" si="3"/>
        <v>5.4</v>
      </c>
      <c r="N48" s="50">
        <v>0</v>
      </c>
    </row>
    <row r="49" spans="1:14" ht="48.75" customHeight="1">
      <c r="A49" s="28">
        <v>33</v>
      </c>
      <c r="B49" s="20" t="s">
        <v>52</v>
      </c>
      <c r="C49" s="21" t="s">
        <v>54</v>
      </c>
      <c r="D49" s="38" t="s">
        <v>226</v>
      </c>
      <c r="E49" s="21" t="s">
        <v>53</v>
      </c>
      <c r="F49" s="20" t="s">
        <v>184</v>
      </c>
      <c r="G49" s="22">
        <v>129400</v>
      </c>
      <c r="H49" s="23">
        <v>38000</v>
      </c>
      <c r="I49" s="24">
        <f t="shared" si="2"/>
        <v>29.36630602782071</v>
      </c>
      <c r="J49" s="25" t="s">
        <v>199</v>
      </c>
      <c r="K49" s="24">
        <v>4</v>
      </c>
      <c r="L49" s="24">
        <v>1.2</v>
      </c>
      <c r="M49" s="24">
        <f t="shared" si="3"/>
        <v>5.2</v>
      </c>
      <c r="N49" s="50">
        <v>0</v>
      </c>
    </row>
    <row r="50" spans="1:14" ht="48.75" customHeight="1">
      <c r="A50" s="28">
        <v>16</v>
      </c>
      <c r="B50" s="20" t="s">
        <v>111</v>
      </c>
      <c r="C50" s="21" t="s">
        <v>113</v>
      </c>
      <c r="D50" s="38" t="s">
        <v>226</v>
      </c>
      <c r="E50" s="21" t="s">
        <v>112</v>
      </c>
      <c r="F50" s="20" t="s">
        <v>168</v>
      </c>
      <c r="G50" s="22">
        <v>129339</v>
      </c>
      <c r="H50" s="23">
        <v>89339</v>
      </c>
      <c r="I50" s="24">
        <f t="shared" si="2"/>
        <v>69.07351997464029</v>
      </c>
      <c r="J50" s="25" t="s">
        <v>199</v>
      </c>
      <c r="K50" s="24">
        <v>3</v>
      </c>
      <c r="L50" s="24">
        <v>1.9</v>
      </c>
      <c r="M50" s="24">
        <f t="shared" si="3"/>
        <v>4.9</v>
      </c>
      <c r="N50" s="50">
        <v>0</v>
      </c>
    </row>
    <row r="51" spans="1:14" ht="48.75" customHeight="1">
      <c r="A51" s="28">
        <v>37</v>
      </c>
      <c r="B51" s="20" t="s">
        <v>49</v>
      </c>
      <c r="C51" s="21" t="s">
        <v>51</v>
      </c>
      <c r="D51" s="20" t="s">
        <v>222</v>
      </c>
      <c r="E51" s="21" t="s">
        <v>48</v>
      </c>
      <c r="F51" s="20" t="s">
        <v>187</v>
      </c>
      <c r="G51" s="22">
        <v>72180</v>
      </c>
      <c r="H51" s="23">
        <v>50500</v>
      </c>
      <c r="I51" s="24">
        <f t="shared" si="2"/>
        <v>69.96397894153506</v>
      </c>
      <c r="J51" s="25" t="s">
        <v>199</v>
      </c>
      <c r="K51" s="24">
        <v>3</v>
      </c>
      <c r="L51" s="24">
        <v>1.8</v>
      </c>
      <c r="M51" s="24">
        <f t="shared" si="3"/>
        <v>4.8</v>
      </c>
      <c r="N51" s="50">
        <v>0</v>
      </c>
    </row>
    <row r="52" spans="1:14" ht="48.75" customHeight="1">
      <c r="A52" s="28">
        <v>11</v>
      </c>
      <c r="B52" s="20" t="s">
        <v>61</v>
      </c>
      <c r="C52" s="21" t="s">
        <v>63</v>
      </c>
      <c r="D52" s="38" t="s">
        <v>226</v>
      </c>
      <c r="E52" s="21" t="s">
        <v>62</v>
      </c>
      <c r="F52" s="20" t="s">
        <v>163</v>
      </c>
      <c r="G52" s="22">
        <v>192000</v>
      </c>
      <c r="H52" s="23">
        <v>92000</v>
      </c>
      <c r="I52" s="24">
        <f t="shared" si="2"/>
        <v>47.91666666666667</v>
      </c>
      <c r="J52" s="25" t="s">
        <v>199</v>
      </c>
      <c r="K52" s="24">
        <v>3.7</v>
      </c>
      <c r="L52" s="24">
        <v>0.9</v>
      </c>
      <c r="M52" s="24">
        <f t="shared" si="3"/>
        <v>4.6000000000000005</v>
      </c>
      <c r="N52" s="50">
        <v>0</v>
      </c>
    </row>
    <row r="53" spans="1:14" ht="48.75" customHeight="1">
      <c r="A53" s="28">
        <v>31</v>
      </c>
      <c r="B53" s="20" t="s">
        <v>22</v>
      </c>
      <c r="C53" s="21" t="s">
        <v>24</v>
      </c>
      <c r="D53" s="20" t="s">
        <v>144</v>
      </c>
      <c r="E53" s="21" t="s">
        <v>23</v>
      </c>
      <c r="F53" s="20" t="s">
        <v>182</v>
      </c>
      <c r="G53" s="22">
        <v>29000</v>
      </c>
      <c r="H53" s="23">
        <v>20300</v>
      </c>
      <c r="I53" s="24">
        <f t="shared" si="2"/>
        <v>70</v>
      </c>
      <c r="J53" s="25" t="s">
        <v>199</v>
      </c>
      <c r="K53" s="24">
        <v>3</v>
      </c>
      <c r="L53" s="24">
        <v>1.4</v>
      </c>
      <c r="M53" s="24">
        <f t="shared" si="3"/>
        <v>4.4</v>
      </c>
      <c r="N53" s="50">
        <v>0</v>
      </c>
    </row>
    <row r="54" spans="1:14" ht="48.75" customHeight="1">
      <c r="A54" s="28">
        <v>41</v>
      </c>
      <c r="B54" s="20" t="s">
        <v>143</v>
      </c>
      <c r="C54" s="21" t="s">
        <v>35</v>
      </c>
      <c r="D54" s="20" t="s">
        <v>225</v>
      </c>
      <c r="E54" s="21" t="s">
        <v>34</v>
      </c>
      <c r="F54" s="20" t="s">
        <v>190</v>
      </c>
      <c r="G54" s="22">
        <v>41290</v>
      </c>
      <c r="H54" s="23">
        <v>28890</v>
      </c>
      <c r="I54" s="24">
        <f t="shared" si="2"/>
        <v>69.9685153790264</v>
      </c>
      <c r="J54" s="25" t="s">
        <v>199</v>
      </c>
      <c r="K54" s="24">
        <v>1.5</v>
      </c>
      <c r="L54" s="24">
        <v>2.9</v>
      </c>
      <c r="M54" s="24">
        <f t="shared" si="3"/>
        <v>4.4</v>
      </c>
      <c r="N54" s="50">
        <v>0</v>
      </c>
    </row>
    <row r="55" spans="1:14" ht="48.75" customHeight="1">
      <c r="A55" s="28">
        <v>18</v>
      </c>
      <c r="B55" s="20" t="s">
        <v>130</v>
      </c>
      <c r="C55" s="21" t="s">
        <v>132</v>
      </c>
      <c r="D55" s="20" t="s">
        <v>220</v>
      </c>
      <c r="E55" s="21" t="s">
        <v>131</v>
      </c>
      <c r="F55" s="20" t="s">
        <v>170</v>
      </c>
      <c r="G55" s="22">
        <v>51180</v>
      </c>
      <c r="H55" s="23">
        <v>35826</v>
      </c>
      <c r="I55" s="24">
        <f t="shared" si="2"/>
        <v>70</v>
      </c>
      <c r="J55" s="25" t="s">
        <v>199</v>
      </c>
      <c r="K55" s="24">
        <v>0.2</v>
      </c>
      <c r="L55" s="24">
        <v>3.3</v>
      </c>
      <c r="M55" s="24">
        <f t="shared" si="3"/>
        <v>3.5</v>
      </c>
      <c r="N55" s="50">
        <v>0</v>
      </c>
    </row>
    <row r="56" spans="1:14" ht="48.75" customHeight="1">
      <c r="A56" s="28">
        <v>17</v>
      </c>
      <c r="B56" s="20" t="s">
        <v>108</v>
      </c>
      <c r="C56" s="21" t="s">
        <v>110</v>
      </c>
      <c r="D56" s="20" t="s">
        <v>220</v>
      </c>
      <c r="E56" s="21" t="s">
        <v>109</v>
      </c>
      <c r="F56" s="20" t="s">
        <v>169</v>
      </c>
      <c r="G56" s="22">
        <v>70000</v>
      </c>
      <c r="H56" s="23">
        <v>49000</v>
      </c>
      <c r="I56" s="24">
        <f t="shared" si="2"/>
        <v>70</v>
      </c>
      <c r="J56" s="25" t="s">
        <v>199</v>
      </c>
      <c r="K56" s="24">
        <v>0.1</v>
      </c>
      <c r="L56" s="24">
        <v>1.1</v>
      </c>
      <c r="M56" s="24">
        <f t="shared" si="3"/>
        <v>1.2000000000000002</v>
      </c>
      <c r="N56" s="50">
        <v>0</v>
      </c>
    </row>
    <row r="57" spans="1:14" ht="89.25" customHeight="1">
      <c r="A57" s="28">
        <v>19</v>
      </c>
      <c r="B57" s="27" t="s">
        <v>55</v>
      </c>
      <c r="C57" s="21" t="s">
        <v>57</v>
      </c>
      <c r="D57" s="38" t="s">
        <v>226</v>
      </c>
      <c r="E57" s="21" t="s">
        <v>56</v>
      </c>
      <c r="F57" s="20" t="s">
        <v>172</v>
      </c>
      <c r="G57" s="22">
        <v>79320</v>
      </c>
      <c r="H57" s="23">
        <v>57000</v>
      </c>
      <c r="I57" s="26">
        <f t="shared" si="2"/>
        <v>71.86081694402421</v>
      </c>
      <c r="J57" s="21" t="s">
        <v>219</v>
      </c>
      <c r="K57" s="24">
        <v>0</v>
      </c>
      <c r="L57" s="24">
        <v>0</v>
      </c>
      <c r="M57" s="24">
        <f t="shared" si="3"/>
        <v>0</v>
      </c>
      <c r="N57" s="51">
        <v>0</v>
      </c>
    </row>
    <row r="58" spans="1:14" ht="89.25" customHeight="1">
      <c r="A58" s="28">
        <v>23</v>
      </c>
      <c r="B58" s="27" t="s">
        <v>121</v>
      </c>
      <c r="C58" s="21" t="s">
        <v>123</v>
      </c>
      <c r="D58" s="20" t="s">
        <v>220</v>
      </c>
      <c r="E58" s="21" t="s">
        <v>122</v>
      </c>
      <c r="F58" s="20" t="s">
        <v>175</v>
      </c>
      <c r="G58" s="22">
        <v>161010</v>
      </c>
      <c r="H58" s="23">
        <v>102297</v>
      </c>
      <c r="I58" s="26">
        <f t="shared" si="2"/>
        <v>63.534563070616734</v>
      </c>
      <c r="J58" s="21" t="s">
        <v>205</v>
      </c>
      <c r="K58" s="24">
        <v>0</v>
      </c>
      <c r="L58" s="24">
        <v>0</v>
      </c>
      <c r="M58" s="24">
        <f t="shared" si="3"/>
        <v>0</v>
      </c>
      <c r="N58" s="51">
        <v>0</v>
      </c>
    </row>
    <row r="59" spans="1:14" ht="89.25" customHeight="1">
      <c r="A59" s="28">
        <v>26</v>
      </c>
      <c r="B59" s="27" t="s">
        <v>59</v>
      </c>
      <c r="C59" s="21" t="s">
        <v>60</v>
      </c>
      <c r="D59" s="38" t="s">
        <v>226</v>
      </c>
      <c r="E59" s="21" t="s">
        <v>58</v>
      </c>
      <c r="F59" s="20" t="s">
        <v>178</v>
      </c>
      <c r="G59" s="22">
        <v>155000</v>
      </c>
      <c r="H59" s="23">
        <v>100000</v>
      </c>
      <c r="I59" s="26">
        <f t="shared" si="2"/>
        <v>64.51612903225806</v>
      </c>
      <c r="J59" s="21" t="s">
        <v>202</v>
      </c>
      <c r="K59" s="24">
        <v>0</v>
      </c>
      <c r="L59" s="24">
        <v>0</v>
      </c>
      <c r="M59" s="24">
        <f t="shared" si="3"/>
        <v>0</v>
      </c>
      <c r="N59" s="51">
        <v>0</v>
      </c>
    </row>
    <row r="60" spans="1:14" ht="89.25" customHeight="1">
      <c r="A60" s="28">
        <v>29</v>
      </c>
      <c r="B60" s="27" t="s">
        <v>39</v>
      </c>
      <c r="C60" s="21" t="s">
        <v>41</v>
      </c>
      <c r="D60" s="38" t="s">
        <v>226</v>
      </c>
      <c r="E60" s="21" t="s">
        <v>40</v>
      </c>
      <c r="F60" s="20" t="s">
        <v>180</v>
      </c>
      <c r="G60" s="22">
        <v>22000</v>
      </c>
      <c r="H60" s="23">
        <v>15000</v>
      </c>
      <c r="I60" s="26">
        <f t="shared" si="2"/>
        <v>68.18181818181817</v>
      </c>
      <c r="J60" s="21" t="s">
        <v>200</v>
      </c>
      <c r="K60" s="24">
        <v>0</v>
      </c>
      <c r="L60" s="24">
        <v>0</v>
      </c>
      <c r="M60" s="24">
        <f t="shared" si="3"/>
        <v>0</v>
      </c>
      <c r="N60" s="51">
        <v>0</v>
      </c>
    </row>
    <row r="61" spans="1:14" ht="89.25" customHeight="1">
      <c r="A61" s="28">
        <v>45</v>
      </c>
      <c r="B61" s="27" t="s">
        <v>133</v>
      </c>
      <c r="C61" s="21" t="s">
        <v>135</v>
      </c>
      <c r="D61" s="20" t="s">
        <v>220</v>
      </c>
      <c r="E61" s="21" t="s">
        <v>134</v>
      </c>
      <c r="F61" s="20" t="s">
        <v>193</v>
      </c>
      <c r="G61" s="22">
        <v>23200</v>
      </c>
      <c r="H61" s="23">
        <v>13200</v>
      </c>
      <c r="I61" s="26">
        <f t="shared" si="2"/>
        <v>56.896551724137936</v>
      </c>
      <c r="J61" s="21" t="s">
        <v>201</v>
      </c>
      <c r="K61" s="24">
        <v>0</v>
      </c>
      <c r="L61" s="24">
        <v>0</v>
      </c>
      <c r="M61" s="24">
        <f t="shared" si="3"/>
        <v>0</v>
      </c>
      <c r="N61" s="51">
        <v>0</v>
      </c>
    </row>
    <row r="62" spans="1:14" ht="89.25" customHeight="1">
      <c r="A62" s="28">
        <v>47</v>
      </c>
      <c r="B62" s="27" t="s">
        <v>114</v>
      </c>
      <c r="C62" s="21" t="s">
        <v>116</v>
      </c>
      <c r="D62" s="20" t="s">
        <v>220</v>
      </c>
      <c r="E62" s="21" t="s">
        <v>115</v>
      </c>
      <c r="F62" s="20" t="s">
        <v>195</v>
      </c>
      <c r="G62" s="22">
        <v>70000</v>
      </c>
      <c r="H62" s="23">
        <v>49000</v>
      </c>
      <c r="I62" s="26">
        <f t="shared" si="2"/>
        <v>70</v>
      </c>
      <c r="J62" s="21" t="s">
        <v>203</v>
      </c>
      <c r="K62" s="24">
        <v>0</v>
      </c>
      <c r="L62" s="24">
        <v>0</v>
      </c>
      <c r="M62" s="24">
        <f t="shared" si="3"/>
        <v>0</v>
      </c>
      <c r="N62" s="51">
        <v>0</v>
      </c>
    </row>
    <row r="63" spans="1:14" ht="89.25" customHeight="1" thickBot="1">
      <c r="A63" s="29">
        <v>50</v>
      </c>
      <c r="B63" s="30" t="s">
        <v>85</v>
      </c>
      <c r="C63" s="31" t="s">
        <v>87</v>
      </c>
      <c r="D63" s="38" t="s">
        <v>226</v>
      </c>
      <c r="E63" s="31" t="s">
        <v>86</v>
      </c>
      <c r="F63" s="32" t="s">
        <v>197</v>
      </c>
      <c r="G63" s="33">
        <v>185000</v>
      </c>
      <c r="H63" s="34">
        <v>85000</v>
      </c>
      <c r="I63" s="35">
        <f t="shared" si="2"/>
        <v>45.94594594594595</v>
      </c>
      <c r="J63" s="31" t="s">
        <v>204</v>
      </c>
      <c r="K63" s="36">
        <v>0</v>
      </c>
      <c r="L63" s="36">
        <v>0</v>
      </c>
      <c r="M63" s="36">
        <f t="shared" si="3"/>
        <v>0</v>
      </c>
      <c r="N63" s="52">
        <v>0</v>
      </c>
    </row>
    <row r="65" spans="8:14" ht="12.75">
      <c r="H65" s="5">
        <f>SUM(H11:H64)</f>
        <v>3126506.0300000003</v>
      </c>
      <c r="N65" s="10">
        <f>SUM(N11:N64)</f>
        <v>1400000</v>
      </c>
    </row>
  </sheetData>
  <sheetProtection/>
  <mergeCells count="1">
    <mergeCell ref="B2:J2"/>
  </mergeCells>
  <printOptions horizontalCentered="1" verticalCentered="1"/>
  <pageMargins left="0.2362204724409449" right="0.2362204724409449" top="0.15748031496062992" bottom="0.15748031496062992" header="0.07874015748031496" footer="0.11811023622047245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Rychtarikova Lenka</dc:creator>
  <cp:keywords/>
  <dc:description/>
  <cp:lastModifiedBy>Pozdníčková Petra</cp:lastModifiedBy>
  <cp:lastPrinted>2019-05-16T15:43:07Z</cp:lastPrinted>
  <dcterms:created xsi:type="dcterms:W3CDTF">2006-03-26T18:14:00Z</dcterms:created>
  <dcterms:modified xsi:type="dcterms:W3CDTF">2019-05-16T15:44:46Z</dcterms:modified>
  <cp:category/>
  <cp:version/>
  <cp:contentType/>
  <cp:contentStatus/>
</cp:coreProperties>
</file>