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Bilance PaV" sheetId="4" r:id="rId1"/>
    <sheet name="92009" sheetId="3" r:id="rId2"/>
    <sheet name="92309" sheetId="2" r:id="rId3"/>
  </sheets>
  <definedNames>
    <definedName name="_xlnm.Print_Area" localSheetId="2">'92309'!$A$1:$K$17</definedName>
  </definedNames>
  <calcPr calcId="145621"/>
</workbook>
</file>

<file path=xl/calcChain.xml><?xml version="1.0" encoding="utf-8"?>
<calcChain xmlns="http://schemas.openxmlformats.org/spreadsheetml/2006/main">
  <c r="J7" i="3" l="1"/>
  <c r="H7" i="3"/>
  <c r="K15" i="2" l="1"/>
  <c r="J8" i="2"/>
  <c r="I8" i="2"/>
  <c r="I9" i="2"/>
  <c r="C4" i="4" l="1"/>
  <c r="D4" i="4"/>
  <c r="E4" i="4"/>
  <c r="E5" i="4"/>
  <c r="E6" i="4"/>
  <c r="E7" i="4"/>
  <c r="C9" i="4"/>
  <c r="C8" i="4" s="1"/>
  <c r="D9" i="4"/>
  <c r="D8" i="4" s="1"/>
  <c r="D18" i="4" s="1"/>
  <c r="D25" i="4" s="1"/>
  <c r="E10" i="4"/>
  <c r="E11" i="4"/>
  <c r="E12" i="4"/>
  <c r="E13" i="4"/>
  <c r="C14" i="4"/>
  <c r="D14" i="4"/>
  <c r="E14" i="4"/>
  <c r="E15" i="4"/>
  <c r="E16" i="4"/>
  <c r="E17" i="4"/>
  <c r="C19" i="4"/>
  <c r="D19" i="4"/>
  <c r="E19" i="4"/>
  <c r="E20" i="4"/>
  <c r="E21" i="4"/>
  <c r="E22" i="4"/>
  <c r="E23" i="4"/>
  <c r="E24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C45" i="4"/>
  <c r="D45" i="4"/>
  <c r="E45" i="4"/>
  <c r="E8" i="4" l="1"/>
  <c r="C18" i="4"/>
  <c r="E18" i="4" s="1"/>
  <c r="C25" i="4"/>
  <c r="E25" i="4" s="1"/>
  <c r="E9" i="4"/>
  <c r="H8" i="3"/>
  <c r="I8" i="3"/>
  <c r="J9" i="3"/>
  <c r="J8" i="3" s="1"/>
  <c r="H10" i="3"/>
  <c r="I10" i="3"/>
  <c r="J11" i="3"/>
  <c r="J10" i="3" s="1"/>
  <c r="I7" i="3" l="1"/>
  <c r="K14" i="2"/>
  <c r="J14" i="2"/>
  <c r="I14" i="2"/>
  <c r="H14" i="2"/>
  <c r="K13" i="2"/>
  <c r="K10" i="2" l="1"/>
  <c r="K11" i="2"/>
  <c r="I10" i="2"/>
  <c r="I12" i="2"/>
  <c r="J12" i="2"/>
  <c r="K12" i="2"/>
  <c r="H12" i="2"/>
  <c r="K8" i="2" l="1"/>
  <c r="K9" i="2"/>
  <c r="H10" i="2"/>
  <c r="H9" i="2" s="1"/>
  <c r="H8" i="2" s="1"/>
  <c r="J10" i="2"/>
  <c r="J9" i="2" s="1"/>
</calcChain>
</file>

<file path=xl/sharedStrings.xml><?xml version="1.0" encoding="utf-8"?>
<sst xmlns="http://schemas.openxmlformats.org/spreadsheetml/2006/main" count="170" uniqueCount="111">
  <si>
    <t>pol.</t>
  </si>
  <si>
    <t>41117007</t>
  </si>
  <si>
    <t>LRN Cvikov - projekt Power Bridge - podíl SR</t>
  </si>
  <si>
    <t>x</t>
  </si>
  <si>
    <t>0950061907</t>
  </si>
  <si>
    <t>SU</t>
  </si>
  <si>
    <t>Běžné a kapitálové výdaje resortu celkem</t>
  </si>
  <si>
    <t>odbor zdravotnictví</t>
  </si>
  <si>
    <t>S P O L U F I N A N C O V Á N Í   E U</t>
  </si>
  <si>
    <t>UZ</t>
  </si>
  <si>
    <t>§</t>
  </si>
  <si>
    <t>č.a.</t>
  </si>
  <si>
    <t>uk.</t>
  </si>
  <si>
    <t>09</t>
  </si>
  <si>
    <t>v Kč</t>
  </si>
  <si>
    <t>92309 - Spolufinancování EU</t>
  </si>
  <si>
    <t>Odbor zdravotnictví</t>
  </si>
  <si>
    <t>SR 2014</t>
  </si>
  <si>
    <t>LRN Cvikov - projekt Power Bridge - podíl ERDF</t>
  </si>
  <si>
    <t>41500000</t>
  </si>
  <si>
    <t>UR II 2014</t>
  </si>
  <si>
    <t>Cíl 3 - ČR - Sasko 2007 - 2013 - LRN Cvikov</t>
  </si>
  <si>
    <t>Příloha č. 1 k ZR-RO 287/14</t>
  </si>
  <si>
    <t>změna č. 3</t>
  </si>
  <si>
    <t>UR III 2014</t>
  </si>
  <si>
    <t>0950091910</t>
  </si>
  <si>
    <t xml:space="preserve">ZZS LK - Moderní vozidla ZZS LK vč. vybavení </t>
  </si>
  <si>
    <t>investiční transfery zřízeným příspěvkovým organizacím</t>
  </si>
  <si>
    <t>neinvestiční transfery zřízeným příspěvkovým organizacím</t>
  </si>
  <si>
    <t>inv.transfery zřízeným příspěvkovým organizacím</t>
  </si>
  <si>
    <t>ZZS LK - osobní vozidlo KORONER</t>
  </si>
  <si>
    <t>1910</t>
  </si>
  <si>
    <t>099046</t>
  </si>
  <si>
    <t>inv.transfery nefinančním podnik.subj.-právn.osob</t>
  </si>
  <si>
    <t>NsP ČL-Rekonstrukce zateplení vybraných objektů</t>
  </si>
  <si>
    <t>0000</t>
  </si>
  <si>
    <t>099043</t>
  </si>
  <si>
    <t>Kapitálové (investiční) výdaje resortu celkem</t>
  </si>
  <si>
    <t>UR  2014</t>
  </si>
  <si>
    <t>změna č. 1</t>
  </si>
  <si>
    <t xml:space="preserve"> K A P I T Á L O V É  V Ý D A J E</t>
  </si>
  <si>
    <t>920 09 - Kapitálové výdaje</t>
  </si>
  <si>
    <t>Příloha č. 1  k ZR-RO 287/14</t>
  </si>
  <si>
    <t xml:space="preserve">V ý d a je   c e l k e m </t>
  </si>
  <si>
    <t>5-6xxx</t>
  </si>
  <si>
    <t>Kap.935-grantový fond</t>
  </si>
  <si>
    <t xml:space="preserve">Kap.934-lesnický fond </t>
  </si>
  <si>
    <t>Kap.932-fond ochrany vod</t>
  </si>
  <si>
    <t>Kap.931-krizový fond</t>
  </si>
  <si>
    <t>Kap.926-dotační fond</t>
  </si>
  <si>
    <t>5xxx</t>
  </si>
  <si>
    <t>Kap.925-sociální fond</t>
  </si>
  <si>
    <t>Kap.924-úvěry</t>
  </si>
  <si>
    <t>Kap.923-spolufinanc. EU</t>
  </si>
  <si>
    <t>6xxx</t>
  </si>
  <si>
    <t>Kap.921-úč.invest.dotace-škol.</t>
  </si>
  <si>
    <t>Kap.920-kapitálové výdaje</t>
  </si>
  <si>
    <t>Kap.919-Pokladní správa</t>
  </si>
  <si>
    <t>Kap.917-transfery</t>
  </si>
  <si>
    <t>Kap.916-úč.neinv.dot.-škol.</t>
  </si>
  <si>
    <t>Kap.914-působnosti</t>
  </si>
  <si>
    <t>Kap.913-příspěvkové organizace</t>
  </si>
  <si>
    <t>Kap.911-krajský úřad</t>
  </si>
  <si>
    <t>Kap.910-zastupitelstvo</t>
  </si>
  <si>
    <t>upravený rozpočet II.</t>
  </si>
  <si>
    <t>ZR-RO č. 287/14</t>
  </si>
  <si>
    <t>upravený rozpočet I.</t>
  </si>
  <si>
    <t xml:space="preserve">     ukazatel</t>
  </si>
  <si>
    <t>v tis. Kč</t>
  </si>
  <si>
    <t>Výdajová část rozpočtu LK 2014</t>
  </si>
  <si>
    <t xml:space="preserve">Z d r o j e  L K   c e l k e m </t>
  </si>
  <si>
    <t>5. uhrazené splátky dlouhod.půjč.</t>
  </si>
  <si>
    <t>4. úvěr</t>
  </si>
  <si>
    <t>8115</t>
  </si>
  <si>
    <t>3. Zapojení výsl. hosp.2013</t>
  </si>
  <si>
    <t>2. Zapojení  zvl.účtů z r. 2013</t>
  </si>
  <si>
    <t>1. Zapojení fondů z r. 2013</t>
  </si>
  <si>
    <t>8xxx</t>
  </si>
  <si>
    <t>C/ F i n a n c o v á n í</t>
  </si>
  <si>
    <t>1-4xxx</t>
  </si>
  <si>
    <t>P ř í j m y   celkem</t>
  </si>
  <si>
    <t xml:space="preserve">    investiční dotace ze zahraničí</t>
  </si>
  <si>
    <t xml:space="preserve">    investiční dotace od obcí </t>
  </si>
  <si>
    <t>421x</t>
  </si>
  <si>
    <t xml:space="preserve">    resort.účel. inv. dot.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</si>
  <si>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</si>
  <si>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neinv. dotace od obcí</t>
  </si>
  <si>
    <t>415x</t>
  </si>
  <si>
    <t xml:space="preserve">   neinv. dotace ze zahraničí</t>
  </si>
  <si>
    <t>411x</t>
  </si>
  <si>
    <t xml:space="preserve">   resort. úč.neinv.dotace</t>
  </si>
  <si>
    <t>4112</t>
  </si>
  <si>
    <t xml:space="preserve">   zákon o st.rozpočtu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</si>
  <si>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</si>
  <si>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4xxx</t>
  </si>
  <si>
    <t>B/ Dotace a příspěvky</t>
  </si>
  <si>
    <t>3xxx</t>
  </si>
  <si>
    <t>3. kapitál. příjmy</t>
  </si>
  <si>
    <t>1xxx</t>
  </si>
  <si>
    <t>1. daňové příjmy</t>
  </si>
  <si>
    <t>1-3xxx</t>
  </si>
  <si>
    <t>A/ Vlastní  příjmy</t>
  </si>
  <si>
    <t xml:space="preserve">pol. </t>
  </si>
  <si>
    <t>ukazatel</t>
  </si>
  <si>
    <t>Zdrojová část rozpočtu LK 2014</t>
  </si>
  <si>
    <t>2. nedaňové příjmy*</t>
  </si>
  <si>
    <t>* § 6402, pol 2229, ORJ 2009, ORG 0990401910</t>
  </si>
  <si>
    <t>8 mil Kč</t>
  </si>
  <si>
    <t>4,5 mil Kč</t>
  </si>
  <si>
    <t xml:space="preserve">  § 6402, pol.2229, ORJ 2001, ORG 185091910</t>
  </si>
  <si>
    <t>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</si>
</sst>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24" x14ac:knownFonts="1">
    <font>
      <sz val="10"/>
      <name val="Arial"/>
      <charset val="238"/>
    </font>
    <font>
      <sz val="10"/>
      <name val="Arial"/>
      <charset val="238"/>
    </font>
    <font>
      <sz val="10"/>
      <color indexed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3" fillId="0" borderId="0"/>
    <xf numFmtId="0" fontId="1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1" fillId="0" borderId="0"/>
  </cellStyleXfs>
  <cellXfs count="218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Border="1"/>
    <xf numFmtId="0" fontId="2" fillId="0" borderId="0" xfId="1" applyFont="1"/>
    <xf numFmtId="4" fontId="1" fillId="0" borderId="0" xfId="1" applyNumberFormat="1" applyBorder="1"/>
    <xf numFmtId="14" fontId="1" fillId="0" borderId="0" xfId="1" applyNumberFormat="1" applyBorder="1"/>
    <xf numFmtId="0" fontId="1" fillId="0" borderId="6" xfId="1" applyBorder="1"/>
    <xf numFmtId="0" fontId="1" fillId="0" borderId="0" xfId="1" applyFill="1" applyBorder="1"/>
    <xf numFmtId="49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4" fontId="6" fillId="0" borderId="11" xfId="0" applyNumberFormat="1" applyFont="1" applyBorder="1" applyAlignment="1">
      <alignment horizontal="right"/>
    </xf>
    <xf numFmtId="4" fontId="6" fillId="0" borderId="12" xfId="1" applyNumberFormat="1" applyFont="1" applyFill="1" applyBorder="1" applyAlignment="1"/>
    <xf numFmtId="4" fontId="6" fillId="0" borderId="11" xfId="1" applyNumberFormat="1" applyFont="1" applyFill="1" applyBorder="1" applyAlignment="1"/>
    <xf numFmtId="0" fontId="6" fillId="0" borderId="12" xfId="2" applyFont="1" applyBorder="1" applyAlignment="1">
      <alignment wrapText="1"/>
    </xf>
    <xf numFmtId="49" fontId="6" fillId="0" borderId="11" xfId="1" applyNumberFormat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49" fontId="4" fillId="0" borderId="1" xfId="2" applyNumberFormat="1" applyFont="1" applyFill="1" applyBorder="1" applyAlignment="1">
      <alignment horizontal="center"/>
    </xf>
    <xf numFmtId="0" fontId="6" fillId="0" borderId="13" xfId="2" applyFont="1" applyBorder="1" applyAlignment="1">
      <alignment horizontal="center"/>
    </xf>
    <xf numFmtId="4" fontId="7" fillId="0" borderId="0" xfId="2" applyNumberFormat="1" applyFont="1" applyFill="1" applyBorder="1" applyAlignment="1">
      <alignment horizontal="right" vertical="center"/>
    </xf>
    <xf numFmtId="4" fontId="7" fillId="0" borderId="6" xfId="2" applyNumberFormat="1" applyFont="1" applyFill="1" applyBorder="1" applyAlignment="1">
      <alignment horizontal="right" vertical="center"/>
    </xf>
    <xf numFmtId="4" fontId="8" fillId="0" borderId="14" xfId="2" applyNumberFormat="1" applyFont="1" applyFill="1" applyBorder="1" applyAlignment="1">
      <alignment horizontal="right"/>
    </xf>
    <xf numFmtId="0" fontId="8" fillId="0" borderId="14" xfId="1" applyFont="1" applyBorder="1" applyAlignment="1"/>
    <xf numFmtId="49" fontId="8" fillId="0" borderId="15" xfId="2" applyNumberFormat="1" applyFont="1" applyFill="1" applyBorder="1" applyAlignment="1">
      <alignment horizontal="center"/>
    </xf>
    <xf numFmtId="0" fontId="8" fillId="0" borderId="16" xfId="2" applyFont="1" applyFill="1" applyBorder="1" applyAlignment="1">
      <alignment horizontal="center"/>
    </xf>
    <xf numFmtId="0" fontId="8" fillId="0" borderId="17" xfId="2" applyFont="1" applyFill="1" applyBorder="1" applyAlignment="1">
      <alignment horizontal="center"/>
    </xf>
    <xf numFmtId="49" fontId="8" fillId="0" borderId="17" xfId="2" applyNumberFormat="1" applyFont="1" applyFill="1" applyBorder="1" applyAlignment="1">
      <alignment horizontal="center"/>
    </xf>
    <xf numFmtId="0" fontId="8" fillId="0" borderId="16" xfId="2" applyFont="1" applyBorder="1" applyAlignment="1">
      <alignment horizontal="center"/>
    </xf>
    <xf numFmtId="4" fontId="4" fillId="0" borderId="18" xfId="2" applyNumberFormat="1" applyFont="1" applyFill="1" applyBorder="1" applyAlignment="1">
      <alignment horizontal="right"/>
    </xf>
    <xf numFmtId="0" fontId="4" fillId="0" borderId="19" xfId="2" applyFont="1" applyFill="1" applyBorder="1" applyAlignment="1">
      <alignment horizontal="left"/>
    </xf>
    <xf numFmtId="0" fontId="4" fillId="0" borderId="4" xfId="2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21" xfId="2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9" fillId="0" borderId="5" xfId="1" applyFont="1" applyBorder="1" applyAlignment="1">
      <alignment horizontal="right"/>
    </xf>
    <xf numFmtId="4" fontId="1" fillId="0" borderId="5" xfId="1" applyNumberFormat="1" applyBorder="1"/>
    <xf numFmtId="0" fontId="1" fillId="0" borderId="5" xfId="1" applyBorder="1"/>
    <xf numFmtId="0" fontId="10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Fill="1" applyBorder="1" applyAlignment="1">
      <alignment vertical="center"/>
    </xf>
    <xf numFmtId="0" fontId="3" fillId="0" borderId="0" xfId="0" applyFont="1" applyFill="1" applyAlignment="1"/>
    <xf numFmtId="0" fontId="12" fillId="0" borderId="0" xfId="0" applyFont="1" applyFill="1" applyBorder="1" applyAlignment="1"/>
    <xf numFmtId="0" fontId="13" fillId="0" borderId="0" xfId="3" applyFont="1" applyAlignment="1">
      <alignment horizontal="left"/>
    </xf>
    <xf numFmtId="0" fontId="13" fillId="0" borderId="0" xfId="3" applyFont="1" applyAlignment="1">
      <alignment horizontal="center"/>
    </xf>
    <xf numFmtId="0" fontId="13" fillId="0" borderId="0" xfId="3" applyFont="1" applyAlignment="1"/>
    <xf numFmtId="0" fontId="5" fillId="0" borderId="7" xfId="2" applyFont="1" applyBorder="1" applyAlignment="1">
      <alignment wrapText="1"/>
    </xf>
    <xf numFmtId="49" fontId="5" fillId="0" borderId="29" xfId="1" applyNumberFormat="1" applyFont="1" applyFill="1" applyBorder="1" applyAlignment="1">
      <alignment horizontal="center"/>
    </xf>
    <xf numFmtId="4" fontId="1" fillId="0" borderId="23" xfId="1" applyNumberFormat="1" applyFont="1" applyFill="1" applyBorder="1" applyAlignment="1"/>
    <xf numFmtId="4" fontId="5" fillId="0" borderId="30" xfId="1" applyNumberFormat="1" applyFont="1" applyFill="1" applyBorder="1" applyAlignment="1"/>
    <xf numFmtId="4" fontId="5" fillId="0" borderId="30" xfId="0" applyNumberFormat="1" applyFont="1" applyBorder="1" applyAlignment="1">
      <alignment horizontal="right"/>
    </xf>
    <xf numFmtId="4" fontId="6" fillId="0" borderId="31" xfId="1" applyNumberFormat="1" applyFont="1" applyFill="1" applyBorder="1" applyAlignment="1"/>
    <xf numFmtId="4" fontId="1" fillId="0" borderId="30" xfId="1" applyNumberFormat="1" applyFont="1" applyFill="1" applyBorder="1" applyAlignment="1"/>
    <xf numFmtId="0" fontId="6" fillId="0" borderId="32" xfId="1" applyFont="1" applyFill="1" applyBorder="1" applyAlignment="1">
      <alignment horizontal="center"/>
    </xf>
    <xf numFmtId="49" fontId="6" fillId="0" borderId="31" xfId="1" applyNumberFormat="1" applyFont="1" applyFill="1" applyBorder="1" applyAlignment="1">
      <alignment horizontal="center"/>
    </xf>
    <xf numFmtId="0" fontId="6" fillId="0" borderId="33" xfId="2" applyFont="1" applyBorder="1" applyAlignment="1">
      <alignment wrapText="1"/>
    </xf>
    <xf numFmtId="4" fontId="6" fillId="0" borderId="31" xfId="0" applyNumberFormat="1" applyFont="1" applyBorder="1" applyAlignment="1">
      <alignment horizontal="right"/>
    </xf>
    <xf numFmtId="0" fontId="3" fillId="0" borderId="1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49" fontId="5" fillId="0" borderId="2" xfId="1" applyNumberFormat="1" applyFont="1" applyFill="1" applyBorder="1" applyAlignment="1">
      <alignment horizontal="center"/>
    </xf>
    <xf numFmtId="0" fontId="5" fillId="0" borderId="11" xfId="2" applyFont="1" applyBorder="1" applyAlignment="1">
      <alignment wrapText="1"/>
    </xf>
    <xf numFmtId="4" fontId="1" fillId="0" borderId="12" xfId="1" applyNumberFormat="1" applyFont="1" applyFill="1" applyBorder="1" applyAlignment="1"/>
    <xf numFmtId="4" fontId="5" fillId="0" borderId="12" xfId="1" applyNumberFormat="1" applyFont="1" applyFill="1" applyBorder="1" applyAlignment="1"/>
    <xf numFmtId="4" fontId="5" fillId="0" borderId="11" xfId="0" applyNumberFormat="1" applyFont="1" applyBorder="1" applyAlignment="1">
      <alignment horizontal="right"/>
    </xf>
    <xf numFmtId="0" fontId="0" fillId="0" borderId="0" xfId="1" applyFont="1"/>
    <xf numFmtId="0" fontId="6" fillId="0" borderId="0" xfId="1" applyFont="1"/>
    <xf numFmtId="0" fontId="1" fillId="0" borderId="37" xfId="1" applyBorder="1"/>
    <xf numFmtId="0" fontId="6" fillId="0" borderId="36" xfId="2" applyFont="1" applyBorder="1" applyAlignment="1">
      <alignment horizontal="center"/>
    </xf>
    <xf numFmtId="4" fontId="5" fillId="0" borderId="7" xfId="0" applyNumberFormat="1" applyFont="1" applyBorder="1" applyAlignment="1">
      <alignment horizontal="right"/>
    </xf>
    <xf numFmtId="4" fontId="5" fillId="0" borderId="7" xfId="1" applyNumberFormat="1" applyFont="1" applyFill="1" applyBorder="1" applyAlignment="1"/>
    <xf numFmtId="4" fontId="1" fillId="0" borderId="7" xfId="1" applyNumberFormat="1" applyFont="1" applyFill="1" applyBorder="1" applyAlignment="1"/>
    <xf numFmtId="49" fontId="5" fillId="0" borderId="7" xfId="1" applyNumberFormat="1" applyFont="1" applyFill="1" applyBorder="1" applyAlignment="1">
      <alignment horizontal="center"/>
    </xf>
    <xf numFmtId="0" fontId="5" fillId="0" borderId="36" xfId="1" applyFont="1" applyFill="1" applyBorder="1" applyAlignment="1">
      <alignment horizontal="center"/>
    </xf>
    <xf numFmtId="0" fontId="3" fillId="0" borderId="36" xfId="1" applyFont="1" applyFill="1" applyBorder="1" applyAlignment="1">
      <alignment horizontal="center"/>
    </xf>
    <xf numFmtId="49" fontId="6" fillId="0" borderId="16" xfId="2" applyNumberFormat="1" applyFont="1" applyBorder="1" applyAlignment="1">
      <alignment horizontal="center"/>
    </xf>
    <xf numFmtId="0" fontId="6" fillId="0" borderId="40" xfId="2" applyFont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6" fillId="0" borderId="14" xfId="2" applyFont="1" applyBorder="1" applyAlignment="1">
      <alignment wrapText="1"/>
    </xf>
    <xf numFmtId="4" fontId="6" fillId="0" borderId="14" xfId="1" applyNumberFormat="1" applyFont="1" applyFill="1" applyBorder="1" applyAlignment="1"/>
    <xf numFmtId="4" fontId="6" fillId="0" borderId="14" xfId="0" applyNumberFormat="1" applyFont="1" applyBorder="1" applyAlignment="1">
      <alignment horizontal="right"/>
    </xf>
    <xf numFmtId="0" fontId="6" fillId="0" borderId="16" xfId="1" applyFont="1" applyFill="1" applyBorder="1" applyAlignment="1">
      <alignment horizontal="center"/>
    </xf>
    <xf numFmtId="49" fontId="6" fillId="0" borderId="14" xfId="1" applyNumberFormat="1" applyFont="1" applyFill="1" applyBorder="1" applyAlignment="1">
      <alignment horizontal="center"/>
    </xf>
    <xf numFmtId="0" fontId="3" fillId="0" borderId="0" xfId="8"/>
    <xf numFmtId="4" fontId="3" fillId="0" borderId="0" xfId="8" applyNumberFormat="1"/>
    <xf numFmtId="0" fontId="3" fillId="0" borderId="41" xfId="8" applyBorder="1"/>
    <xf numFmtId="4" fontId="14" fillId="0" borderId="29" xfId="9" applyNumberFormat="1" applyFont="1" applyFill="1" applyBorder="1" applyAlignment="1">
      <alignment horizontal="right" vertical="center"/>
    </xf>
    <xf numFmtId="4" fontId="14" fillId="0" borderId="9" xfId="9" applyNumberFormat="1" applyFont="1" applyFill="1" applyBorder="1" applyAlignment="1">
      <alignment horizontal="right" wrapText="1"/>
    </xf>
    <xf numFmtId="4" fontId="14" fillId="0" borderId="9" xfId="9" applyNumberFormat="1" applyFont="1" applyFill="1" applyBorder="1" applyAlignment="1">
      <alignment vertical="center"/>
    </xf>
    <xf numFmtId="0" fontId="16" fillId="0" borderId="10" xfId="10" applyFont="1" applyFill="1" applyBorder="1" applyAlignment="1">
      <alignment vertical="center" wrapText="1"/>
    </xf>
    <xf numFmtId="1" fontId="14" fillId="0" borderId="9" xfId="9" applyNumberFormat="1" applyFont="1" applyFill="1" applyBorder="1" applyAlignment="1">
      <alignment horizontal="center" vertical="center"/>
    </xf>
    <xf numFmtId="1" fontId="14" fillId="0" borderId="10" xfId="9" applyNumberFormat="1" applyFont="1" applyFill="1" applyBorder="1" applyAlignment="1">
      <alignment horizontal="center" vertical="center"/>
    </xf>
    <xf numFmtId="49" fontId="14" fillId="0" borderId="9" xfId="9" applyNumberFormat="1" applyFont="1" applyFill="1" applyBorder="1" applyAlignment="1">
      <alignment horizontal="center" vertical="center"/>
    </xf>
    <xf numFmtId="49" fontId="14" fillId="0" borderId="42" xfId="9" applyNumberFormat="1" applyFont="1" applyFill="1" applyBorder="1" applyAlignment="1">
      <alignment horizontal="center" vertical="center"/>
    </xf>
    <xf numFmtId="0" fontId="14" fillId="0" borderId="43" xfId="6" applyFont="1" applyFill="1" applyBorder="1" applyAlignment="1">
      <alignment horizontal="center" vertical="center"/>
    </xf>
    <xf numFmtId="4" fontId="7" fillId="0" borderId="15" xfId="9" applyNumberFormat="1" applyFont="1" applyFill="1" applyBorder="1" applyAlignment="1">
      <alignment horizontal="right" vertical="center"/>
    </xf>
    <xf numFmtId="4" fontId="7" fillId="0" borderId="16" xfId="9" applyNumberFormat="1" applyFont="1" applyFill="1" applyBorder="1" applyAlignment="1">
      <alignment horizontal="right" wrapText="1"/>
    </xf>
    <xf numFmtId="4" fontId="7" fillId="0" borderId="16" xfId="9" applyNumberFormat="1" applyFont="1" applyFill="1" applyBorder="1" applyAlignment="1">
      <alignment vertical="center"/>
    </xf>
    <xf numFmtId="0" fontId="17" fillId="0" borderId="16" xfId="10" applyFont="1" applyFill="1" applyBorder="1" applyAlignment="1">
      <alignment vertical="center" wrapText="1"/>
    </xf>
    <xf numFmtId="1" fontId="7" fillId="0" borderId="16" xfId="9" applyNumberFormat="1" applyFont="1" applyFill="1" applyBorder="1" applyAlignment="1">
      <alignment horizontal="center" vertical="center"/>
    </xf>
    <xf numFmtId="1" fontId="7" fillId="0" borderId="17" xfId="9" applyNumberFormat="1" applyFont="1" applyFill="1" applyBorder="1" applyAlignment="1">
      <alignment horizontal="center" vertical="center"/>
    </xf>
    <xf numFmtId="49" fontId="7" fillId="0" borderId="16" xfId="9" applyNumberFormat="1" applyFont="1" applyFill="1" applyBorder="1" applyAlignment="1">
      <alignment horizontal="center" vertical="center"/>
    </xf>
    <xf numFmtId="49" fontId="7" fillId="0" borderId="44" xfId="9" applyNumberFormat="1" applyFont="1" applyFill="1" applyBorder="1" applyAlignment="1">
      <alignment horizontal="center" vertical="center"/>
    </xf>
    <xf numFmtId="0" fontId="7" fillId="0" borderId="40" xfId="6" applyFont="1" applyFill="1" applyBorder="1" applyAlignment="1">
      <alignment horizontal="center" vertical="center"/>
    </xf>
    <xf numFmtId="4" fontId="14" fillId="0" borderId="45" xfId="9" applyNumberFormat="1" applyFont="1" applyFill="1" applyBorder="1" applyAlignment="1">
      <alignment horizontal="right" vertical="center"/>
    </xf>
    <xf numFmtId="4" fontId="14" fillId="0" borderId="36" xfId="9" applyNumberFormat="1" applyFont="1" applyFill="1" applyBorder="1" applyAlignment="1">
      <alignment horizontal="right" wrapText="1"/>
    </xf>
    <xf numFmtId="4" fontId="14" fillId="0" borderId="10" xfId="9" applyNumberFormat="1" applyFont="1" applyFill="1" applyBorder="1" applyAlignment="1">
      <alignment vertical="center"/>
    </xf>
    <xf numFmtId="0" fontId="16" fillId="0" borderId="46" xfId="10" applyFont="1" applyFill="1" applyBorder="1" applyAlignment="1">
      <alignment vertical="center" wrapText="1"/>
    </xf>
    <xf numFmtId="49" fontId="14" fillId="0" borderId="36" xfId="9" applyNumberFormat="1" applyFont="1" applyFill="1" applyBorder="1" applyAlignment="1">
      <alignment horizontal="center" vertical="center"/>
    </xf>
    <xf numFmtId="49" fontId="14" fillId="0" borderId="5" xfId="9" applyNumberFormat="1" applyFont="1" applyFill="1" applyBorder="1" applyAlignment="1">
      <alignment horizontal="center" vertical="center"/>
    </xf>
    <xf numFmtId="4" fontId="7" fillId="0" borderId="17" xfId="9" applyNumberFormat="1" applyFont="1" applyFill="1" applyBorder="1" applyAlignment="1">
      <alignment horizontal="right" wrapText="1"/>
    </xf>
    <xf numFmtId="4" fontId="7" fillId="0" borderId="17" xfId="9" applyNumberFormat="1" applyFont="1" applyFill="1" applyBorder="1" applyAlignment="1">
      <alignment vertical="center"/>
    </xf>
    <xf numFmtId="2" fontId="7" fillId="0" borderId="47" xfId="9" applyNumberFormat="1" applyFont="1" applyFill="1" applyBorder="1" applyAlignment="1">
      <alignment horizontal="left" vertical="center"/>
    </xf>
    <xf numFmtId="1" fontId="7" fillId="0" borderId="47" xfId="9" applyNumberFormat="1" applyFont="1" applyFill="1" applyBorder="1" applyAlignment="1">
      <alignment horizontal="center" vertical="center"/>
    </xf>
    <xf numFmtId="49" fontId="7" fillId="0" borderId="47" xfId="9" applyNumberFormat="1" applyFont="1" applyFill="1" applyBorder="1" applyAlignment="1">
      <alignment horizontal="center" vertical="center"/>
    </xf>
    <xf numFmtId="0" fontId="7" fillId="0" borderId="48" xfId="6" applyFont="1" applyFill="1" applyBorder="1" applyAlignment="1">
      <alignment horizontal="center" vertical="center"/>
    </xf>
    <xf numFmtId="4" fontId="18" fillId="0" borderId="4" xfId="9" applyNumberFormat="1" applyFont="1" applyFill="1" applyBorder="1" applyAlignment="1">
      <alignment horizontal="right" vertical="center"/>
    </xf>
    <xf numFmtId="4" fontId="18" fillId="0" borderId="49" xfId="9" applyNumberFormat="1" applyFont="1" applyFill="1" applyBorder="1" applyAlignment="1">
      <alignment horizontal="right" vertical="center"/>
    </xf>
    <xf numFmtId="0" fontId="7" fillId="0" borderId="3" xfId="9" applyFont="1" applyFill="1" applyBorder="1" applyAlignment="1">
      <alignment horizontal="left" vertical="center"/>
    </xf>
    <xf numFmtId="0" fontId="7" fillId="0" borderId="20" xfId="9" applyFont="1" applyFill="1" applyBorder="1" applyAlignment="1">
      <alignment horizontal="center" vertical="center"/>
    </xf>
    <xf numFmtId="0" fontId="7" fillId="0" borderId="3" xfId="9" applyFont="1" applyFill="1" applyBorder="1" applyAlignment="1">
      <alignment horizontal="center" vertical="center"/>
    </xf>
    <xf numFmtId="0" fontId="7" fillId="0" borderId="50" xfId="9" applyFont="1" applyBorder="1" applyAlignment="1">
      <alignment horizontal="center" vertical="center"/>
    </xf>
    <xf numFmtId="0" fontId="7" fillId="0" borderId="19" xfId="7" applyFont="1" applyBorder="1" applyAlignment="1">
      <alignment horizontal="center"/>
    </xf>
    <xf numFmtId="0" fontId="7" fillId="0" borderId="3" xfId="7" applyFont="1" applyBorder="1" applyAlignment="1">
      <alignment horizontal="center"/>
    </xf>
    <xf numFmtId="0" fontId="18" fillId="0" borderId="3" xfId="9" applyFont="1" applyFill="1" applyBorder="1" applyAlignment="1">
      <alignment horizontal="center" vertical="center"/>
    </xf>
    <xf numFmtId="0" fontId="18" fillId="0" borderId="51" xfId="9" applyFont="1" applyFill="1" applyBorder="1" applyAlignment="1">
      <alignment horizontal="center" vertical="center"/>
    </xf>
    <xf numFmtId="0" fontId="18" fillId="0" borderId="27" xfId="9" applyFont="1" applyFill="1" applyBorder="1" applyAlignment="1">
      <alignment horizontal="center" vertical="center"/>
    </xf>
    <xf numFmtId="0" fontId="18" fillId="0" borderId="28" xfId="9" applyFont="1" applyBorder="1" applyAlignment="1">
      <alignment horizontal="center" vertical="center"/>
    </xf>
    <xf numFmtId="0" fontId="7" fillId="0" borderId="0" xfId="6" applyFont="1" applyFill="1" applyAlignment="1">
      <alignment horizontal="right" vertical="center"/>
    </xf>
    <xf numFmtId="0" fontId="3" fillId="0" borderId="0" xfId="6" applyFill="1" applyAlignment="1">
      <alignment vertical="center"/>
    </xf>
    <xf numFmtId="0" fontId="7" fillId="0" borderId="0" xfId="6" applyFont="1" applyFill="1" applyAlignment="1">
      <alignment horizontal="center" vertical="center"/>
    </xf>
    <xf numFmtId="0" fontId="3" fillId="0" borderId="0" xfId="6" applyAlignment="1">
      <alignment vertical="center"/>
    </xf>
    <xf numFmtId="0" fontId="3" fillId="0" borderId="5" xfId="8" applyBorder="1"/>
    <xf numFmtId="0" fontId="3" fillId="0" borderId="0" xfId="7"/>
    <xf numFmtId="0" fontId="13" fillId="0" borderId="0" xfId="3"/>
    <xf numFmtId="0" fontId="1" fillId="0" borderId="0" xfId="12"/>
    <xf numFmtId="4" fontId="1" fillId="0" borderId="0" xfId="12" applyNumberFormat="1"/>
    <xf numFmtId="4" fontId="19" fillId="0" borderId="4" xfId="12" applyNumberFormat="1" applyFont="1" applyBorder="1" applyAlignment="1">
      <alignment horizontal="right" vertical="center" wrapText="1"/>
    </xf>
    <xf numFmtId="4" fontId="19" fillId="0" borderId="3" xfId="12" applyNumberFormat="1" applyFont="1" applyBorder="1" applyAlignment="1">
      <alignment horizontal="right" vertical="center" wrapText="1"/>
    </xf>
    <xf numFmtId="0" fontId="19" fillId="0" borderId="3" xfId="12" applyFont="1" applyBorder="1" applyAlignment="1">
      <alignment horizontal="right" vertical="center" wrapText="1"/>
    </xf>
    <xf numFmtId="0" fontId="19" fillId="0" borderId="50" xfId="12" applyFont="1" applyBorder="1" applyAlignment="1">
      <alignment horizontal="left" vertical="center" wrapText="1"/>
    </xf>
    <xf numFmtId="4" fontId="20" fillId="0" borderId="53" xfId="12" applyNumberFormat="1" applyFont="1" applyBorder="1" applyAlignment="1">
      <alignment horizontal="right" vertical="center" wrapText="1"/>
    </xf>
    <xf numFmtId="4" fontId="20" fillId="0" borderId="54" xfId="12" applyNumberFormat="1" applyFont="1" applyBorder="1" applyAlignment="1">
      <alignment horizontal="right" vertical="center" wrapText="1"/>
    </xf>
    <xf numFmtId="4" fontId="20" fillId="0" borderId="1" xfId="12" applyNumberFormat="1" applyFont="1" applyBorder="1" applyAlignment="1">
      <alignment horizontal="right" vertical="center" wrapText="1"/>
    </xf>
    <xf numFmtId="0" fontId="20" fillId="0" borderId="1" xfId="12" applyFont="1" applyBorder="1" applyAlignment="1">
      <alignment horizontal="right" vertical="center" wrapText="1"/>
    </xf>
    <xf numFmtId="0" fontId="20" fillId="0" borderId="55" xfId="12" applyFont="1" applyBorder="1" applyAlignment="1">
      <alignment horizontal="left" vertical="center" wrapText="1"/>
    </xf>
    <xf numFmtId="0" fontId="20" fillId="0" borderId="54" xfId="12" applyFont="1" applyBorder="1" applyAlignment="1">
      <alignment horizontal="right" vertical="center" wrapText="1"/>
    </xf>
    <xf numFmtId="0" fontId="20" fillId="0" borderId="56" xfId="12" applyFont="1" applyBorder="1" applyAlignment="1">
      <alignment horizontal="left" vertical="center" wrapText="1"/>
    </xf>
    <xf numFmtId="0" fontId="21" fillId="2" borderId="4" xfId="12" applyFont="1" applyFill="1" applyBorder="1" applyAlignment="1">
      <alignment horizontal="center" vertical="center" wrapText="1"/>
    </xf>
    <xf numFmtId="0" fontId="21" fillId="2" borderId="3" xfId="12" applyFont="1" applyFill="1" applyBorder="1" applyAlignment="1">
      <alignment horizontal="center" vertical="center" wrapText="1"/>
    </xf>
    <xf numFmtId="0" fontId="21" fillId="2" borderId="50" xfId="12" applyFont="1" applyFill="1" applyBorder="1" applyAlignment="1">
      <alignment horizontal="center" vertical="center" wrapText="1"/>
    </xf>
    <xf numFmtId="164" fontId="22" fillId="0" borderId="5" xfId="12" applyNumberFormat="1" applyFont="1" applyFill="1" applyBorder="1" applyAlignment="1">
      <alignment horizontal="right"/>
    </xf>
    <xf numFmtId="0" fontId="22" fillId="0" borderId="0" xfId="12" applyFont="1" applyFill="1" applyBorder="1"/>
    <xf numFmtId="0" fontId="19" fillId="0" borderId="50" xfId="12" applyFont="1" applyBorder="1" applyAlignment="1">
      <alignment vertical="center" wrapText="1"/>
    </xf>
    <xf numFmtId="4" fontId="20" fillId="0" borderId="57" xfId="12" applyNumberFormat="1" applyFont="1" applyBorder="1" applyAlignment="1">
      <alignment horizontal="right" vertical="center" wrapText="1"/>
    </xf>
    <xf numFmtId="4" fontId="20" fillId="0" borderId="58" xfId="12" applyNumberFormat="1" applyFont="1" applyBorder="1" applyAlignment="1">
      <alignment horizontal="right" vertical="center" wrapText="1"/>
    </xf>
    <xf numFmtId="0" fontId="20" fillId="0" borderId="58" xfId="12" applyFont="1" applyBorder="1" applyAlignment="1">
      <alignment horizontal="right" vertical="center" wrapText="1"/>
    </xf>
    <xf numFmtId="0" fontId="20" fillId="0" borderId="59" xfId="12" applyFont="1" applyBorder="1" applyAlignment="1">
      <alignment vertical="center" wrapText="1"/>
    </xf>
    <xf numFmtId="4" fontId="20" fillId="0" borderId="2" xfId="12" applyNumberFormat="1" applyFont="1" applyBorder="1" applyAlignment="1">
      <alignment horizontal="right" vertical="center" wrapText="1"/>
    </xf>
    <xf numFmtId="0" fontId="20" fillId="0" borderId="55" xfId="12" applyFont="1" applyBorder="1" applyAlignment="1">
      <alignment vertical="center" wrapText="1"/>
    </xf>
    <xf numFmtId="4" fontId="19" fillId="0" borderId="2" xfId="12" applyNumberFormat="1" applyFont="1" applyBorder="1" applyAlignment="1">
      <alignment horizontal="right" vertical="center" wrapText="1"/>
    </xf>
    <xf numFmtId="4" fontId="19" fillId="0" borderId="1" xfId="12" applyNumberFormat="1" applyFont="1" applyBorder="1" applyAlignment="1">
      <alignment horizontal="right" vertical="center" wrapText="1"/>
    </xf>
    <xf numFmtId="0" fontId="19" fillId="0" borderId="1" xfId="12" applyFont="1" applyBorder="1" applyAlignment="1">
      <alignment horizontal="right" vertical="center" wrapText="1"/>
    </xf>
    <xf numFmtId="0" fontId="19" fillId="0" borderId="55" xfId="12" applyFont="1" applyBorder="1" applyAlignment="1">
      <alignment vertical="center" wrapText="1"/>
    </xf>
    <xf numFmtId="4" fontId="20" fillId="0" borderId="2" xfId="12" applyNumberFormat="1" applyFont="1" applyBorder="1" applyAlignment="1">
      <alignment vertical="center"/>
    </xf>
    <xf numFmtId="4" fontId="20" fillId="0" borderId="1" xfId="12" applyNumberFormat="1" applyFont="1" applyBorder="1" applyAlignment="1">
      <alignment vertical="center"/>
    </xf>
    <xf numFmtId="4" fontId="19" fillId="0" borderId="53" xfId="12" applyNumberFormat="1" applyFont="1" applyBorder="1" applyAlignment="1">
      <alignment horizontal="right" vertical="center" wrapText="1"/>
    </xf>
    <xf numFmtId="4" fontId="19" fillId="0" borderId="54" xfId="12" applyNumberFormat="1" applyFont="1" applyBorder="1" applyAlignment="1">
      <alignment horizontal="right" vertical="center" wrapText="1"/>
    </xf>
    <xf numFmtId="0" fontId="19" fillId="0" borderId="54" xfId="12" applyFont="1" applyBorder="1" applyAlignment="1">
      <alignment horizontal="right" vertical="center" wrapText="1"/>
    </xf>
    <xf numFmtId="0" fontId="19" fillId="0" borderId="56" xfId="12" applyFont="1" applyBorder="1" applyAlignment="1">
      <alignment vertical="center" wrapText="1"/>
    </xf>
    <xf numFmtId="0" fontId="22" fillId="0" borderId="0" xfId="12" applyFont="1" applyFill="1" applyAlignment="1">
      <alignment horizontal="right"/>
    </xf>
    <xf numFmtId="0" fontId="22" fillId="0" borderId="0" xfId="12" applyFont="1" applyFill="1"/>
    <xf numFmtId="0" fontId="0" fillId="0" borderId="0" xfId="12" applyFont="1"/>
    <xf numFmtId="4" fontId="0" fillId="0" borderId="0" xfId="12" applyNumberFormat="1" applyFont="1"/>
    <xf numFmtId="49" fontId="4" fillId="0" borderId="41" xfId="2" applyNumberFormat="1" applyFont="1" applyFill="1" applyBorder="1" applyAlignment="1">
      <alignment vertical="center" textRotation="90"/>
    </xf>
    <xf numFmtId="49" fontId="7" fillId="0" borderId="22" xfId="8" applyNumberFormat="1" applyFont="1" applyBorder="1" applyAlignment="1">
      <alignment vertical="center"/>
    </xf>
    <xf numFmtId="4" fontId="7" fillId="0" borderId="3" xfId="6" applyNumberFormat="1" applyFont="1" applyFill="1" applyBorder="1" applyAlignment="1">
      <alignment horizontal="right"/>
    </xf>
    <xf numFmtId="0" fontId="23" fillId="2" borderId="5" xfId="12" applyFont="1" applyFill="1" applyBorder="1" applyAlignment="1">
      <alignment horizontal="center"/>
    </xf>
    <xf numFmtId="0" fontId="1" fillId="0" borderId="0" xfId="12" applyAlignment="1">
      <alignment horizontal="right"/>
    </xf>
    <xf numFmtId="0" fontId="7" fillId="0" borderId="22" xfId="8" applyFont="1" applyBorder="1" applyAlignment="1">
      <alignment horizontal="center" vertical="center" textRotation="90"/>
    </xf>
    <xf numFmtId="0" fontId="7" fillId="0" borderId="39" xfId="8" applyFont="1" applyBorder="1" applyAlignment="1">
      <alignment horizontal="center" vertical="center" textRotation="90"/>
    </xf>
    <xf numFmtId="0" fontId="7" fillId="0" borderId="8" xfId="8" applyFont="1" applyBorder="1" applyAlignment="1">
      <alignment horizontal="center" vertical="center" textRotation="90"/>
    </xf>
    <xf numFmtId="0" fontId="11" fillId="0" borderId="0" xfId="3" applyFont="1" applyAlignment="1">
      <alignment horizontal="center"/>
    </xf>
    <xf numFmtId="4" fontId="3" fillId="0" borderId="0" xfId="8" applyNumberFormat="1" applyAlignment="1">
      <alignment horizontal="right"/>
    </xf>
    <xf numFmtId="0" fontId="18" fillId="0" borderId="51" xfId="9" applyFont="1" applyFill="1" applyBorder="1" applyAlignment="1">
      <alignment horizontal="center" vertical="center"/>
    </xf>
    <xf numFmtId="0" fontId="3" fillId="0" borderId="52" xfId="6" applyFill="1" applyBorder="1" applyAlignment="1">
      <alignment horizontal="center" vertical="center"/>
    </xf>
    <xf numFmtId="0" fontId="7" fillId="0" borderId="3" xfId="9" applyFont="1" applyFill="1" applyBorder="1" applyAlignment="1">
      <alignment horizontal="center" vertical="center"/>
    </xf>
    <xf numFmtId="0" fontId="11" fillId="0" borderId="0" xfId="7" applyFont="1" applyFill="1" applyAlignment="1">
      <alignment horizontal="center"/>
    </xf>
    <xf numFmtId="0" fontId="4" fillId="0" borderId="22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4" fillId="0" borderId="2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49" fontId="3" fillId="0" borderId="22" xfId="2" applyNumberFormat="1" applyFont="1" applyFill="1" applyBorder="1" applyAlignment="1">
      <alignment horizontal="center" vertical="center" textRotation="90"/>
    </xf>
    <xf numFmtId="49" fontId="3" fillId="0" borderId="39" xfId="2" applyNumberFormat="1" applyFont="1" applyFill="1" applyBorder="1" applyAlignment="1">
      <alignment horizontal="center" vertical="center" textRotation="90"/>
    </xf>
    <xf numFmtId="49" fontId="3" fillId="0" borderId="8" xfId="2" applyNumberFormat="1" applyFont="1" applyFill="1" applyBorder="1" applyAlignment="1">
      <alignment horizontal="center" vertical="center" textRotation="90"/>
    </xf>
    <xf numFmtId="0" fontId="13" fillId="0" borderId="0" xfId="3" applyFont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4" fillId="0" borderId="28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4" fillId="0" borderId="22" xfId="2" applyNumberFormat="1" applyFont="1" applyFill="1" applyBorder="1" applyAlignment="1">
      <alignment horizontal="center" vertical="center"/>
    </xf>
    <xf numFmtId="49" fontId="4" fillId="0" borderId="8" xfId="2" applyNumberFormat="1" applyFont="1" applyFill="1" applyBorder="1" applyAlignment="1">
      <alignment horizontal="center" vertical="center"/>
    </xf>
    <xf numFmtId="0" fontId="6" fillId="0" borderId="38" xfId="2" applyFont="1" applyBorder="1" applyAlignment="1">
      <alignment horizontal="center"/>
    </xf>
    <xf numFmtId="0" fontId="6" fillId="0" borderId="34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35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36" xfId="2" applyFont="1" applyBorder="1" applyAlignment="1">
      <alignment horizontal="center"/>
    </xf>
  </cellXfs>
  <cellStyles count="13">
    <cellStyle name="čárky 2" xfId="4"/>
    <cellStyle name="čárky 3" xfId="5"/>
    <cellStyle name="Normální" xfId="0" builtinId="0"/>
    <cellStyle name="normální 2" xfId="6"/>
    <cellStyle name="Normální 3" xfId="7"/>
    <cellStyle name="Normální 4" xfId="11"/>
    <cellStyle name="Normální 5" xfId="12"/>
    <cellStyle name="normální_2. čtení rozpočtu 2006 - příjmy" xfId="10"/>
    <cellStyle name="normální_2. Rozpočet 2007 - tabulky" xfId="3"/>
    <cellStyle name="normální_Rozpis výdajů 03 bez PO 2" xfId="2"/>
    <cellStyle name="normální_Rozpis výdajů 03 bez PO 2 2" xfId="9"/>
    <cellStyle name="normální_Rozpis výdajů 03 bez PO 3" xfId="1"/>
    <cellStyle name="normální_Rozpis výdajů 03 bez PO 3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19" zoomScaleNormal="100" workbookViewId="0">
      <selection activeCell="R30" sqref="R30"/>
    </sheetView>
  </sheetViews>
  <sheetFormatPr defaultRowHeight="12.75" x14ac:dyDescent="0.2"/>
  <cols>
    <col min="1" max="1" width="36.5703125" style="136" bestFit="1" customWidth="1"/>
    <col min="2" max="2" width="7.28515625" style="136" customWidth="1"/>
    <col min="3" max="3" width="13.85546875" style="136" customWidth="1"/>
    <col min="4" max="4" width="9.85546875" style="136" customWidth="1"/>
    <col min="5" max="5" width="14.140625" style="136" customWidth="1"/>
    <col min="6" max="9" width="9.140625" style="136"/>
    <col min="10" max="10" width="11.7109375" style="136" bestFit="1" customWidth="1"/>
    <col min="11" max="16384" width="9.140625" style="136"/>
  </cols>
  <sheetData>
    <row r="1" spans="1:10" x14ac:dyDescent="0.2">
      <c r="C1" s="179" t="s">
        <v>22</v>
      </c>
      <c r="D1" s="179"/>
      <c r="E1" s="179"/>
    </row>
    <row r="2" spans="1:10" ht="13.5" thickBot="1" x14ac:dyDescent="0.25">
      <c r="A2" s="178" t="s">
        <v>104</v>
      </c>
      <c r="B2" s="178"/>
      <c r="C2" s="172"/>
      <c r="D2" s="172"/>
      <c r="E2" s="171" t="s">
        <v>68</v>
      </c>
    </row>
    <row r="3" spans="1:10" ht="24.75" thickBot="1" x14ac:dyDescent="0.25">
      <c r="A3" s="151" t="s">
        <v>103</v>
      </c>
      <c r="B3" s="150" t="s">
        <v>102</v>
      </c>
      <c r="C3" s="149" t="s">
        <v>66</v>
      </c>
      <c r="D3" s="149" t="s">
        <v>65</v>
      </c>
      <c r="E3" s="149" t="s">
        <v>64</v>
      </c>
    </row>
    <row r="4" spans="1:10" ht="15" customHeight="1" x14ac:dyDescent="0.2">
      <c r="A4" s="170" t="s">
        <v>101</v>
      </c>
      <c r="B4" s="169" t="s">
        <v>100</v>
      </c>
      <c r="C4" s="168">
        <f>C5+C6+C7</f>
        <v>2340908.5674000001</v>
      </c>
      <c r="D4" s="168">
        <f>D5+D6+D7</f>
        <v>12500</v>
      </c>
      <c r="E4" s="167">
        <f t="shared" ref="E4:E11" si="0">C4+D4</f>
        <v>2353408.5674000001</v>
      </c>
    </row>
    <row r="5" spans="1:10" ht="15" customHeight="1" x14ac:dyDescent="0.2">
      <c r="A5" s="160" t="s">
        <v>99</v>
      </c>
      <c r="B5" s="145" t="s">
        <v>98</v>
      </c>
      <c r="C5" s="144">
        <v>2142880.66</v>
      </c>
      <c r="D5" s="166">
        <v>0</v>
      </c>
      <c r="E5" s="165">
        <f t="shared" si="0"/>
        <v>2142880.66</v>
      </c>
      <c r="J5" s="137"/>
    </row>
    <row r="6" spans="1:10" ht="15" customHeight="1" x14ac:dyDescent="0.2">
      <c r="A6" s="160" t="s">
        <v>105</v>
      </c>
      <c r="B6" s="145">
        <v>2229</v>
      </c>
      <c r="C6" s="144">
        <v>185267.14739999996</v>
      </c>
      <c r="D6" s="143">
        <v>12500</v>
      </c>
      <c r="E6" s="165">
        <f t="shared" si="0"/>
        <v>197767.14739999996</v>
      </c>
    </row>
    <row r="7" spans="1:10" ht="15" customHeight="1" x14ac:dyDescent="0.2">
      <c r="A7" s="160" t="s">
        <v>97</v>
      </c>
      <c r="B7" s="145" t="s">
        <v>96</v>
      </c>
      <c r="C7" s="144">
        <v>12760.76</v>
      </c>
      <c r="D7" s="144">
        <v>0</v>
      </c>
      <c r="E7" s="165">
        <f t="shared" si="0"/>
        <v>12760.76</v>
      </c>
    </row>
    <row r="8" spans="1:10" ht="15" customHeight="1" x14ac:dyDescent="0.2">
      <c r="A8" s="164" t="s">
        <v>95</v>
      </c>
      <c r="B8" s="145" t="s">
        <v>94</v>
      </c>
      <c r="C8" s="162">
        <f>C9+C14</f>
        <v>4216001.0885899998</v>
      </c>
      <c r="D8" s="162">
        <f>D9+D14</f>
        <v>0</v>
      </c>
      <c r="E8" s="161">
        <f t="shared" si="0"/>
        <v>4216001.0885899998</v>
      </c>
    </row>
    <row r="9" spans="1:10" ht="15" customHeight="1" x14ac:dyDescent="0.2">
      <c r="A9" s="160" t="s">
        <v>93</v>
      </c>
      <c r="B9" s="145" t="s">
        <v>89</v>
      </c>
      <c r="C9" s="144">
        <f>C10+C11+C12+C13</f>
        <v>4096711.3785899994</v>
      </c>
      <c r="D9" s="144">
        <f>D10+D11+D12+D13</f>
        <v>0</v>
      </c>
      <c r="E9" s="159">
        <f t="shared" si="0"/>
        <v>4096711.3785899994</v>
      </c>
    </row>
    <row r="10" spans="1:10" ht="15" customHeight="1" x14ac:dyDescent="0.2">
      <c r="A10" s="160" t="s">
        <v>92</v>
      </c>
      <c r="B10" s="145" t="s">
        <v>91</v>
      </c>
      <c r="C10" s="144">
        <v>61072</v>
      </c>
      <c r="D10" s="144">
        <v>0</v>
      </c>
      <c r="E10" s="159">
        <f t="shared" si="0"/>
        <v>61072</v>
      </c>
    </row>
    <row r="11" spans="1:10" ht="15" customHeight="1" x14ac:dyDescent="0.2">
      <c r="A11" s="160" t="s">
        <v>90</v>
      </c>
      <c r="B11" s="145" t="s">
        <v>89</v>
      </c>
      <c r="C11" s="144">
        <v>4003365.3085899996</v>
      </c>
      <c r="D11" s="144">
        <v>0</v>
      </c>
      <c r="E11" s="159">
        <f t="shared" si="0"/>
        <v>4003365.3085899996</v>
      </c>
    </row>
    <row r="12" spans="1:10" ht="15" customHeight="1" x14ac:dyDescent="0.2">
      <c r="A12" s="160" t="s">
        <v>88</v>
      </c>
      <c r="B12" s="145" t="s">
        <v>87</v>
      </c>
      <c r="C12" s="144">
        <v>7504.07</v>
      </c>
      <c r="D12" s="144">
        <v>0</v>
      </c>
      <c r="E12" s="159">
        <f>SUM(C12:D12)</f>
        <v>7504.07</v>
      </c>
    </row>
    <row r="13" spans="1:10" ht="15" customHeight="1" x14ac:dyDescent="0.2">
      <c r="A13" s="160" t="s">
        <v>86</v>
      </c>
      <c r="B13" s="145">
        <v>4121</v>
      </c>
      <c r="C13" s="144">
        <v>24770</v>
      </c>
      <c r="D13" s="144">
        <v>0</v>
      </c>
      <c r="E13" s="159">
        <f>SUM(C13:D13)</f>
        <v>24770</v>
      </c>
    </row>
    <row r="14" spans="1:10" ht="15" customHeight="1" x14ac:dyDescent="0.2">
      <c r="A14" s="160" t="s">
        <v>85</v>
      </c>
      <c r="B14" s="145" t="s">
        <v>83</v>
      </c>
      <c r="C14" s="144">
        <f>C15+C16+C17</f>
        <v>119289.71</v>
      </c>
      <c r="D14" s="144">
        <f>D15+D16+D17</f>
        <v>0</v>
      </c>
      <c r="E14" s="159">
        <f>C14+D14</f>
        <v>119289.71</v>
      </c>
    </row>
    <row r="15" spans="1:10" ht="15" customHeight="1" x14ac:dyDescent="0.2">
      <c r="A15" s="160" t="s">
        <v>84</v>
      </c>
      <c r="B15" s="145" t="s">
        <v>83</v>
      </c>
      <c r="C15" s="144">
        <v>115195.58</v>
      </c>
      <c r="D15" s="144">
        <v>0</v>
      </c>
      <c r="E15" s="159">
        <f>C15+D15</f>
        <v>115195.58</v>
      </c>
    </row>
    <row r="16" spans="1:10" ht="15" customHeight="1" x14ac:dyDescent="0.2">
      <c r="A16" s="160" t="s">
        <v>82</v>
      </c>
      <c r="B16" s="145">
        <v>4221</v>
      </c>
      <c r="C16" s="144">
        <v>3738</v>
      </c>
      <c r="D16" s="144">
        <v>0</v>
      </c>
      <c r="E16" s="159">
        <f>SUM(C16:D16)</f>
        <v>3738</v>
      </c>
    </row>
    <row r="17" spans="1:5" ht="15" customHeight="1" x14ac:dyDescent="0.2">
      <c r="A17" s="160" t="s">
        <v>81</v>
      </c>
      <c r="B17" s="145">
        <v>4232</v>
      </c>
      <c r="C17" s="144">
        <v>356.13</v>
      </c>
      <c r="D17" s="144">
        <v>0</v>
      </c>
      <c r="E17" s="159">
        <f>SUM(C17:D17)</f>
        <v>356.13</v>
      </c>
    </row>
    <row r="18" spans="1:5" ht="15" customHeight="1" x14ac:dyDescent="0.2">
      <c r="A18" s="164" t="s">
        <v>80</v>
      </c>
      <c r="B18" s="163" t="s">
        <v>79</v>
      </c>
      <c r="C18" s="162">
        <f>C4+C8</f>
        <v>6556909.6559899999</v>
      </c>
      <c r="D18" s="162">
        <f>D4+D8</f>
        <v>12500</v>
      </c>
      <c r="E18" s="161">
        <f>C18+D18</f>
        <v>6569409.6559899999</v>
      </c>
    </row>
    <row r="19" spans="1:5" ht="15" customHeight="1" x14ac:dyDescent="0.2">
      <c r="A19" s="164" t="s">
        <v>78</v>
      </c>
      <c r="B19" s="163" t="s">
        <v>77</v>
      </c>
      <c r="C19" s="162">
        <f>SUM(C20:C24)</f>
        <v>1072090.47</v>
      </c>
      <c r="D19" s="162">
        <f>SUM(D20:D24)</f>
        <v>0</v>
      </c>
      <c r="E19" s="161">
        <f>C19+D19</f>
        <v>1072090.47</v>
      </c>
    </row>
    <row r="20" spans="1:5" ht="15" customHeight="1" x14ac:dyDescent="0.2">
      <c r="A20" s="160" t="s">
        <v>76</v>
      </c>
      <c r="B20" s="145" t="s">
        <v>73</v>
      </c>
      <c r="C20" s="144">
        <v>88242.1</v>
      </c>
      <c r="D20" s="144">
        <v>0</v>
      </c>
      <c r="E20" s="159">
        <f>C20+D20</f>
        <v>88242.1</v>
      </c>
    </row>
    <row r="21" spans="1:5" ht="15" customHeight="1" x14ac:dyDescent="0.2">
      <c r="A21" s="160" t="s">
        <v>75</v>
      </c>
      <c r="B21" s="145">
        <v>8115</v>
      </c>
      <c r="C21" s="144">
        <v>202563.47</v>
      </c>
      <c r="D21" s="144">
        <v>0</v>
      </c>
      <c r="E21" s="159">
        <f>SUM(C21:D21)</f>
        <v>202563.47</v>
      </c>
    </row>
    <row r="22" spans="1:5" ht="15" customHeight="1" x14ac:dyDescent="0.2">
      <c r="A22" s="160" t="s">
        <v>74</v>
      </c>
      <c r="B22" s="145" t="s">
        <v>73</v>
      </c>
      <c r="C22" s="144">
        <v>878159.9</v>
      </c>
      <c r="D22" s="144">
        <v>0</v>
      </c>
      <c r="E22" s="159">
        <f>C22+D22</f>
        <v>878159.9</v>
      </c>
    </row>
    <row r="23" spans="1:5" ht="15" customHeight="1" x14ac:dyDescent="0.2">
      <c r="A23" s="160" t="s">
        <v>72</v>
      </c>
      <c r="B23" s="145">
        <v>8123</v>
      </c>
      <c r="C23" s="144">
        <v>0</v>
      </c>
      <c r="D23" s="144">
        <v>0</v>
      </c>
      <c r="E23" s="159">
        <f>C23+D23</f>
        <v>0</v>
      </c>
    </row>
    <row r="24" spans="1:5" ht="15" customHeight="1" thickBot="1" x14ac:dyDescent="0.25">
      <c r="A24" s="158" t="s">
        <v>71</v>
      </c>
      <c r="B24" s="157">
        <v>-8124</v>
      </c>
      <c r="C24" s="156">
        <v>-96875</v>
      </c>
      <c r="D24" s="156">
        <v>0</v>
      </c>
      <c r="E24" s="155">
        <f>C24+D24</f>
        <v>-96875</v>
      </c>
    </row>
    <row r="25" spans="1:5" ht="15" customHeight="1" thickBot="1" x14ac:dyDescent="0.25">
      <c r="A25" s="154" t="s">
        <v>70</v>
      </c>
      <c r="B25" s="140"/>
      <c r="C25" s="139">
        <f>C4+C8+C19</f>
        <v>7629000.1259899996</v>
      </c>
      <c r="D25" s="139">
        <f>D18+D19</f>
        <v>12500</v>
      </c>
      <c r="E25" s="138">
        <f>C25+D25</f>
        <v>7641500.1259899996</v>
      </c>
    </row>
    <row r="26" spans="1:5" ht="13.5" thickBot="1" x14ac:dyDescent="0.25">
      <c r="A26" s="178" t="s">
        <v>69</v>
      </c>
      <c r="B26" s="178"/>
      <c r="C26" s="153"/>
      <c r="D26" s="153"/>
      <c r="E26" s="152" t="s">
        <v>68</v>
      </c>
    </row>
    <row r="27" spans="1:5" ht="24.75" thickBot="1" x14ac:dyDescent="0.25">
      <c r="A27" s="151" t="s">
        <v>67</v>
      </c>
      <c r="B27" s="150" t="s">
        <v>0</v>
      </c>
      <c r="C27" s="149" t="s">
        <v>66</v>
      </c>
      <c r="D27" s="149" t="s">
        <v>65</v>
      </c>
      <c r="E27" s="149" t="s">
        <v>64</v>
      </c>
    </row>
    <row r="28" spans="1:5" ht="15" customHeight="1" x14ac:dyDescent="0.2">
      <c r="A28" s="148" t="s">
        <v>63</v>
      </c>
      <c r="B28" s="147" t="s">
        <v>50</v>
      </c>
      <c r="C28" s="143">
        <v>27594</v>
      </c>
      <c r="D28" s="143">
        <v>0</v>
      </c>
      <c r="E28" s="142">
        <f t="shared" ref="E28:E44" si="1">C28+D28</f>
        <v>27594</v>
      </c>
    </row>
    <row r="29" spans="1:5" ht="15" customHeight="1" x14ac:dyDescent="0.2">
      <c r="A29" s="146" t="s">
        <v>62</v>
      </c>
      <c r="B29" s="145" t="s">
        <v>50</v>
      </c>
      <c r="C29" s="144">
        <v>216114.09</v>
      </c>
      <c r="D29" s="143">
        <v>0</v>
      </c>
      <c r="E29" s="142">
        <f t="shared" si="1"/>
        <v>216114.09</v>
      </c>
    </row>
    <row r="30" spans="1:5" ht="15" customHeight="1" x14ac:dyDescent="0.2">
      <c r="A30" s="146" t="s">
        <v>61</v>
      </c>
      <c r="B30" s="145" t="s">
        <v>50</v>
      </c>
      <c r="C30" s="144">
        <v>880338.01</v>
      </c>
      <c r="D30" s="143">
        <v>0</v>
      </c>
      <c r="E30" s="142">
        <f t="shared" si="1"/>
        <v>880338.01</v>
      </c>
    </row>
    <row r="31" spans="1:5" ht="15" customHeight="1" x14ac:dyDescent="0.2">
      <c r="A31" s="146" t="s">
        <v>60</v>
      </c>
      <c r="B31" s="145" t="s">
        <v>50</v>
      </c>
      <c r="C31" s="144">
        <v>735446.43</v>
      </c>
      <c r="D31" s="143">
        <v>0</v>
      </c>
      <c r="E31" s="142">
        <f t="shared" si="1"/>
        <v>735446.43</v>
      </c>
    </row>
    <row r="32" spans="1:5" ht="15" customHeight="1" x14ac:dyDescent="0.2">
      <c r="A32" s="146" t="s">
        <v>59</v>
      </c>
      <c r="B32" s="145" t="s">
        <v>50</v>
      </c>
      <c r="C32" s="144">
        <v>3507182.8800000008</v>
      </c>
      <c r="D32" s="143">
        <v>0</v>
      </c>
      <c r="E32" s="142">
        <f t="shared" si="1"/>
        <v>3507182.8800000008</v>
      </c>
    </row>
    <row r="33" spans="1:5" ht="15" customHeight="1" x14ac:dyDescent="0.2">
      <c r="A33" s="146" t="s">
        <v>58</v>
      </c>
      <c r="B33" s="145" t="s">
        <v>44</v>
      </c>
      <c r="C33" s="144">
        <v>262575.74</v>
      </c>
      <c r="D33" s="143">
        <v>0</v>
      </c>
      <c r="E33" s="142">
        <f t="shared" si="1"/>
        <v>262575.74</v>
      </c>
    </row>
    <row r="34" spans="1:5" ht="15" customHeight="1" x14ac:dyDescent="0.2">
      <c r="A34" s="146" t="s">
        <v>57</v>
      </c>
      <c r="B34" s="145" t="s">
        <v>50</v>
      </c>
      <c r="C34" s="144">
        <v>19494.150000000001</v>
      </c>
      <c r="D34" s="143">
        <v>0</v>
      </c>
      <c r="E34" s="142">
        <f t="shared" si="1"/>
        <v>19494.150000000001</v>
      </c>
    </row>
    <row r="35" spans="1:5" ht="15" customHeight="1" x14ac:dyDescent="0.2">
      <c r="A35" s="146" t="s">
        <v>56</v>
      </c>
      <c r="B35" s="145">
        <v>6351</v>
      </c>
      <c r="C35" s="144">
        <v>709026.22</v>
      </c>
      <c r="D35" s="143">
        <v>500</v>
      </c>
      <c r="E35" s="142">
        <f t="shared" si="1"/>
        <v>709526.22</v>
      </c>
    </row>
    <row r="36" spans="1:5" ht="15" customHeight="1" x14ac:dyDescent="0.2">
      <c r="A36" s="146" t="s">
        <v>55</v>
      </c>
      <c r="B36" s="145" t="s">
        <v>54</v>
      </c>
      <c r="C36" s="144">
        <v>0</v>
      </c>
      <c r="D36" s="143">
        <v>0</v>
      </c>
      <c r="E36" s="142">
        <f t="shared" si="1"/>
        <v>0</v>
      </c>
    </row>
    <row r="37" spans="1:5" ht="15" customHeight="1" x14ac:dyDescent="0.2">
      <c r="A37" s="146" t="s">
        <v>53</v>
      </c>
      <c r="B37" s="145">
        <v>6351</v>
      </c>
      <c r="C37" s="144">
        <v>1063435.8920000002</v>
      </c>
      <c r="D37" s="143">
        <v>12000</v>
      </c>
      <c r="E37" s="142">
        <f t="shared" si="1"/>
        <v>1075435.8920000002</v>
      </c>
    </row>
    <row r="38" spans="1:5" ht="15" customHeight="1" x14ac:dyDescent="0.2">
      <c r="A38" s="146" t="s">
        <v>52</v>
      </c>
      <c r="B38" s="145" t="s">
        <v>44</v>
      </c>
      <c r="C38" s="144">
        <v>43995</v>
      </c>
      <c r="D38" s="143">
        <v>0</v>
      </c>
      <c r="E38" s="142">
        <f t="shared" si="1"/>
        <v>43995</v>
      </c>
    </row>
    <row r="39" spans="1:5" ht="15" customHeight="1" x14ac:dyDescent="0.2">
      <c r="A39" s="146" t="s">
        <v>51</v>
      </c>
      <c r="B39" s="145" t="s">
        <v>50</v>
      </c>
      <c r="C39" s="144">
        <v>5278.1900000000005</v>
      </c>
      <c r="D39" s="143">
        <v>0</v>
      </c>
      <c r="E39" s="142">
        <f t="shared" si="1"/>
        <v>5278.1900000000005</v>
      </c>
    </row>
    <row r="40" spans="1:5" ht="15" customHeight="1" x14ac:dyDescent="0.2">
      <c r="A40" s="146" t="s">
        <v>49</v>
      </c>
      <c r="B40" s="145" t="s">
        <v>44</v>
      </c>
      <c r="C40" s="144">
        <v>76679.09</v>
      </c>
      <c r="D40" s="143">
        <v>0</v>
      </c>
      <c r="E40" s="142">
        <f t="shared" si="1"/>
        <v>76679.09</v>
      </c>
    </row>
    <row r="41" spans="1:5" ht="15" customHeight="1" x14ac:dyDescent="0.2">
      <c r="A41" s="146" t="s">
        <v>48</v>
      </c>
      <c r="B41" s="145" t="s">
        <v>44</v>
      </c>
      <c r="C41" s="144">
        <v>5000</v>
      </c>
      <c r="D41" s="143">
        <v>0</v>
      </c>
      <c r="E41" s="142">
        <f t="shared" si="1"/>
        <v>5000</v>
      </c>
    </row>
    <row r="42" spans="1:5" ht="15" customHeight="1" x14ac:dyDescent="0.2">
      <c r="A42" s="146" t="s">
        <v>47</v>
      </c>
      <c r="B42" s="145" t="s">
        <v>44</v>
      </c>
      <c r="C42" s="144">
        <v>72712.56</v>
      </c>
      <c r="D42" s="143">
        <v>0</v>
      </c>
      <c r="E42" s="142">
        <f t="shared" si="1"/>
        <v>72712.56</v>
      </c>
    </row>
    <row r="43" spans="1:5" ht="15" customHeight="1" x14ac:dyDescent="0.2">
      <c r="A43" s="146" t="s">
        <v>46</v>
      </c>
      <c r="B43" s="145" t="s">
        <v>44</v>
      </c>
      <c r="C43" s="144">
        <v>4006.28</v>
      </c>
      <c r="D43" s="143">
        <v>0</v>
      </c>
      <c r="E43" s="142">
        <f t="shared" si="1"/>
        <v>4006.28</v>
      </c>
    </row>
    <row r="44" spans="1:5" ht="15" customHeight="1" thickBot="1" x14ac:dyDescent="0.25">
      <c r="A44" s="146" t="s">
        <v>45</v>
      </c>
      <c r="B44" s="145" t="s">
        <v>44</v>
      </c>
      <c r="C44" s="144">
        <v>121.6</v>
      </c>
      <c r="D44" s="143">
        <v>0</v>
      </c>
      <c r="E44" s="142">
        <f t="shared" si="1"/>
        <v>121.6</v>
      </c>
    </row>
    <row r="45" spans="1:5" ht="15" customHeight="1" thickBot="1" x14ac:dyDescent="0.25">
      <c r="A45" s="141" t="s">
        <v>43</v>
      </c>
      <c r="B45" s="140"/>
      <c r="C45" s="139">
        <f>C28+C29+C30+C31+C32+C33+C34+C35+C36+C37+C38+C39+C40+C41+C42+C43+C44</f>
        <v>7629000.1320000011</v>
      </c>
      <c r="D45" s="139">
        <f>SUM(D28:D44)</f>
        <v>12500</v>
      </c>
      <c r="E45" s="138">
        <f>SUM(E28:E44)</f>
        <v>7641500.1320000011</v>
      </c>
    </row>
    <row r="46" spans="1:5" x14ac:dyDescent="0.2">
      <c r="A46" s="173" t="s">
        <v>106</v>
      </c>
      <c r="C46" s="174" t="s">
        <v>107</v>
      </c>
      <c r="E46" s="137"/>
    </row>
    <row r="47" spans="1:5" x14ac:dyDescent="0.2">
      <c r="A47" s="173" t="s">
        <v>109</v>
      </c>
      <c r="C47" s="173" t="s">
        <v>108</v>
      </c>
    </row>
  </sheetData>
  <mergeCells count="3">
    <mergeCell ref="A2:B2"/>
    <mergeCell ref="A26:B26"/>
    <mergeCell ref="C1:E1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J12"/>
  <sheetViews>
    <sheetView zoomScaleNormal="100" workbookViewId="0">
      <selection activeCell="J7" sqref="J7"/>
    </sheetView>
  </sheetViews>
  <sheetFormatPr defaultRowHeight="12.75" x14ac:dyDescent="0.2"/>
  <cols>
    <col min="1" max="1" width="2.5703125" style="84" customWidth="1"/>
    <col min="2" max="2" width="3.140625" style="84" customWidth="1"/>
    <col min="3" max="3" width="6.5703125" style="84" customWidth="1"/>
    <col min="4" max="5" width="4.7109375" style="84" customWidth="1"/>
    <col min="6" max="6" width="7.85546875" style="84" customWidth="1"/>
    <col min="7" max="7" width="40.85546875" style="84" customWidth="1"/>
    <col min="8" max="8" width="12.7109375" style="85" customWidth="1"/>
    <col min="9" max="10" width="12.7109375" style="84" customWidth="1"/>
    <col min="11" max="12" width="9.140625" style="84"/>
    <col min="13" max="13" width="10.140625" style="84" bestFit="1" customWidth="1"/>
    <col min="14" max="16384" width="9.140625" style="84"/>
  </cols>
  <sheetData>
    <row r="1" spans="1:10" x14ac:dyDescent="0.2">
      <c r="H1" s="184" t="s">
        <v>42</v>
      </c>
      <c r="I1" s="184"/>
      <c r="J1" s="184"/>
    </row>
    <row r="2" spans="1:10" x14ac:dyDescent="0.2">
      <c r="B2" s="135"/>
      <c r="C2" s="135"/>
      <c r="D2" s="135"/>
      <c r="E2" s="135"/>
      <c r="F2" s="135"/>
      <c r="G2" s="135"/>
      <c r="H2" s="135"/>
      <c r="I2" s="134"/>
      <c r="J2" s="134"/>
    </row>
    <row r="3" spans="1:10" ht="15.75" x14ac:dyDescent="0.25">
      <c r="B3" s="188" t="s">
        <v>16</v>
      </c>
      <c r="C3" s="188"/>
      <c r="D3" s="188"/>
      <c r="E3" s="188"/>
      <c r="F3" s="188"/>
      <c r="G3" s="188"/>
      <c r="H3" s="188"/>
      <c r="I3" s="188"/>
      <c r="J3" s="188"/>
    </row>
    <row r="4" spans="1:10" ht="15" customHeight="1" x14ac:dyDescent="0.25">
      <c r="B4" s="183" t="s">
        <v>41</v>
      </c>
      <c r="C4" s="183"/>
      <c r="D4" s="183"/>
      <c r="E4" s="183"/>
      <c r="F4" s="183"/>
      <c r="G4" s="183"/>
      <c r="H4" s="183"/>
      <c r="I4" s="183"/>
      <c r="J4" s="183"/>
    </row>
    <row r="5" spans="1:10" ht="13.5" thickBot="1" x14ac:dyDescent="0.25">
      <c r="A5" s="133"/>
      <c r="B5" s="132"/>
      <c r="C5" s="130"/>
      <c r="D5" s="130"/>
      <c r="E5" s="130"/>
      <c r="F5" s="130"/>
      <c r="G5" s="130"/>
      <c r="H5" s="131"/>
      <c r="I5" s="130"/>
      <c r="J5" s="129" t="s">
        <v>14</v>
      </c>
    </row>
    <row r="6" spans="1:10" ht="15.75" customHeight="1" thickBot="1" x14ac:dyDescent="0.25">
      <c r="A6" s="176" t="s">
        <v>13</v>
      </c>
      <c r="B6" s="128" t="s">
        <v>12</v>
      </c>
      <c r="C6" s="185" t="s">
        <v>11</v>
      </c>
      <c r="D6" s="186"/>
      <c r="E6" s="127" t="s">
        <v>10</v>
      </c>
      <c r="F6" s="126" t="s">
        <v>0</v>
      </c>
      <c r="G6" s="125" t="s">
        <v>40</v>
      </c>
      <c r="H6" s="124" t="s">
        <v>17</v>
      </c>
      <c r="I6" s="124" t="s">
        <v>39</v>
      </c>
      <c r="J6" s="123" t="s">
        <v>38</v>
      </c>
    </row>
    <row r="7" spans="1:10" ht="13.5" thickBot="1" x14ac:dyDescent="0.25">
      <c r="A7" s="180" t="s">
        <v>110</v>
      </c>
      <c r="B7" s="122" t="s">
        <v>5</v>
      </c>
      <c r="C7" s="187" t="s">
        <v>3</v>
      </c>
      <c r="D7" s="187"/>
      <c r="E7" s="121" t="s">
        <v>3</v>
      </c>
      <c r="F7" s="120" t="s">
        <v>3</v>
      </c>
      <c r="G7" s="119" t="s">
        <v>37</v>
      </c>
      <c r="H7" s="118">
        <f>H8+H10</f>
        <v>22740000</v>
      </c>
      <c r="I7" s="177">
        <f>I8+I10</f>
        <v>500000</v>
      </c>
      <c r="J7" s="117">
        <f>H7+I7</f>
        <v>23240000</v>
      </c>
    </row>
    <row r="8" spans="1:10" x14ac:dyDescent="0.2">
      <c r="A8" s="181"/>
      <c r="B8" s="116" t="s">
        <v>5</v>
      </c>
      <c r="C8" s="115" t="s">
        <v>36</v>
      </c>
      <c r="D8" s="102" t="s">
        <v>35</v>
      </c>
      <c r="E8" s="101" t="s">
        <v>3</v>
      </c>
      <c r="F8" s="114" t="s">
        <v>3</v>
      </c>
      <c r="G8" s="113" t="s">
        <v>34</v>
      </c>
      <c r="H8" s="112">
        <f>H9</f>
        <v>22740000</v>
      </c>
      <c r="I8" s="111">
        <f>I9</f>
        <v>0</v>
      </c>
      <c r="J8" s="96">
        <f>J9</f>
        <v>22740000</v>
      </c>
    </row>
    <row r="9" spans="1:10" ht="13.5" thickBot="1" x14ac:dyDescent="0.25">
      <c r="A9" s="181"/>
      <c r="B9" s="95"/>
      <c r="C9" s="110"/>
      <c r="D9" s="109"/>
      <c r="E9" s="92">
        <v>3522</v>
      </c>
      <c r="F9" s="92">
        <v>6313</v>
      </c>
      <c r="G9" s="108" t="s">
        <v>33</v>
      </c>
      <c r="H9" s="107">
        <v>22740000</v>
      </c>
      <c r="I9" s="106">
        <v>0</v>
      </c>
      <c r="J9" s="105">
        <f>H9+I9</f>
        <v>22740000</v>
      </c>
    </row>
    <row r="10" spans="1:10" x14ac:dyDescent="0.2">
      <c r="A10" s="181"/>
      <c r="B10" s="104" t="s">
        <v>5</v>
      </c>
      <c r="C10" s="103" t="s">
        <v>32</v>
      </c>
      <c r="D10" s="102" t="s">
        <v>31</v>
      </c>
      <c r="E10" s="101" t="s">
        <v>3</v>
      </c>
      <c r="F10" s="100" t="s">
        <v>3</v>
      </c>
      <c r="G10" s="99" t="s">
        <v>30</v>
      </c>
      <c r="H10" s="98">
        <f>H11</f>
        <v>0</v>
      </c>
      <c r="I10" s="97">
        <f>I11</f>
        <v>500000</v>
      </c>
      <c r="J10" s="96">
        <f>J11</f>
        <v>500000</v>
      </c>
    </row>
    <row r="11" spans="1:10" ht="13.5" thickBot="1" x14ac:dyDescent="0.25">
      <c r="A11" s="182"/>
      <c r="B11" s="95"/>
      <c r="C11" s="94"/>
      <c r="D11" s="93"/>
      <c r="E11" s="92">
        <v>3533</v>
      </c>
      <c r="F11" s="91">
        <v>6351</v>
      </c>
      <c r="G11" s="90" t="s">
        <v>29</v>
      </c>
      <c r="H11" s="89">
        <v>0</v>
      </c>
      <c r="I11" s="88">
        <v>500000</v>
      </c>
      <c r="J11" s="87">
        <f>H11+I11</f>
        <v>500000</v>
      </c>
    </row>
    <row r="12" spans="1:10" x14ac:dyDescent="0.2">
      <c r="A12" s="86"/>
    </row>
  </sheetData>
  <mergeCells count="6">
    <mergeCell ref="A7:A11"/>
    <mergeCell ref="B4:J4"/>
    <mergeCell ref="H1:J1"/>
    <mergeCell ref="C6:D6"/>
    <mergeCell ref="C7:D7"/>
    <mergeCell ref="B3:J3"/>
  </mergeCells>
  <printOptions horizontalCentered="1"/>
  <pageMargins left="0.78740157480314965" right="0.59055118110236227" top="0.59055118110236227" bottom="0.78740157480314965" header="0.51181102362204722" footer="0.51181102362204722"/>
  <pageSetup scale="8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V47"/>
  <sheetViews>
    <sheetView showRowColHeaders="0" showRuler="0" zoomScaleNormal="100" workbookViewId="0">
      <selection activeCell="O14" sqref="O14"/>
    </sheetView>
  </sheetViews>
  <sheetFormatPr defaultRowHeight="12.75" x14ac:dyDescent="0.2"/>
  <cols>
    <col min="1" max="1" width="3.140625" style="1" customWidth="1"/>
    <col min="2" max="2" width="3.7109375" style="1" customWidth="1"/>
    <col min="3" max="3" width="10.85546875" style="1" customWidth="1"/>
    <col min="4" max="5" width="5.85546875" style="1" customWidth="1"/>
    <col min="6" max="6" width="10" style="1" customWidth="1"/>
    <col min="7" max="7" width="48.42578125" style="1" customWidth="1"/>
    <col min="8" max="8" width="10.7109375" style="2" customWidth="1"/>
    <col min="9" max="10" width="12.7109375" style="2" customWidth="1"/>
    <col min="11" max="11" width="12.7109375" style="1" customWidth="1"/>
    <col min="12" max="12" width="12.85546875" style="1" customWidth="1"/>
    <col min="13" max="14" width="9.140625" style="1"/>
    <col min="15" max="15" width="10.140625" style="1" bestFit="1" customWidth="1"/>
    <col min="16" max="16384" width="9.140625" style="1"/>
  </cols>
  <sheetData>
    <row r="1" spans="1:20" s="40" customFormat="1" ht="14.25" customHeight="1" x14ac:dyDescent="0.2">
      <c r="A1" s="45"/>
      <c r="B1" s="45"/>
      <c r="C1" s="45"/>
      <c r="D1" s="45"/>
      <c r="E1" s="45"/>
      <c r="F1" s="45"/>
      <c r="G1" s="46"/>
      <c r="H1" s="45"/>
      <c r="I1" s="47"/>
      <c r="J1" s="198" t="s">
        <v>22</v>
      </c>
      <c r="K1" s="198"/>
      <c r="L1" s="45"/>
    </row>
    <row r="2" spans="1:20" s="40" customFormat="1" ht="12.75" customHeight="1" x14ac:dyDescent="0.2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44"/>
    </row>
    <row r="3" spans="1:20" s="40" customFormat="1" ht="12.75" customHeight="1" x14ac:dyDescent="0.25">
      <c r="A3" s="192" t="s">
        <v>16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43"/>
    </row>
    <row r="4" spans="1:20" s="40" customFormat="1" ht="15.75" customHeight="1" x14ac:dyDescent="0.2">
      <c r="A4" s="191" t="s">
        <v>15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42"/>
      <c r="O4" s="41"/>
      <c r="T4" s="67"/>
    </row>
    <row r="5" spans="1:20" ht="12.75" customHeight="1" thickBot="1" x14ac:dyDescent="0.25">
      <c r="A5" s="39"/>
      <c r="B5" s="39"/>
      <c r="C5" s="39"/>
      <c r="D5" s="39"/>
      <c r="E5" s="39"/>
      <c r="F5" s="39"/>
      <c r="G5" s="39"/>
      <c r="H5" s="38"/>
      <c r="I5" s="38"/>
      <c r="J5" s="38"/>
      <c r="K5" s="37" t="s">
        <v>14</v>
      </c>
      <c r="L5" s="36"/>
      <c r="M5" s="3"/>
      <c r="N5" s="3"/>
      <c r="O5" s="3"/>
      <c r="P5" s="3"/>
    </row>
    <row r="6" spans="1:20" ht="14.25" customHeight="1" x14ac:dyDescent="0.2">
      <c r="A6" s="210" t="s">
        <v>13</v>
      </c>
      <c r="B6" s="200" t="s">
        <v>12</v>
      </c>
      <c r="C6" s="202" t="s">
        <v>11</v>
      </c>
      <c r="D6" s="202" t="s">
        <v>10</v>
      </c>
      <c r="E6" s="202" t="s">
        <v>0</v>
      </c>
      <c r="F6" s="204" t="s">
        <v>9</v>
      </c>
      <c r="G6" s="189" t="s">
        <v>8</v>
      </c>
      <c r="H6" s="208" t="s">
        <v>17</v>
      </c>
      <c r="I6" s="208" t="s">
        <v>20</v>
      </c>
      <c r="J6" s="193" t="s">
        <v>23</v>
      </c>
      <c r="K6" s="206" t="s">
        <v>24</v>
      </c>
      <c r="L6" s="7"/>
    </row>
    <row r="7" spans="1:20" ht="13.5" customHeight="1" thickBot="1" x14ac:dyDescent="0.25">
      <c r="A7" s="211"/>
      <c r="B7" s="201"/>
      <c r="C7" s="203"/>
      <c r="D7" s="203"/>
      <c r="E7" s="203"/>
      <c r="F7" s="205"/>
      <c r="G7" s="190"/>
      <c r="H7" s="209"/>
      <c r="I7" s="209"/>
      <c r="J7" s="194"/>
      <c r="K7" s="207"/>
    </row>
    <row r="8" spans="1:20" ht="18" customHeight="1" thickBot="1" x14ac:dyDescent="0.25">
      <c r="A8" s="195" t="s">
        <v>7</v>
      </c>
      <c r="B8" s="35" t="s">
        <v>5</v>
      </c>
      <c r="C8" s="34" t="s">
        <v>3</v>
      </c>
      <c r="D8" s="34" t="s">
        <v>3</v>
      </c>
      <c r="E8" s="33" t="s">
        <v>3</v>
      </c>
      <c r="F8" s="32" t="s">
        <v>3</v>
      </c>
      <c r="G8" s="31" t="s">
        <v>6</v>
      </c>
      <c r="H8" s="30">
        <f t="shared" ref="H8:H9" si="0">H9</f>
        <v>0</v>
      </c>
      <c r="I8" s="30">
        <f>I9+I14</f>
        <v>395780.82</v>
      </c>
      <c r="J8" s="30">
        <f>J9+J14</f>
        <v>12000000</v>
      </c>
      <c r="K8" s="30">
        <f>I8+J8</f>
        <v>12395780.82</v>
      </c>
    </row>
    <row r="9" spans="1:20" ht="18" customHeight="1" x14ac:dyDescent="0.2">
      <c r="A9" s="196"/>
      <c r="B9" s="29" t="s">
        <v>3</v>
      </c>
      <c r="C9" s="28" t="s">
        <v>3</v>
      </c>
      <c r="D9" s="27" t="s">
        <v>3</v>
      </c>
      <c r="E9" s="26" t="s">
        <v>3</v>
      </c>
      <c r="F9" s="25" t="s">
        <v>3</v>
      </c>
      <c r="G9" s="24" t="s">
        <v>21</v>
      </c>
      <c r="H9" s="23">
        <f t="shared" si="0"/>
        <v>0</v>
      </c>
      <c r="I9" s="23">
        <f>I10+I12</f>
        <v>395780.82</v>
      </c>
      <c r="J9" s="23">
        <f>J10+J12</f>
        <v>0</v>
      </c>
      <c r="K9" s="23">
        <f>K10+K12</f>
        <v>395780.82</v>
      </c>
      <c r="L9" s="22"/>
      <c r="M9" s="21"/>
      <c r="N9" s="3"/>
      <c r="P9" s="3"/>
    </row>
    <row r="10" spans="1:20" ht="18" customHeight="1" x14ac:dyDescent="0.2">
      <c r="A10" s="196"/>
      <c r="B10" s="20" t="s">
        <v>5</v>
      </c>
      <c r="C10" s="19" t="s">
        <v>4</v>
      </c>
      <c r="D10" s="18" t="s">
        <v>3</v>
      </c>
      <c r="E10" s="18" t="s">
        <v>3</v>
      </c>
      <c r="F10" s="17" t="s">
        <v>3</v>
      </c>
      <c r="G10" s="16" t="s">
        <v>2</v>
      </c>
      <c r="H10" s="15">
        <f>H11</f>
        <v>0</v>
      </c>
      <c r="I10" s="14">
        <f>I11</f>
        <v>6510.67</v>
      </c>
      <c r="J10" s="14">
        <f>J11</f>
        <v>0</v>
      </c>
      <c r="K10" s="13">
        <f>K11</f>
        <v>6510.67</v>
      </c>
      <c r="L10" s="7"/>
      <c r="M10" s="3"/>
    </row>
    <row r="11" spans="1:20" ht="18" customHeight="1" x14ac:dyDescent="0.2">
      <c r="A11" s="196"/>
      <c r="B11" s="212"/>
      <c r="C11" s="213"/>
      <c r="D11" s="59">
        <v>3523</v>
      </c>
      <c r="E11" s="60">
        <v>5336</v>
      </c>
      <c r="F11" s="61" t="s">
        <v>1</v>
      </c>
      <c r="G11" s="62" t="s">
        <v>28</v>
      </c>
      <c r="H11" s="63">
        <v>0</v>
      </c>
      <c r="I11" s="64">
        <v>6510.67</v>
      </c>
      <c r="J11" s="64">
        <v>0</v>
      </c>
      <c r="K11" s="65">
        <f>I11+J11</f>
        <v>6510.67</v>
      </c>
    </row>
    <row r="12" spans="1:20" ht="18" customHeight="1" x14ac:dyDescent="0.2">
      <c r="A12" s="196"/>
      <c r="B12" s="214"/>
      <c r="C12" s="215"/>
      <c r="D12" s="55" t="s">
        <v>3</v>
      </c>
      <c r="E12" s="55" t="s">
        <v>3</v>
      </c>
      <c r="F12" s="56" t="s">
        <v>3</v>
      </c>
      <c r="G12" s="57" t="s">
        <v>18</v>
      </c>
      <c r="H12" s="53">
        <f>H13</f>
        <v>0</v>
      </c>
      <c r="I12" s="53">
        <f>I13</f>
        <v>389270.15</v>
      </c>
      <c r="J12" s="53">
        <f>J13</f>
        <v>0</v>
      </c>
      <c r="K12" s="58">
        <f>K13</f>
        <v>389270.15</v>
      </c>
    </row>
    <row r="13" spans="1:20" ht="18" customHeight="1" thickBot="1" x14ac:dyDescent="0.25">
      <c r="A13" s="196"/>
      <c r="B13" s="216"/>
      <c r="C13" s="217"/>
      <c r="D13" s="12">
        <v>3523</v>
      </c>
      <c r="E13" s="11">
        <v>5336</v>
      </c>
      <c r="F13" s="49" t="s">
        <v>19</v>
      </c>
      <c r="G13" s="48" t="s">
        <v>28</v>
      </c>
      <c r="H13" s="50">
        <v>0</v>
      </c>
      <c r="I13" s="54">
        <v>389270.15</v>
      </c>
      <c r="J13" s="51">
        <v>0</v>
      </c>
      <c r="K13" s="52">
        <f>I13+J13</f>
        <v>389270.15</v>
      </c>
    </row>
    <row r="14" spans="1:20" ht="18" customHeight="1" x14ac:dyDescent="0.2">
      <c r="A14" s="196"/>
      <c r="B14" s="77" t="s">
        <v>5</v>
      </c>
      <c r="C14" s="76" t="s">
        <v>25</v>
      </c>
      <c r="D14" s="82" t="s">
        <v>3</v>
      </c>
      <c r="E14" s="82" t="s">
        <v>3</v>
      </c>
      <c r="F14" s="83" t="s">
        <v>3</v>
      </c>
      <c r="G14" s="79" t="s">
        <v>26</v>
      </c>
      <c r="H14" s="80">
        <f>H16</f>
        <v>0</v>
      </c>
      <c r="I14" s="80">
        <f>I15</f>
        <v>0</v>
      </c>
      <c r="J14" s="80">
        <f>J15</f>
        <v>12000000</v>
      </c>
      <c r="K14" s="81">
        <f>K15</f>
        <v>12000000</v>
      </c>
    </row>
    <row r="15" spans="1:20" ht="18" customHeight="1" thickBot="1" x14ac:dyDescent="0.25">
      <c r="A15" s="197"/>
      <c r="B15" s="78"/>
      <c r="C15" s="69"/>
      <c r="D15" s="75">
        <v>3533</v>
      </c>
      <c r="E15" s="74">
        <v>6351</v>
      </c>
      <c r="F15" s="73"/>
      <c r="G15" s="48" t="s">
        <v>27</v>
      </c>
      <c r="H15" s="72">
        <v>0</v>
      </c>
      <c r="I15" s="72">
        <v>0</v>
      </c>
      <c r="J15" s="71">
        <v>12000000</v>
      </c>
      <c r="K15" s="70">
        <f>I15+J15</f>
        <v>12000000</v>
      </c>
    </row>
    <row r="16" spans="1:20" s="8" customFormat="1" ht="12.75" customHeight="1" x14ac:dyDescent="0.2">
      <c r="A16" s="175"/>
      <c r="B16" s="10"/>
      <c r="C16" s="9"/>
    </row>
    <row r="17" spans="1:15" x14ac:dyDescent="0.2">
      <c r="A17" s="3"/>
      <c r="G17" s="6"/>
      <c r="H17" s="5"/>
      <c r="I17" s="5"/>
      <c r="J17" s="5"/>
    </row>
    <row r="18" spans="1:15" x14ac:dyDescent="0.2">
      <c r="A18" s="3"/>
      <c r="G18" s="3"/>
      <c r="O18" s="4"/>
    </row>
    <row r="19" spans="1:15" x14ac:dyDescent="0.2">
      <c r="A19" s="3"/>
      <c r="L19" s="3"/>
    </row>
    <row r="20" spans="1:15" x14ac:dyDescent="0.2">
      <c r="H20" s="1"/>
      <c r="I20" s="1"/>
      <c r="J20" s="1"/>
      <c r="L20" s="2"/>
    </row>
    <row r="21" spans="1:15" x14ac:dyDescent="0.2">
      <c r="H21" s="1"/>
      <c r="I21" s="1"/>
      <c r="J21" s="1"/>
    </row>
    <row r="22" spans="1:15" x14ac:dyDescent="0.2">
      <c r="D22" s="3"/>
      <c r="H22" s="1"/>
      <c r="I22" s="1"/>
      <c r="J22" s="1"/>
    </row>
    <row r="23" spans="1:15" x14ac:dyDescent="0.2">
      <c r="H23" s="1"/>
      <c r="I23" s="1"/>
      <c r="J23" s="1"/>
    </row>
    <row r="24" spans="1:15" x14ac:dyDescent="0.2">
      <c r="F24" s="3"/>
      <c r="H24" s="1"/>
      <c r="I24" s="1"/>
      <c r="J24" s="1"/>
    </row>
    <row r="34" spans="15:22" x14ac:dyDescent="0.2">
      <c r="O34" s="66"/>
    </row>
    <row r="47" spans="15:22" x14ac:dyDescent="0.2">
      <c r="V47" s="68"/>
    </row>
  </sheetData>
  <mergeCells count="17">
    <mergeCell ref="J1:K1"/>
    <mergeCell ref="A2:K2"/>
    <mergeCell ref="B6:B7"/>
    <mergeCell ref="C6:C7"/>
    <mergeCell ref="D6:D7"/>
    <mergeCell ref="E6:E7"/>
    <mergeCell ref="F6:F7"/>
    <mergeCell ref="K6:K7"/>
    <mergeCell ref="H6:H7"/>
    <mergeCell ref="A6:A7"/>
    <mergeCell ref="I6:I7"/>
    <mergeCell ref="G6:G7"/>
    <mergeCell ref="A4:K4"/>
    <mergeCell ref="A3:K3"/>
    <mergeCell ref="J6:J7"/>
    <mergeCell ref="A8:A15"/>
    <mergeCell ref="B11:C13"/>
  </mergeCells>
  <printOptions horizontalCentered="1"/>
  <pageMargins left="0.7" right="0.7" top="0.75" bottom="0.75" header="0.3" footer="0.3"/>
  <pageSetup scale="67" orientation="portrait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Bilance PaV</vt:lpstr>
      <vt:lpstr>92009</vt:lpstr>
      <vt:lpstr>92309</vt:lpstr>
      <vt:lpstr>'92309'!Oblast_tisku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Vesela Nada</cp:lastModifiedBy>
  <cp:lastPrinted>2014-10-24T09:28:12Z</cp:lastPrinted>
  <dcterms:created xsi:type="dcterms:W3CDTF">2007-12-18T12:40:54Z</dcterms:created>
  <dcterms:modified xsi:type="dcterms:W3CDTF">2014-10-29T08:16:04Z</dcterms:modified>
</cp:coreProperties>
</file>