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1" sheetId="2" r:id="rId1"/>
  </sheets>
  <definedNames>
    <definedName name="_xlnm.Print_Area" localSheetId="0">'příloha č.1'!$A$1:$V$223</definedName>
  </definedNames>
  <calcPr calcId="145621"/>
</workbook>
</file>

<file path=xl/calcChain.xml><?xml version="1.0" encoding="utf-8"?>
<calcChain xmlns="http://schemas.openxmlformats.org/spreadsheetml/2006/main">
  <c r="O220" i="2" l="1"/>
  <c r="Q220" i="2" s="1"/>
  <c r="S220" i="2" s="1"/>
  <c r="U220" i="2" s="1"/>
  <c r="N219" i="2"/>
  <c r="O219" i="2" s="1"/>
  <c r="Q219" i="2" s="1"/>
  <c r="S219" i="2" s="1"/>
  <c r="U219" i="2" s="1"/>
  <c r="O218" i="2"/>
  <c r="Q218" i="2" s="1"/>
  <c r="S218" i="2" s="1"/>
  <c r="U218" i="2" s="1"/>
  <c r="O217" i="2"/>
  <c r="Q217" i="2" s="1"/>
  <c r="S217" i="2" s="1"/>
  <c r="U217" i="2" s="1"/>
  <c r="N217" i="2"/>
  <c r="Q216" i="2"/>
  <c r="S216" i="2" s="1"/>
  <c r="U216" i="2" s="1"/>
  <c r="O216" i="2"/>
  <c r="N215" i="2"/>
  <c r="O215" i="2" s="1"/>
  <c r="Q215" i="2" s="1"/>
  <c r="S215" i="2" s="1"/>
  <c r="U215" i="2" s="1"/>
  <c r="O214" i="2"/>
  <c r="Q214" i="2" s="1"/>
  <c r="S214" i="2" s="1"/>
  <c r="U214" i="2" s="1"/>
  <c r="O213" i="2"/>
  <c r="Q213" i="2" s="1"/>
  <c r="S213" i="2" s="1"/>
  <c r="U213" i="2" s="1"/>
  <c r="N213" i="2"/>
  <c r="Q212" i="2"/>
  <c r="S212" i="2" s="1"/>
  <c r="U212" i="2" s="1"/>
  <c r="O212" i="2"/>
  <c r="N211" i="2"/>
  <c r="O211" i="2" s="1"/>
  <c r="Q211" i="2" s="1"/>
  <c r="S211" i="2" s="1"/>
  <c r="U211" i="2" s="1"/>
  <c r="O210" i="2"/>
  <c r="Q210" i="2" s="1"/>
  <c r="S210" i="2" s="1"/>
  <c r="U210" i="2" s="1"/>
  <c r="O209" i="2"/>
  <c r="Q209" i="2" s="1"/>
  <c r="S209" i="2" s="1"/>
  <c r="U209" i="2" s="1"/>
  <c r="N209" i="2"/>
  <c r="O208" i="2"/>
  <c r="Q208" i="2" s="1"/>
  <c r="S208" i="2" s="1"/>
  <c r="U208" i="2" s="1"/>
  <c r="N207" i="2"/>
  <c r="O207" i="2" s="1"/>
  <c r="Q207" i="2" s="1"/>
  <c r="S207" i="2" s="1"/>
  <c r="U207" i="2" s="1"/>
  <c r="O206" i="2"/>
  <c r="Q206" i="2" s="1"/>
  <c r="S206" i="2" s="1"/>
  <c r="U206" i="2" s="1"/>
  <c r="N205" i="2"/>
  <c r="O205" i="2" s="1"/>
  <c r="Q205" i="2" s="1"/>
  <c r="S205" i="2" s="1"/>
  <c r="U205" i="2" s="1"/>
  <c r="I204" i="2"/>
  <c r="K204" i="2" s="1"/>
  <c r="M204" i="2" s="1"/>
  <c r="O204" i="2" s="1"/>
  <c r="Q204" i="2" s="1"/>
  <c r="S204" i="2" s="1"/>
  <c r="U204" i="2" s="1"/>
  <c r="N203" i="2"/>
  <c r="I203" i="2"/>
  <c r="K203" i="2" s="1"/>
  <c r="M203" i="2" s="1"/>
  <c r="O203" i="2" s="1"/>
  <c r="Q203" i="2" s="1"/>
  <c r="S203" i="2" s="1"/>
  <c r="U203" i="2" s="1"/>
  <c r="N202" i="2"/>
  <c r="J202" i="2"/>
  <c r="I202" i="2"/>
  <c r="K202" i="2" s="1"/>
  <c r="M202" i="2" s="1"/>
  <c r="O202" i="2" s="1"/>
  <c r="Q202" i="2" s="1"/>
  <c r="S202" i="2" s="1"/>
  <c r="U202" i="2" s="1"/>
  <c r="H202" i="2"/>
  <c r="Q201" i="2"/>
  <c r="S201" i="2" s="1"/>
  <c r="U201" i="2" s="1"/>
  <c r="O201" i="2"/>
  <c r="N200" i="2"/>
  <c r="O200" i="2" s="1"/>
  <c r="Q200" i="2" s="1"/>
  <c r="S200" i="2" s="1"/>
  <c r="U200" i="2" s="1"/>
  <c r="O199" i="2"/>
  <c r="Q199" i="2" s="1"/>
  <c r="S199" i="2" s="1"/>
  <c r="U199" i="2" s="1"/>
  <c r="O198" i="2"/>
  <c r="Q198" i="2" s="1"/>
  <c r="S198" i="2" s="1"/>
  <c r="U198" i="2" s="1"/>
  <c r="N198" i="2"/>
  <c r="Q197" i="2"/>
  <c r="S197" i="2" s="1"/>
  <c r="U197" i="2" s="1"/>
  <c r="O197" i="2"/>
  <c r="N196" i="2"/>
  <c r="O196" i="2" s="1"/>
  <c r="Q196" i="2" s="1"/>
  <c r="S196" i="2" s="1"/>
  <c r="U196" i="2" s="1"/>
  <c r="O195" i="2"/>
  <c r="Q195" i="2" s="1"/>
  <c r="S195" i="2" s="1"/>
  <c r="U195" i="2" s="1"/>
  <c r="O194" i="2"/>
  <c r="Q194" i="2" s="1"/>
  <c r="S194" i="2" s="1"/>
  <c r="U194" i="2" s="1"/>
  <c r="N194" i="2"/>
  <c r="Q193" i="2"/>
  <c r="S193" i="2" s="1"/>
  <c r="U193" i="2" s="1"/>
  <c r="O193" i="2"/>
  <c r="N192" i="2"/>
  <c r="O192" i="2" s="1"/>
  <c r="Q192" i="2" s="1"/>
  <c r="S192" i="2" s="1"/>
  <c r="U192" i="2" s="1"/>
  <c r="K191" i="2"/>
  <c r="M191" i="2" s="1"/>
  <c r="O191" i="2" s="1"/>
  <c r="Q191" i="2" s="1"/>
  <c r="S191" i="2" s="1"/>
  <c r="U191" i="2" s="1"/>
  <c r="I191" i="2"/>
  <c r="N190" i="2"/>
  <c r="K190" i="2"/>
  <c r="M190" i="2" s="1"/>
  <c r="O190" i="2" s="1"/>
  <c r="Q190" i="2" s="1"/>
  <c r="S190" i="2" s="1"/>
  <c r="U190" i="2" s="1"/>
  <c r="I190" i="2"/>
  <c r="N189" i="2"/>
  <c r="J189" i="2"/>
  <c r="I189" i="2"/>
  <c r="K189" i="2" s="1"/>
  <c r="M189" i="2" s="1"/>
  <c r="O189" i="2" s="1"/>
  <c r="Q189" i="2" s="1"/>
  <c r="S189" i="2" s="1"/>
  <c r="U189" i="2" s="1"/>
  <c r="H189" i="2"/>
  <c r="M188" i="2"/>
  <c r="O188" i="2" s="1"/>
  <c r="Q188" i="2" s="1"/>
  <c r="S188" i="2" s="1"/>
  <c r="U188" i="2" s="1"/>
  <c r="K188" i="2"/>
  <c r="J187" i="2"/>
  <c r="K187" i="2" s="1"/>
  <c r="M187" i="2" s="1"/>
  <c r="O187" i="2" s="1"/>
  <c r="Q187" i="2" s="1"/>
  <c r="S187" i="2" s="1"/>
  <c r="U187" i="2" s="1"/>
  <c r="K186" i="2"/>
  <c r="M186" i="2" s="1"/>
  <c r="O186" i="2" s="1"/>
  <c r="Q186" i="2" s="1"/>
  <c r="S186" i="2" s="1"/>
  <c r="U186" i="2" s="1"/>
  <c r="I186" i="2"/>
  <c r="J185" i="2"/>
  <c r="I185" i="2"/>
  <c r="K185" i="2" s="1"/>
  <c r="M185" i="2" s="1"/>
  <c r="O185" i="2" s="1"/>
  <c r="Q185" i="2" s="1"/>
  <c r="S185" i="2" s="1"/>
  <c r="U185" i="2" s="1"/>
  <c r="I184" i="2"/>
  <c r="K184" i="2" s="1"/>
  <c r="M184" i="2" s="1"/>
  <c r="O184" i="2" s="1"/>
  <c r="Q184" i="2" s="1"/>
  <c r="S184" i="2" s="1"/>
  <c r="U184" i="2" s="1"/>
  <c r="H183" i="2"/>
  <c r="G183" i="2"/>
  <c r="I183" i="2" s="1"/>
  <c r="K183" i="2" s="1"/>
  <c r="M183" i="2" s="1"/>
  <c r="O183" i="2" s="1"/>
  <c r="Q183" i="2" s="1"/>
  <c r="S183" i="2" s="1"/>
  <c r="U183" i="2" s="1"/>
  <c r="I182" i="2"/>
  <c r="K182" i="2" s="1"/>
  <c r="M182" i="2" s="1"/>
  <c r="O182" i="2" s="1"/>
  <c r="Q182" i="2" s="1"/>
  <c r="S182" i="2" s="1"/>
  <c r="U182" i="2" s="1"/>
  <c r="H181" i="2"/>
  <c r="I181" i="2" s="1"/>
  <c r="K181" i="2" s="1"/>
  <c r="M181" i="2" s="1"/>
  <c r="O181" i="2" s="1"/>
  <c r="Q181" i="2" s="1"/>
  <c r="S181" i="2" s="1"/>
  <c r="U181" i="2" s="1"/>
  <c r="K180" i="2"/>
  <c r="M180" i="2" s="1"/>
  <c r="O180" i="2" s="1"/>
  <c r="Q180" i="2" s="1"/>
  <c r="S180" i="2" s="1"/>
  <c r="U180" i="2" s="1"/>
  <c r="K179" i="2"/>
  <c r="M179" i="2" s="1"/>
  <c r="O179" i="2" s="1"/>
  <c r="Q179" i="2" s="1"/>
  <c r="S179" i="2" s="1"/>
  <c r="U179" i="2" s="1"/>
  <c r="J179" i="2"/>
  <c r="I178" i="2"/>
  <c r="K178" i="2" s="1"/>
  <c r="M178" i="2" s="1"/>
  <c r="O178" i="2" s="1"/>
  <c r="Q178" i="2" s="1"/>
  <c r="S178" i="2" s="1"/>
  <c r="U178" i="2" s="1"/>
  <c r="N177" i="2"/>
  <c r="J177" i="2"/>
  <c r="G177" i="2"/>
  <c r="I177" i="2" s="1"/>
  <c r="K177" i="2" s="1"/>
  <c r="M177" i="2" s="1"/>
  <c r="O177" i="2" s="1"/>
  <c r="Q177" i="2" s="1"/>
  <c r="S177" i="2" s="1"/>
  <c r="U177" i="2" s="1"/>
  <c r="K176" i="2"/>
  <c r="M176" i="2" s="1"/>
  <c r="O176" i="2" s="1"/>
  <c r="Q176" i="2" s="1"/>
  <c r="S176" i="2" s="1"/>
  <c r="U176" i="2" s="1"/>
  <c r="I176" i="2"/>
  <c r="N175" i="2"/>
  <c r="N174" i="2" s="1"/>
  <c r="G175" i="2"/>
  <c r="I175" i="2" s="1"/>
  <c r="K175" i="2" s="1"/>
  <c r="M175" i="2" s="1"/>
  <c r="O175" i="2" s="1"/>
  <c r="Q175" i="2" s="1"/>
  <c r="S175" i="2" s="1"/>
  <c r="U175" i="2" s="1"/>
  <c r="J174" i="2"/>
  <c r="H174" i="2"/>
  <c r="M173" i="2"/>
  <c r="O173" i="2" s="1"/>
  <c r="Q173" i="2" s="1"/>
  <c r="S173" i="2" s="1"/>
  <c r="U173" i="2" s="1"/>
  <c r="K173" i="2"/>
  <c r="J172" i="2"/>
  <c r="K172" i="2" s="1"/>
  <c r="M172" i="2" s="1"/>
  <c r="O172" i="2" s="1"/>
  <c r="Q172" i="2" s="1"/>
  <c r="S172" i="2" s="1"/>
  <c r="U172" i="2" s="1"/>
  <c r="K171" i="2"/>
  <c r="M171" i="2" s="1"/>
  <c r="O171" i="2" s="1"/>
  <c r="Q171" i="2" s="1"/>
  <c r="S171" i="2" s="1"/>
  <c r="U171" i="2" s="1"/>
  <c r="I171" i="2"/>
  <c r="J170" i="2"/>
  <c r="I170" i="2"/>
  <c r="K170" i="2" s="1"/>
  <c r="M170" i="2" s="1"/>
  <c r="O170" i="2" s="1"/>
  <c r="Q170" i="2" s="1"/>
  <c r="S170" i="2" s="1"/>
  <c r="U170" i="2" s="1"/>
  <c r="M169" i="2"/>
  <c r="O169" i="2" s="1"/>
  <c r="Q169" i="2" s="1"/>
  <c r="S169" i="2" s="1"/>
  <c r="U169" i="2" s="1"/>
  <c r="K169" i="2"/>
  <c r="J168" i="2"/>
  <c r="K168" i="2" s="1"/>
  <c r="M168" i="2" s="1"/>
  <c r="O168" i="2" s="1"/>
  <c r="Q168" i="2" s="1"/>
  <c r="S168" i="2" s="1"/>
  <c r="U168" i="2" s="1"/>
  <c r="K167" i="2"/>
  <c r="M167" i="2" s="1"/>
  <c r="O167" i="2" s="1"/>
  <c r="Q167" i="2" s="1"/>
  <c r="S167" i="2" s="1"/>
  <c r="U167" i="2" s="1"/>
  <c r="I167" i="2"/>
  <c r="N166" i="2"/>
  <c r="J166" i="2"/>
  <c r="I166" i="2"/>
  <c r="K166" i="2" s="1"/>
  <c r="M166" i="2" s="1"/>
  <c r="O166" i="2" s="1"/>
  <c r="Q166" i="2" s="1"/>
  <c r="S166" i="2" s="1"/>
  <c r="U166" i="2" s="1"/>
  <c r="K165" i="2"/>
  <c r="M165" i="2" s="1"/>
  <c r="O165" i="2" s="1"/>
  <c r="Q165" i="2" s="1"/>
  <c r="S165" i="2" s="1"/>
  <c r="U165" i="2" s="1"/>
  <c r="K164" i="2"/>
  <c r="M164" i="2" s="1"/>
  <c r="O164" i="2" s="1"/>
  <c r="Q164" i="2" s="1"/>
  <c r="S164" i="2" s="1"/>
  <c r="U164" i="2" s="1"/>
  <c r="J163" i="2"/>
  <c r="I163" i="2"/>
  <c r="K163" i="2" s="1"/>
  <c r="M163" i="2" s="1"/>
  <c r="O163" i="2" s="1"/>
  <c r="Q163" i="2" s="1"/>
  <c r="S163" i="2" s="1"/>
  <c r="U163" i="2" s="1"/>
  <c r="H163" i="2"/>
  <c r="G163" i="2"/>
  <c r="K162" i="2"/>
  <c r="M162" i="2" s="1"/>
  <c r="O162" i="2" s="1"/>
  <c r="Q162" i="2" s="1"/>
  <c r="S162" i="2" s="1"/>
  <c r="U162" i="2" s="1"/>
  <c r="I162" i="2"/>
  <c r="J161" i="2"/>
  <c r="I161" i="2"/>
  <c r="K161" i="2" s="1"/>
  <c r="M161" i="2" s="1"/>
  <c r="O161" i="2" s="1"/>
  <c r="Q161" i="2" s="1"/>
  <c r="S161" i="2" s="1"/>
  <c r="U161" i="2" s="1"/>
  <c r="I160" i="2"/>
  <c r="K160" i="2" s="1"/>
  <c r="M160" i="2" s="1"/>
  <c r="O160" i="2" s="1"/>
  <c r="Q160" i="2" s="1"/>
  <c r="S160" i="2" s="1"/>
  <c r="U160" i="2" s="1"/>
  <c r="G159" i="2"/>
  <c r="I159" i="2" s="1"/>
  <c r="K159" i="2" s="1"/>
  <c r="M159" i="2" s="1"/>
  <c r="O159" i="2" s="1"/>
  <c r="Q159" i="2" s="1"/>
  <c r="S159" i="2" s="1"/>
  <c r="U159" i="2" s="1"/>
  <c r="I158" i="2"/>
  <c r="K158" i="2" s="1"/>
  <c r="M158" i="2" s="1"/>
  <c r="O158" i="2" s="1"/>
  <c r="Q158" i="2" s="1"/>
  <c r="S158" i="2" s="1"/>
  <c r="U158" i="2" s="1"/>
  <c r="N157" i="2"/>
  <c r="G157" i="2"/>
  <c r="I157" i="2" s="1"/>
  <c r="K157" i="2" s="1"/>
  <c r="M157" i="2" s="1"/>
  <c r="O157" i="2" s="1"/>
  <c r="Q157" i="2" s="1"/>
  <c r="S157" i="2" s="1"/>
  <c r="U157" i="2" s="1"/>
  <c r="N156" i="2"/>
  <c r="J156" i="2"/>
  <c r="H156" i="2"/>
  <c r="G156" i="2"/>
  <c r="I156" i="2" s="1"/>
  <c r="K156" i="2" s="1"/>
  <c r="M156" i="2" s="1"/>
  <c r="O156" i="2" s="1"/>
  <c r="Q156" i="2" s="1"/>
  <c r="S156" i="2" s="1"/>
  <c r="U156" i="2" s="1"/>
  <c r="Q155" i="2"/>
  <c r="S155" i="2" s="1"/>
  <c r="U155" i="2" s="1"/>
  <c r="O155" i="2"/>
  <c r="N154" i="2"/>
  <c r="O154" i="2" s="1"/>
  <c r="Q154" i="2" s="1"/>
  <c r="S154" i="2" s="1"/>
  <c r="U154" i="2" s="1"/>
  <c r="K153" i="2"/>
  <c r="M153" i="2" s="1"/>
  <c r="O153" i="2" s="1"/>
  <c r="Q153" i="2" s="1"/>
  <c r="S153" i="2" s="1"/>
  <c r="U153" i="2" s="1"/>
  <c r="I153" i="2"/>
  <c r="N152" i="2"/>
  <c r="K152" i="2"/>
  <c r="M152" i="2" s="1"/>
  <c r="O152" i="2" s="1"/>
  <c r="Q152" i="2" s="1"/>
  <c r="S152" i="2" s="1"/>
  <c r="U152" i="2" s="1"/>
  <c r="I152" i="2"/>
  <c r="I151" i="2"/>
  <c r="K151" i="2" s="1"/>
  <c r="M151" i="2" s="1"/>
  <c r="O151" i="2" s="1"/>
  <c r="Q151" i="2" s="1"/>
  <c r="S151" i="2" s="1"/>
  <c r="U151" i="2" s="1"/>
  <c r="H150" i="2"/>
  <c r="I150" i="2" s="1"/>
  <c r="K150" i="2" s="1"/>
  <c r="M150" i="2" s="1"/>
  <c r="O150" i="2" s="1"/>
  <c r="Q150" i="2" s="1"/>
  <c r="S150" i="2" s="1"/>
  <c r="U150" i="2" s="1"/>
  <c r="K149" i="2"/>
  <c r="M149" i="2" s="1"/>
  <c r="O149" i="2" s="1"/>
  <c r="Q149" i="2" s="1"/>
  <c r="S149" i="2" s="1"/>
  <c r="U149" i="2" s="1"/>
  <c r="I149" i="2"/>
  <c r="H148" i="2"/>
  <c r="G148" i="2"/>
  <c r="I148" i="2" s="1"/>
  <c r="K148" i="2" s="1"/>
  <c r="M148" i="2" s="1"/>
  <c r="O148" i="2" s="1"/>
  <c r="Q148" i="2" s="1"/>
  <c r="S148" i="2" s="1"/>
  <c r="U148" i="2" s="1"/>
  <c r="N147" i="2"/>
  <c r="J147" i="2"/>
  <c r="H147" i="2"/>
  <c r="G147" i="2"/>
  <c r="I147" i="2" s="1"/>
  <c r="K147" i="2" s="1"/>
  <c r="M147" i="2" s="1"/>
  <c r="O147" i="2" s="1"/>
  <c r="Q147" i="2" s="1"/>
  <c r="S147" i="2" s="1"/>
  <c r="U147" i="2" s="1"/>
  <c r="Q146" i="2"/>
  <c r="S146" i="2" s="1"/>
  <c r="U146" i="2" s="1"/>
  <c r="O146" i="2"/>
  <c r="P145" i="2"/>
  <c r="O145" i="2"/>
  <c r="Q145" i="2" s="1"/>
  <c r="S145" i="2" s="1"/>
  <c r="U145" i="2" s="1"/>
  <c r="N145" i="2"/>
  <c r="Q144" i="2"/>
  <c r="S144" i="2" s="1"/>
  <c r="U144" i="2" s="1"/>
  <c r="O144" i="2"/>
  <c r="P143" i="2"/>
  <c r="O143" i="2"/>
  <c r="Q143" i="2" s="1"/>
  <c r="S143" i="2" s="1"/>
  <c r="U143" i="2" s="1"/>
  <c r="N143" i="2"/>
  <c r="Q142" i="2"/>
  <c r="S142" i="2" s="1"/>
  <c r="U142" i="2" s="1"/>
  <c r="O142" i="2"/>
  <c r="N141" i="2"/>
  <c r="O141" i="2" s="1"/>
  <c r="Q141" i="2" s="1"/>
  <c r="S141" i="2" s="1"/>
  <c r="U141" i="2" s="1"/>
  <c r="O140" i="2"/>
  <c r="Q140" i="2" s="1"/>
  <c r="S140" i="2" s="1"/>
  <c r="U140" i="2" s="1"/>
  <c r="O139" i="2"/>
  <c r="Q139" i="2" s="1"/>
  <c r="S139" i="2" s="1"/>
  <c r="U139" i="2" s="1"/>
  <c r="N139" i="2"/>
  <c r="Q138" i="2"/>
  <c r="S138" i="2" s="1"/>
  <c r="U138" i="2" s="1"/>
  <c r="O138" i="2"/>
  <c r="N137" i="2"/>
  <c r="O137" i="2" s="1"/>
  <c r="Q137" i="2" s="1"/>
  <c r="S137" i="2" s="1"/>
  <c r="U137" i="2" s="1"/>
  <c r="O136" i="2"/>
  <c r="Q136" i="2" s="1"/>
  <c r="S136" i="2" s="1"/>
  <c r="U136" i="2" s="1"/>
  <c r="O135" i="2"/>
  <c r="Q135" i="2" s="1"/>
  <c r="S135" i="2" s="1"/>
  <c r="U135" i="2" s="1"/>
  <c r="N135" i="2"/>
  <c r="Q134" i="2"/>
  <c r="S134" i="2" s="1"/>
  <c r="U134" i="2" s="1"/>
  <c r="O134" i="2"/>
  <c r="N133" i="2"/>
  <c r="O133" i="2" s="1"/>
  <c r="Q133" i="2" s="1"/>
  <c r="S133" i="2" s="1"/>
  <c r="U133" i="2" s="1"/>
  <c r="O132" i="2"/>
  <c r="Q132" i="2" s="1"/>
  <c r="S132" i="2" s="1"/>
  <c r="U132" i="2" s="1"/>
  <c r="O131" i="2"/>
  <c r="Q131" i="2" s="1"/>
  <c r="S131" i="2" s="1"/>
  <c r="U131" i="2" s="1"/>
  <c r="N131" i="2"/>
  <c r="Q130" i="2"/>
  <c r="S130" i="2" s="1"/>
  <c r="U130" i="2" s="1"/>
  <c r="O130" i="2"/>
  <c r="N129" i="2"/>
  <c r="O129" i="2" s="1"/>
  <c r="Q129" i="2" s="1"/>
  <c r="S129" i="2" s="1"/>
  <c r="U129" i="2" s="1"/>
  <c r="O128" i="2"/>
  <c r="Q128" i="2" s="1"/>
  <c r="S128" i="2" s="1"/>
  <c r="U128" i="2" s="1"/>
  <c r="O127" i="2"/>
  <c r="Q127" i="2" s="1"/>
  <c r="S127" i="2" s="1"/>
  <c r="U127" i="2" s="1"/>
  <c r="N127" i="2"/>
  <c r="Q126" i="2"/>
  <c r="S126" i="2" s="1"/>
  <c r="U126" i="2" s="1"/>
  <c r="O126" i="2"/>
  <c r="N125" i="2"/>
  <c r="O125" i="2" s="1"/>
  <c r="Q125" i="2" s="1"/>
  <c r="S125" i="2" s="1"/>
  <c r="U125" i="2" s="1"/>
  <c r="O124" i="2"/>
  <c r="Q124" i="2" s="1"/>
  <c r="S124" i="2" s="1"/>
  <c r="U124" i="2" s="1"/>
  <c r="O123" i="2"/>
  <c r="Q123" i="2" s="1"/>
  <c r="S123" i="2" s="1"/>
  <c r="U123" i="2" s="1"/>
  <c r="N123" i="2"/>
  <c r="Q122" i="2"/>
  <c r="S122" i="2" s="1"/>
  <c r="U122" i="2" s="1"/>
  <c r="O122" i="2"/>
  <c r="N121" i="2"/>
  <c r="O121" i="2" s="1"/>
  <c r="Q121" i="2" s="1"/>
  <c r="S121" i="2" s="1"/>
  <c r="U121" i="2" s="1"/>
  <c r="O120" i="2"/>
  <c r="Q120" i="2" s="1"/>
  <c r="S120" i="2" s="1"/>
  <c r="U120" i="2" s="1"/>
  <c r="O119" i="2"/>
  <c r="Q119" i="2" s="1"/>
  <c r="S119" i="2" s="1"/>
  <c r="U119" i="2" s="1"/>
  <c r="N119" i="2"/>
  <c r="Q118" i="2"/>
  <c r="S118" i="2" s="1"/>
  <c r="U118" i="2" s="1"/>
  <c r="O118" i="2"/>
  <c r="N117" i="2"/>
  <c r="O117" i="2" s="1"/>
  <c r="Q117" i="2" s="1"/>
  <c r="S117" i="2" s="1"/>
  <c r="U117" i="2" s="1"/>
  <c r="O116" i="2"/>
  <c r="Q116" i="2" s="1"/>
  <c r="S116" i="2" s="1"/>
  <c r="U116" i="2" s="1"/>
  <c r="N115" i="2"/>
  <c r="O115" i="2" s="1"/>
  <c r="Q115" i="2" s="1"/>
  <c r="S115" i="2" s="1"/>
  <c r="U115" i="2" s="1"/>
  <c r="O114" i="2"/>
  <c r="Q114" i="2" s="1"/>
  <c r="S114" i="2" s="1"/>
  <c r="U114" i="2" s="1"/>
  <c r="N113" i="2"/>
  <c r="O113" i="2" s="1"/>
  <c r="Q113" i="2" s="1"/>
  <c r="S113" i="2" s="1"/>
  <c r="U113" i="2" s="1"/>
  <c r="O112" i="2"/>
  <c r="Q112" i="2" s="1"/>
  <c r="S112" i="2" s="1"/>
  <c r="U112" i="2" s="1"/>
  <c r="N111" i="2"/>
  <c r="O111" i="2" s="1"/>
  <c r="Q111" i="2" s="1"/>
  <c r="S111" i="2" s="1"/>
  <c r="U111" i="2" s="1"/>
  <c r="O110" i="2"/>
  <c r="Q110" i="2" s="1"/>
  <c r="S110" i="2" s="1"/>
  <c r="U110" i="2" s="1"/>
  <c r="N109" i="2"/>
  <c r="O109" i="2" s="1"/>
  <c r="Q109" i="2" s="1"/>
  <c r="S109" i="2" s="1"/>
  <c r="U109" i="2" s="1"/>
  <c r="O108" i="2"/>
  <c r="Q108" i="2" s="1"/>
  <c r="S108" i="2" s="1"/>
  <c r="U108" i="2" s="1"/>
  <c r="N107" i="2"/>
  <c r="O107" i="2" s="1"/>
  <c r="Q107" i="2" s="1"/>
  <c r="S107" i="2" s="1"/>
  <c r="U107" i="2" s="1"/>
  <c r="O106" i="2"/>
  <c r="Q106" i="2" s="1"/>
  <c r="S106" i="2" s="1"/>
  <c r="U106" i="2" s="1"/>
  <c r="N105" i="2"/>
  <c r="O105" i="2" s="1"/>
  <c r="Q105" i="2" s="1"/>
  <c r="S105" i="2" s="1"/>
  <c r="U105" i="2" s="1"/>
  <c r="O104" i="2"/>
  <c r="Q104" i="2" s="1"/>
  <c r="S104" i="2" s="1"/>
  <c r="U104" i="2" s="1"/>
  <c r="N103" i="2"/>
  <c r="O103" i="2" s="1"/>
  <c r="Q103" i="2" s="1"/>
  <c r="S103" i="2" s="1"/>
  <c r="U103" i="2" s="1"/>
  <c r="O102" i="2"/>
  <c r="Q102" i="2" s="1"/>
  <c r="S102" i="2" s="1"/>
  <c r="U102" i="2" s="1"/>
  <c r="N101" i="2"/>
  <c r="O101" i="2" s="1"/>
  <c r="Q101" i="2" s="1"/>
  <c r="S101" i="2" s="1"/>
  <c r="U101" i="2" s="1"/>
  <c r="K100" i="2"/>
  <c r="M100" i="2" s="1"/>
  <c r="O100" i="2" s="1"/>
  <c r="Q100" i="2" s="1"/>
  <c r="S100" i="2" s="1"/>
  <c r="U100" i="2" s="1"/>
  <c r="J99" i="2"/>
  <c r="K99" i="2" s="1"/>
  <c r="M99" i="2" s="1"/>
  <c r="O99" i="2" s="1"/>
  <c r="Q99" i="2" s="1"/>
  <c r="S99" i="2" s="1"/>
  <c r="U99" i="2" s="1"/>
  <c r="K98" i="2"/>
  <c r="M98" i="2" s="1"/>
  <c r="O98" i="2" s="1"/>
  <c r="Q98" i="2" s="1"/>
  <c r="S98" i="2" s="1"/>
  <c r="U98" i="2" s="1"/>
  <c r="J97" i="2"/>
  <c r="K97" i="2" s="1"/>
  <c r="M97" i="2" s="1"/>
  <c r="O97" i="2" s="1"/>
  <c r="Q97" i="2" s="1"/>
  <c r="S97" i="2" s="1"/>
  <c r="U97" i="2" s="1"/>
  <c r="K96" i="2"/>
  <c r="M96" i="2" s="1"/>
  <c r="O96" i="2" s="1"/>
  <c r="Q96" i="2" s="1"/>
  <c r="S96" i="2" s="1"/>
  <c r="U96" i="2" s="1"/>
  <c r="K95" i="2"/>
  <c r="M95" i="2" s="1"/>
  <c r="O95" i="2" s="1"/>
  <c r="Q95" i="2" s="1"/>
  <c r="S95" i="2" s="1"/>
  <c r="U95" i="2" s="1"/>
  <c r="J95" i="2"/>
  <c r="M94" i="2"/>
  <c r="O94" i="2" s="1"/>
  <c r="Q94" i="2" s="1"/>
  <c r="S94" i="2" s="1"/>
  <c r="U94" i="2" s="1"/>
  <c r="K94" i="2"/>
  <c r="J93" i="2"/>
  <c r="K93" i="2" s="1"/>
  <c r="M93" i="2" s="1"/>
  <c r="O93" i="2" s="1"/>
  <c r="Q93" i="2" s="1"/>
  <c r="S93" i="2" s="1"/>
  <c r="U93" i="2" s="1"/>
  <c r="K92" i="2"/>
  <c r="M92" i="2" s="1"/>
  <c r="O92" i="2" s="1"/>
  <c r="Q92" i="2" s="1"/>
  <c r="S92" i="2" s="1"/>
  <c r="U92" i="2" s="1"/>
  <c r="K91" i="2"/>
  <c r="M91" i="2" s="1"/>
  <c r="O91" i="2" s="1"/>
  <c r="Q91" i="2" s="1"/>
  <c r="S91" i="2" s="1"/>
  <c r="U91" i="2" s="1"/>
  <c r="J91" i="2"/>
  <c r="M90" i="2"/>
  <c r="O90" i="2" s="1"/>
  <c r="Q90" i="2" s="1"/>
  <c r="S90" i="2" s="1"/>
  <c r="U90" i="2" s="1"/>
  <c r="K90" i="2"/>
  <c r="J89" i="2"/>
  <c r="K89" i="2" s="1"/>
  <c r="M89" i="2" s="1"/>
  <c r="O89" i="2" s="1"/>
  <c r="Q89" i="2" s="1"/>
  <c r="S89" i="2" s="1"/>
  <c r="U89" i="2" s="1"/>
  <c r="K88" i="2"/>
  <c r="M88" i="2" s="1"/>
  <c r="O88" i="2" s="1"/>
  <c r="Q88" i="2" s="1"/>
  <c r="S88" i="2" s="1"/>
  <c r="U88" i="2" s="1"/>
  <c r="K87" i="2"/>
  <c r="M87" i="2" s="1"/>
  <c r="O87" i="2" s="1"/>
  <c r="Q87" i="2" s="1"/>
  <c r="S87" i="2" s="1"/>
  <c r="U87" i="2" s="1"/>
  <c r="J87" i="2"/>
  <c r="I86" i="2"/>
  <c r="K86" i="2" s="1"/>
  <c r="M86" i="2" s="1"/>
  <c r="O86" i="2" s="1"/>
  <c r="Q86" i="2" s="1"/>
  <c r="S86" i="2" s="1"/>
  <c r="U86" i="2" s="1"/>
  <c r="J85" i="2"/>
  <c r="I85" i="2"/>
  <c r="K85" i="2" s="1"/>
  <c r="M85" i="2" s="1"/>
  <c r="O85" i="2" s="1"/>
  <c r="Q85" i="2" s="1"/>
  <c r="S85" i="2" s="1"/>
  <c r="U85" i="2" s="1"/>
  <c r="H85" i="2"/>
  <c r="M84" i="2"/>
  <c r="O84" i="2" s="1"/>
  <c r="Q84" i="2" s="1"/>
  <c r="S84" i="2" s="1"/>
  <c r="U84" i="2" s="1"/>
  <c r="K84" i="2"/>
  <c r="J83" i="2"/>
  <c r="K83" i="2" s="1"/>
  <c r="M83" i="2" s="1"/>
  <c r="O83" i="2" s="1"/>
  <c r="Q83" i="2" s="1"/>
  <c r="S83" i="2" s="1"/>
  <c r="U83" i="2" s="1"/>
  <c r="K82" i="2"/>
  <c r="M82" i="2" s="1"/>
  <c r="O82" i="2" s="1"/>
  <c r="Q82" i="2" s="1"/>
  <c r="S82" i="2" s="1"/>
  <c r="U82" i="2" s="1"/>
  <c r="K81" i="2"/>
  <c r="M81" i="2" s="1"/>
  <c r="O81" i="2" s="1"/>
  <c r="Q81" i="2" s="1"/>
  <c r="S81" i="2" s="1"/>
  <c r="U81" i="2" s="1"/>
  <c r="J81" i="2"/>
  <c r="M80" i="2"/>
  <c r="O80" i="2" s="1"/>
  <c r="Q80" i="2" s="1"/>
  <c r="S80" i="2" s="1"/>
  <c r="U80" i="2" s="1"/>
  <c r="N79" i="2"/>
  <c r="M79" i="2"/>
  <c r="O79" i="2" s="1"/>
  <c r="Q79" i="2" s="1"/>
  <c r="S79" i="2" s="1"/>
  <c r="U79" i="2" s="1"/>
  <c r="J79" i="2"/>
  <c r="M78" i="2"/>
  <c r="O78" i="2" s="1"/>
  <c r="Q78" i="2" s="1"/>
  <c r="S78" i="2" s="1"/>
  <c r="U78" i="2" s="1"/>
  <c r="K78" i="2"/>
  <c r="N77" i="2"/>
  <c r="K77" i="2"/>
  <c r="M77" i="2" s="1"/>
  <c r="O77" i="2" s="1"/>
  <c r="Q77" i="2" s="1"/>
  <c r="S77" i="2" s="1"/>
  <c r="U77" i="2" s="1"/>
  <c r="J77" i="2"/>
  <c r="M76" i="2"/>
  <c r="O76" i="2" s="1"/>
  <c r="Q76" i="2" s="1"/>
  <c r="S76" i="2" s="1"/>
  <c r="U76" i="2" s="1"/>
  <c r="K76" i="2"/>
  <c r="J75" i="2"/>
  <c r="K75" i="2" s="1"/>
  <c r="M75" i="2" s="1"/>
  <c r="O75" i="2" s="1"/>
  <c r="Q75" i="2" s="1"/>
  <c r="S75" i="2" s="1"/>
  <c r="U75" i="2" s="1"/>
  <c r="K74" i="2"/>
  <c r="M74" i="2" s="1"/>
  <c r="O74" i="2" s="1"/>
  <c r="Q74" i="2" s="1"/>
  <c r="S74" i="2" s="1"/>
  <c r="U74" i="2" s="1"/>
  <c r="K73" i="2"/>
  <c r="M73" i="2" s="1"/>
  <c r="O73" i="2" s="1"/>
  <c r="Q73" i="2" s="1"/>
  <c r="S73" i="2" s="1"/>
  <c r="U73" i="2" s="1"/>
  <c r="J73" i="2"/>
  <c r="M72" i="2"/>
  <c r="O72" i="2" s="1"/>
  <c r="Q72" i="2" s="1"/>
  <c r="S72" i="2" s="1"/>
  <c r="U72" i="2" s="1"/>
  <c r="K72" i="2"/>
  <c r="J71" i="2"/>
  <c r="K71" i="2" s="1"/>
  <c r="M71" i="2" s="1"/>
  <c r="O71" i="2" s="1"/>
  <c r="Q71" i="2" s="1"/>
  <c r="S71" i="2" s="1"/>
  <c r="U71" i="2" s="1"/>
  <c r="U70" i="2"/>
  <c r="U69" i="2"/>
  <c r="T69" i="2"/>
  <c r="U68" i="2"/>
  <c r="S68" i="2"/>
  <c r="I67" i="2"/>
  <c r="K67" i="2" s="1"/>
  <c r="M67" i="2" s="1"/>
  <c r="O67" i="2" s="1"/>
  <c r="Q67" i="2" s="1"/>
  <c r="S67" i="2" s="1"/>
  <c r="U67" i="2" s="1"/>
  <c r="T66" i="2"/>
  <c r="R66" i="2"/>
  <c r="P66" i="2"/>
  <c r="N66" i="2"/>
  <c r="J66" i="2"/>
  <c r="I66" i="2"/>
  <c r="K66" i="2" s="1"/>
  <c r="M66" i="2" s="1"/>
  <c r="O66" i="2" s="1"/>
  <c r="Q66" i="2" s="1"/>
  <c r="S66" i="2" s="1"/>
  <c r="U66" i="2" s="1"/>
  <c r="G66" i="2"/>
  <c r="T65" i="2"/>
  <c r="R65" i="2"/>
  <c r="P65" i="2"/>
  <c r="N65" i="2"/>
  <c r="J65" i="2"/>
  <c r="H65" i="2"/>
  <c r="G65" i="2"/>
  <c r="I65" i="2" s="1"/>
  <c r="K65" i="2" s="1"/>
  <c r="M65" i="2" s="1"/>
  <c r="O65" i="2" s="1"/>
  <c r="Q65" i="2" s="1"/>
  <c r="S65" i="2" s="1"/>
  <c r="U65" i="2" s="1"/>
  <c r="T64" i="2"/>
  <c r="R64" i="2"/>
  <c r="P64" i="2"/>
  <c r="N64" i="2"/>
  <c r="J64" i="2"/>
  <c r="H64" i="2"/>
  <c r="I64" i="2" s="1"/>
  <c r="K64" i="2" s="1"/>
  <c r="M64" i="2" s="1"/>
  <c r="O64" i="2" s="1"/>
  <c r="Q64" i="2" s="1"/>
  <c r="S64" i="2" s="1"/>
  <c r="U64" i="2" s="1"/>
  <c r="K63" i="2"/>
  <c r="M63" i="2" s="1"/>
  <c r="O63" i="2" s="1"/>
  <c r="Q63" i="2" s="1"/>
  <c r="S63" i="2" s="1"/>
  <c r="U63" i="2" s="1"/>
  <c r="K62" i="2"/>
  <c r="M62" i="2" s="1"/>
  <c r="O62" i="2" s="1"/>
  <c r="Q62" i="2" s="1"/>
  <c r="S62" i="2" s="1"/>
  <c r="U62" i="2" s="1"/>
  <c r="J62" i="2"/>
  <c r="I61" i="2"/>
  <c r="K61" i="2" s="1"/>
  <c r="M61" i="2" s="1"/>
  <c r="O61" i="2" s="1"/>
  <c r="Q61" i="2" s="1"/>
  <c r="S61" i="2" s="1"/>
  <c r="U61" i="2" s="1"/>
  <c r="G60" i="2"/>
  <c r="I60" i="2" s="1"/>
  <c r="K60" i="2" s="1"/>
  <c r="M60" i="2" s="1"/>
  <c r="O60" i="2" s="1"/>
  <c r="Q60" i="2" s="1"/>
  <c r="S60" i="2" s="1"/>
  <c r="U60" i="2" s="1"/>
  <c r="K59" i="2"/>
  <c r="M59" i="2" s="1"/>
  <c r="O59" i="2" s="1"/>
  <c r="Q59" i="2" s="1"/>
  <c r="S59" i="2" s="1"/>
  <c r="U59" i="2" s="1"/>
  <c r="L58" i="2"/>
  <c r="J58" i="2"/>
  <c r="I58" i="2"/>
  <c r="K58" i="2" s="1"/>
  <c r="M58" i="2" s="1"/>
  <c r="O58" i="2" s="1"/>
  <c r="Q58" i="2" s="1"/>
  <c r="S58" i="2" s="1"/>
  <c r="U58" i="2" s="1"/>
  <c r="M57" i="2"/>
  <c r="O57" i="2" s="1"/>
  <c r="Q57" i="2" s="1"/>
  <c r="S57" i="2" s="1"/>
  <c r="U57" i="2" s="1"/>
  <c r="K57" i="2"/>
  <c r="L56" i="2"/>
  <c r="J56" i="2"/>
  <c r="I56" i="2"/>
  <c r="K56" i="2" s="1"/>
  <c r="M56" i="2" s="1"/>
  <c r="O56" i="2" s="1"/>
  <c r="Q56" i="2" s="1"/>
  <c r="S56" i="2" s="1"/>
  <c r="U56" i="2" s="1"/>
  <c r="S55" i="2"/>
  <c r="U55" i="2" s="1"/>
  <c r="S54" i="2"/>
  <c r="U54" i="2" s="1"/>
  <c r="R54" i="2"/>
  <c r="I53" i="2"/>
  <c r="K53" i="2" s="1"/>
  <c r="M53" i="2" s="1"/>
  <c r="O53" i="2" s="1"/>
  <c r="Q53" i="2" s="1"/>
  <c r="S53" i="2" s="1"/>
  <c r="U53" i="2" s="1"/>
  <c r="R52" i="2"/>
  <c r="J52" i="2"/>
  <c r="G52" i="2"/>
  <c r="I52" i="2" s="1"/>
  <c r="K52" i="2" s="1"/>
  <c r="M52" i="2" s="1"/>
  <c r="O52" i="2" s="1"/>
  <c r="Q52" i="2" s="1"/>
  <c r="S52" i="2" s="1"/>
  <c r="U52" i="2" s="1"/>
  <c r="K51" i="2"/>
  <c r="M51" i="2" s="1"/>
  <c r="O51" i="2" s="1"/>
  <c r="Q51" i="2" s="1"/>
  <c r="S51" i="2" s="1"/>
  <c r="U51" i="2" s="1"/>
  <c r="I51" i="2"/>
  <c r="I50" i="2"/>
  <c r="K50" i="2" s="1"/>
  <c r="M50" i="2" s="1"/>
  <c r="O50" i="2" s="1"/>
  <c r="Q50" i="2" s="1"/>
  <c r="S50" i="2" s="1"/>
  <c r="U50" i="2" s="1"/>
  <c r="H50" i="2"/>
  <c r="I49" i="2"/>
  <c r="K49" i="2" s="1"/>
  <c r="M49" i="2" s="1"/>
  <c r="O49" i="2" s="1"/>
  <c r="Q49" i="2" s="1"/>
  <c r="S49" i="2" s="1"/>
  <c r="U49" i="2" s="1"/>
  <c r="H48" i="2"/>
  <c r="I48" i="2" s="1"/>
  <c r="K48" i="2" s="1"/>
  <c r="M48" i="2" s="1"/>
  <c r="O48" i="2" s="1"/>
  <c r="Q48" i="2" s="1"/>
  <c r="S48" i="2" s="1"/>
  <c r="U48" i="2" s="1"/>
  <c r="K47" i="2"/>
  <c r="M47" i="2" s="1"/>
  <c r="O47" i="2" s="1"/>
  <c r="Q47" i="2" s="1"/>
  <c r="S47" i="2" s="1"/>
  <c r="U47" i="2" s="1"/>
  <c r="I47" i="2"/>
  <c r="I46" i="2"/>
  <c r="K46" i="2" s="1"/>
  <c r="M46" i="2" s="1"/>
  <c r="O46" i="2" s="1"/>
  <c r="Q46" i="2" s="1"/>
  <c r="S46" i="2" s="1"/>
  <c r="U46" i="2" s="1"/>
  <c r="H46" i="2"/>
  <c r="I45" i="2"/>
  <c r="K45" i="2" s="1"/>
  <c r="M45" i="2" s="1"/>
  <c r="O45" i="2" s="1"/>
  <c r="Q45" i="2" s="1"/>
  <c r="S45" i="2" s="1"/>
  <c r="U45" i="2" s="1"/>
  <c r="H44" i="2"/>
  <c r="I44" i="2" s="1"/>
  <c r="K44" i="2" s="1"/>
  <c r="M44" i="2" s="1"/>
  <c r="O44" i="2" s="1"/>
  <c r="Q44" i="2" s="1"/>
  <c r="S44" i="2" s="1"/>
  <c r="U44" i="2" s="1"/>
  <c r="K43" i="2"/>
  <c r="M43" i="2" s="1"/>
  <c r="O43" i="2" s="1"/>
  <c r="Q43" i="2" s="1"/>
  <c r="S43" i="2" s="1"/>
  <c r="U43" i="2" s="1"/>
  <c r="I43" i="2"/>
  <c r="I42" i="2"/>
  <c r="K42" i="2" s="1"/>
  <c r="M42" i="2" s="1"/>
  <c r="O42" i="2" s="1"/>
  <c r="Q42" i="2" s="1"/>
  <c r="S42" i="2" s="1"/>
  <c r="U42" i="2" s="1"/>
  <c r="H42" i="2"/>
  <c r="I41" i="2"/>
  <c r="K41" i="2" s="1"/>
  <c r="M41" i="2" s="1"/>
  <c r="O41" i="2" s="1"/>
  <c r="Q41" i="2" s="1"/>
  <c r="S41" i="2" s="1"/>
  <c r="U41" i="2" s="1"/>
  <c r="H40" i="2"/>
  <c r="I40" i="2" s="1"/>
  <c r="K40" i="2" s="1"/>
  <c r="M40" i="2" s="1"/>
  <c r="O40" i="2" s="1"/>
  <c r="Q40" i="2" s="1"/>
  <c r="S40" i="2" s="1"/>
  <c r="U40" i="2" s="1"/>
  <c r="K39" i="2"/>
  <c r="M39" i="2" s="1"/>
  <c r="O39" i="2" s="1"/>
  <c r="Q39" i="2" s="1"/>
  <c r="S39" i="2" s="1"/>
  <c r="U39" i="2" s="1"/>
  <c r="I39" i="2"/>
  <c r="I38" i="2"/>
  <c r="K38" i="2" s="1"/>
  <c r="M38" i="2" s="1"/>
  <c r="O38" i="2" s="1"/>
  <c r="Q38" i="2" s="1"/>
  <c r="S38" i="2" s="1"/>
  <c r="U38" i="2" s="1"/>
  <c r="H38" i="2"/>
  <c r="I37" i="2"/>
  <c r="K37" i="2" s="1"/>
  <c r="M37" i="2" s="1"/>
  <c r="O37" i="2" s="1"/>
  <c r="Q37" i="2" s="1"/>
  <c r="S37" i="2" s="1"/>
  <c r="U37" i="2" s="1"/>
  <c r="H36" i="2"/>
  <c r="I36" i="2" s="1"/>
  <c r="K36" i="2" s="1"/>
  <c r="M36" i="2" s="1"/>
  <c r="O36" i="2" s="1"/>
  <c r="Q36" i="2" s="1"/>
  <c r="S36" i="2" s="1"/>
  <c r="U36" i="2" s="1"/>
  <c r="K35" i="2"/>
  <c r="M35" i="2" s="1"/>
  <c r="O35" i="2" s="1"/>
  <c r="Q35" i="2" s="1"/>
  <c r="S35" i="2" s="1"/>
  <c r="U35" i="2" s="1"/>
  <c r="I35" i="2"/>
  <c r="I34" i="2"/>
  <c r="K34" i="2" s="1"/>
  <c r="M34" i="2" s="1"/>
  <c r="O34" i="2" s="1"/>
  <c r="Q34" i="2" s="1"/>
  <c r="S34" i="2" s="1"/>
  <c r="U34" i="2" s="1"/>
  <c r="H34" i="2"/>
  <c r="I33" i="2"/>
  <c r="K33" i="2" s="1"/>
  <c r="M33" i="2" s="1"/>
  <c r="O33" i="2" s="1"/>
  <c r="Q33" i="2" s="1"/>
  <c r="S33" i="2" s="1"/>
  <c r="U33" i="2" s="1"/>
  <c r="H32" i="2"/>
  <c r="G32" i="2"/>
  <c r="I32" i="2" s="1"/>
  <c r="K32" i="2" s="1"/>
  <c r="M32" i="2" s="1"/>
  <c r="O32" i="2" s="1"/>
  <c r="Q32" i="2" s="1"/>
  <c r="S32" i="2" s="1"/>
  <c r="U32" i="2" s="1"/>
  <c r="I31" i="2"/>
  <c r="K31" i="2" s="1"/>
  <c r="M31" i="2" s="1"/>
  <c r="O31" i="2" s="1"/>
  <c r="Q31" i="2" s="1"/>
  <c r="S31" i="2" s="1"/>
  <c r="U31" i="2" s="1"/>
  <c r="H30" i="2"/>
  <c r="G30" i="2"/>
  <c r="I30" i="2" s="1"/>
  <c r="K30" i="2" s="1"/>
  <c r="M30" i="2" s="1"/>
  <c r="O30" i="2" s="1"/>
  <c r="Q30" i="2" s="1"/>
  <c r="S30" i="2" s="1"/>
  <c r="U30" i="2" s="1"/>
  <c r="I29" i="2"/>
  <c r="K29" i="2" s="1"/>
  <c r="M29" i="2" s="1"/>
  <c r="O29" i="2" s="1"/>
  <c r="Q29" i="2" s="1"/>
  <c r="S29" i="2" s="1"/>
  <c r="U29" i="2" s="1"/>
  <c r="H28" i="2"/>
  <c r="G28" i="2"/>
  <c r="I28" i="2" s="1"/>
  <c r="K28" i="2" s="1"/>
  <c r="M28" i="2" s="1"/>
  <c r="O28" i="2" s="1"/>
  <c r="Q28" i="2" s="1"/>
  <c r="S28" i="2" s="1"/>
  <c r="U28" i="2" s="1"/>
  <c r="I27" i="2"/>
  <c r="K27" i="2" s="1"/>
  <c r="M27" i="2" s="1"/>
  <c r="O27" i="2" s="1"/>
  <c r="Q27" i="2" s="1"/>
  <c r="S27" i="2" s="1"/>
  <c r="U27" i="2" s="1"/>
  <c r="T26" i="2"/>
  <c r="H26" i="2"/>
  <c r="G26" i="2"/>
  <c r="I26" i="2" s="1"/>
  <c r="K26" i="2" s="1"/>
  <c r="M26" i="2" s="1"/>
  <c r="O26" i="2" s="1"/>
  <c r="Q26" i="2" s="1"/>
  <c r="S26" i="2" s="1"/>
  <c r="U26" i="2" s="1"/>
  <c r="K25" i="2"/>
  <c r="M25" i="2" s="1"/>
  <c r="O25" i="2" s="1"/>
  <c r="Q25" i="2" s="1"/>
  <c r="S25" i="2" s="1"/>
  <c r="U25" i="2" s="1"/>
  <c r="I25" i="2"/>
  <c r="I24" i="2"/>
  <c r="K24" i="2" s="1"/>
  <c r="M24" i="2" s="1"/>
  <c r="O24" i="2" s="1"/>
  <c r="Q24" i="2" s="1"/>
  <c r="S24" i="2" s="1"/>
  <c r="U24" i="2" s="1"/>
  <c r="H24" i="2"/>
  <c r="I23" i="2"/>
  <c r="K23" i="2" s="1"/>
  <c r="M23" i="2" s="1"/>
  <c r="O23" i="2" s="1"/>
  <c r="Q23" i="2" s="1"/>
  <c r="S23" i="2" s="1"/>
  <c r="U23" i="2" s="1"/>
  <c r="H22" i="2"/>
  <c r="I22" i="2" s="1"/>
  <c r="K22" i="2" s="1"/>
  <c r="M22" i="2" s="1"/>
  <c r="O22" i="2" s="1"/>
  <c r="Q22" i="2" s="1"/>
  <c r="S22" i="2" s="1"/>
  <c r="U22" i="2" s="1"/>
  <c r="K21" i="2"/>
  <c r="M21" i="2" s="1"/>
  <c r="O21" i="2" s="1"/>
  <c r="Q21" i="2" s="1"/>
  <c r="S21" i="2" s="1"/>
  <c r="U21" i="2" s="1"/>
  <c r="I21" i="2"/>
  <c r="I20" i="2"/>
  <c r="K20" i="2" s="1"/>
  <c r="M20" i="2" s="1"/>
  <c r="O20" i="2" s="1"/>
  <c r="Q20" i="2" s="1"/>
  <c r="S20" i="2" s="1"/>
  <c r="U20" i="2" s="1"/>
  <c r="H20" i="2"/>
  <c r="I19" i="2"/>
  <c r="K19" i="2" s="1"/>
  <c r="M19" i="2" s="1"/>
  <c r="O19" i="2" s="1"/>
  <c r="Q19" i="2" s="1"/>
  <c r="S19" i="2" s="1"/>
  <c r="U19" i="2" s="1"/>
  <c r="H18" i="2"/>
  <c r="I18" i="2" s="1"/>
  <c r="K18" i="2" s="1"/>
  <c r="M18" i="2" s="1"/>
  <c r="O18" i="2" s="1"/>
  <c r="Q18" i="2" s="1"/>
  <c r="S18" i="2" s="1"/>
  <c r="U18" i="2" s="1"/>
  <c r="K17" i="2"/>
  <c r="M17" i="2" s="1"/>
  <c r="O17" i="2" s="1"/>
  <c r="Q17" i="2" s="1"/>
  <c r="S17" i="2" s="1"/>
  <c r="U17" i="2" s="1"/>
  <c r="I17" i="2"/>
  <c r="I16" i="2"/>
  <c r="K16" i="2" s="1"/>
  <c r="M16" i="2" s="1"/>
  <c r="O16" i="2" s="1"/>
  <c r="Q16" i="2" s="1"/>
  <c r="S16" i="2" s="1"/>
  <c r="U16" i="2" s="1"/>
  <c r="H15" i="2"/>
  <c r="G15" i="2"/>
  <c r="I15" i="2" s="1"/>
  <c r="K15" i="2" s="1"/>
  <c r="M15" i="2" s="1"/>
  <c r="O15" i="2" s="1"/>
  <c r="Q15" i="2" s="1"/>
  <c r="S15" i="2" s="1"/>
  <c r="U15" i="2" s="1"/>
  <c r="I14" i="2"/>
  <c r="K14" i="2" s="1"/>
  <c r="M14" i="2" s="1"/>
  <c r="O14" i="2" s="1"/>
  <c r="Q14" i="2" s="1"/>
  <c r="S14" i="2" s="1"/>
  <c r="U14" i="2" s="1"/>
  <c r="K13" i="2"/>
  <c r="M13" i="2" s="1"/>
  <c r="O13" i="2" s="1"/>
  <c r="Q13" i="2" s="1"/>
  <c r="S13" i="2" s="1"/>
  <c r="U13" i="2" s="1"/>
  <c r="I13" i="2"/>
  <c r="H12" i="2"/>
  <c r="G12" i="2"/>
  <c r="I12" i="2" s="1"/>
  <c r="K12" i="2" s="1"/>
  <c r="M12" i="2" s="1"/>
  <c r="O12" i="2" s="1"/>
  <c r="Q12" i="2" s="1"/>
  <c r="S12" i="2" s="1"/>
  <c r="U12" i="2" s="1"/>
  <c r="L11" i="2"/>
  <c r="J11" i="2"/>
  <c r="H11" i="2"/>
  <c r="I11" i="2" s="1"/>
  <c r="K11" i="2" s="1"/>
  <c r="M11" i="2" s="1"/>
  <c r="O11" i="2" s="1"/>
  <c r="Q11" i="2" s="1"/>
  <c r="S11" i="2" s="1"/>
  <c r="U11" i="2" s="1"/>
  <c r="T10" i="2"/>
  <c r="R10" i="2"/>
  <c r="P10" i="2"/>
  <c r="N10" i="2"/>
  <c r="L10" i="2"/>
  <c r="J10" i="2"/>
  <c r="H10" i="2"/>
  <c r="G10" i="2"/>
  <c r="I10" i="2" s="1"/>
  <c r="K10" i="2" s="1"/>
  <c r="M10" i="2" s="1"/>
  <c r="O10" i="2" s="1"/>
  <c r="Q10" i="2" s="1"/>
  <c r="S10" i="2" s="1"/>
  <c r="U10" i="2" s="1"/>
  <c r="G174" i="2" l="1"/>
  <c r="I174" i="2" s="1"/>
  <c r="K174" i="2" s="1"/>
  <c r="M174" i="2" s="1"/>
  <c r="O174" i="2" s="1"/>
  <c r="Q174" i="2" s="1"/>
  <c r="S174" i="2" s="1"/>
  <c r="U174" i="2" s="1"/>
</calcChain>
</file>

<file path=xl/sharedStrings.xml><?xml version="1.0" encoding="utf-8"?>
<sst xmlns="http://schemas.openxmlformats.org/spreadsheetml/2006/main" count="772" uniqueCount="253">
  <si>
    <t>příloha č. 1</t>
  </si>
  <si>
    <t>ROZPIS ROZPOČTU LIBERECKÉHO KRAJE 2014</t>
  </si>
  <si>
    <t>Odbor školství, mládeže, tělovýchovy a sportu</t>
  </si>
  <si>
    <t>ZR-RO č. 2,3,13,34,35,50,51,20/14</t>
  </si>
  <si>
    <t>RU 2/14,ZR 142,143,144/14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</si>
  <si>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</si>
  <si>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</si>
  <si>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</si>
  <si>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</si>
  <si>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</si>
  <si>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</si>
  <si>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</si>
  <si>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pol.</t>
  </si>
  <si>
    <t>91704 - T R A N S F E R Y</t>
  </si>
  <si>
    <t>SR 2014</t>
  </si>
  <si>
    <t>UR 2014</t>
  </si>
  <si>
    <t>ZR č. 174/14</t>
  </si>
  <si>
    <t>ZR 221/14, úprava č.3/14</t>
  </si>
  <si>
    <t>ZR-RO č. 261/14</t>
  </si>
  <si>
    <t>SU</t>
  </si>
  <si>
    <t>x</t>
  </si>
  <si>
    <t>Výdajový limit resortu v kapitole</t>
  </si>
  <si>
    <t>261/14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</si>
  <si>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</si>
  <si>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</si>
  <si>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</si>
  <si>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</si>
  <si>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</si>
  <si>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</si>
  <si>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</si>
  <si>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</si>
  <si>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</si>
  <si>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</si>
  <si>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</si>
  <si>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</si>
  <si>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</si>
  <si>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</si>
  <si>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</si>
  <si>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</si>
  <si>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</si>
  <si>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</si>
  <si>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</si>
  <si>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</si>
  <si>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</si>
  <si>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</si>
  <si>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</si>
  <si>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</si>
  <si>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</si>
  <si>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</si>
  <si>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</si>
  <si>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</si>
  <si>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</si>
  <si>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</si>
  <si>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</si>
  <si>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</si>
  <si>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</si>
  <si>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</si>
  <si>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</si>
  <si>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</si>
  <si>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</si>
  <si>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</si>
  <si>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</si>
  <si>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</si>
  <si>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</si>
  <si>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</si>
  <si>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</si>
  <si>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</si>
  <si>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</si>
  <si>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</si>
  <si>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</si>
  <si>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</si>
  <si>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</si>
  <si>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</si>
  <si>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</si>
  <si>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</si>
  <si>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</si>
  <si>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</si>
  <si>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</si>
  <si>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</si>
  <si>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</si>
  <si>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</si>
  <si>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</si>
  <si>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 xml:space="preserve">SU </t>
  </si>
  <si>
    <t>0480077</t>
  </si>
  <si>
    <t>1428</t>
  </si>
  <si>
    <t xml:space="preserve">SUPŠ a VOŠ, Turnov, Skálova 373, p.o. - Obnova výuky řemeslných technik v Egyptě 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</si>
  <si>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</si>
  <si>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</si>
  <si>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</si>
  <si>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</si>
  <si>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</si>
  <si>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</si>
  <si>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</si>
  <si>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</si>
  <si>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</si>
  <si>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</si>
  <si>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</si>
  <si>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</si>
  <si>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</si>
  <si>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dary obyvatelstvu</t>
  </si>
  <si>
    <t>0480091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</si>
  <si>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</si>
  <si>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</si>
  <si>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</si>
  <si>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</si>
  <si>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</si>
  <si>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</si>
  <si>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</si>
  <si>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</si>
  <si>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</si>
  <si>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</si>
  <si>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</si>
  <si>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</si>
  <si>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</si>
  <si>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</si>
  <si>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</si>
  <si>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</si>
  <si>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</si>
  <si>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</si>
  <si>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</si>
  <si>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</si>
  <si>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</si>
  <si>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</si>
  <si>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</si>
  <si>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</si>
  <si>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</si>
  <si>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</si>
  <si>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</si>
  <si>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</si>
  <si>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</si>
  <si>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</si>
  <si>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</si>
  <si>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</si>
  <si>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</si>
  <si>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</si>
  <si>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</si>
  <si>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</si>
  <si>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</si>
  <si>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</si>
  <si>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</si>
  <si>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</si>
  <si>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</si>
  <si>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</si>
  <si>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</si>
  <si>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</si>
  <si>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</si>
  <si>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</si>
  <si>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</si>
  <si>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</si>
  <si>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</si>
  <si>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</si>
  <si>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</si>
  <si>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</si>
  <si>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</si>
  <si>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</si>
  <si>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</si>
  <si>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</si>
  <si>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</si>
  <si>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</si>
  <si>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</si>
  <si>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</si>
  <si>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</si>
  <si>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</si>
  <si>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</si>
  <si>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</si>
  <si>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</si>
  <si>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</si>
  <si>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</si>
  <si>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</si>
  <si>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</si>
  <si>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</si>
  <si>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</si>
  <si>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</si>
  <si>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</si>
  <si>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</si>
  <si>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</si>
  <si>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</si>
  <si>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</si>
  <si>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</si>
  <si>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</si>
  <si>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</si>
  <si>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</si>
  <si>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</si>
  <si>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</si>
  <si>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</si>
  <si>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</si>
  <si>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</si>
  <si>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</si>
  <si>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</si>
  <si>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</si>
  <si>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</si>
  <si>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</si>
  <si>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</si>
  <si>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</si>
  <si>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</si>
  <si>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</si>
  <si>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</si>
  <si>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</si>
  <si>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</si>
  <si>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</si>
  <si>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</si>
  <si>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</si>
  <si>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</si>
  <si>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</si>
  <si>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</si>
  <si>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</si>
  <si>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</si>
  <si>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</si>
  <si>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</si>
  <si>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</si>
  <si>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</si>
  <si>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</si>
  <si>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</si>
  <si>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</si>
  <si>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</si>
  <si>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</si>
  <si>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</si>
  <si>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</si>
  <si>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</si>
  <si>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</si>
  <si>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</si>
  <si>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</si>
  <si>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</si>
  <si>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</si>
  <si>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</si>
  <si>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</si>
  <si>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</si>
  <si>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</si>
  <si>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</si>
  <si>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</si>
  <si>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</si>
  <si>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</si>
  <si>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</si>
  <si>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</si>
  <si>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</si>
  <si>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</si>
  <si>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</si>
  <si>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</si>
  <si>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</si>
  <si>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</si>
  <si>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</si>
  <si>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</si>
  <si>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</si>
  <si>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</si>
  <si>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</si>
  <si>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</si>
  <si>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</si>
  <si>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</si>
  <si>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</si>
  <si>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</si>
  <si>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</si>
  <si>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</si>
  <si>
    <t>SKI KLUB Jizerská padesátka, Liberec - "Jizerská 50 RUN 2014"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</si>
</sst>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</cellStyleXfs>
  <cellXfs count="245">
    <xf numFmtId="0" fontId="0" fillId="0" borderId="0" xfId="0"/>
    <xf numFmtId="0" fontId="1" fillId="0" borderId="0" xfId="3"/>
    <xf numFmtId="4" fontId="1" fillId="2" borderId="0" xfId="3" applyNumberFormat="1" applyFill="1"/>
    <xf numFmtId="0" fontId="5" fillId="0" borderId="0" xfId="4" applyFont="1" applyAlignment="1">
      <alignment horizontal="right"/>
    </xf>
    <xf numFmtId="0" fontId="5" fillId="2" borderId="0" xfId="4" applyFont="1" applyFill="1" applyAlignment="1">
      <alignment horizontal="right"/>
    </xf>
    <xf numFmtId="0" fontId="6" fillId="0" borderId="0" xfId="3" applyFont="1"/>
    <xf numFmtId="0" fontId="6" fillId="0" borderId="0" xfId="3" applyFont="1" applyAlignment="1">
      <alignment horizontal="right"/>
    </xf>
    <xf numFmtId="0" fontId="7" fillId="2" borderId="0" xfId="5" applyFont="1" applyFill="1" applyAlignment="1">
      <alignment horizontal="center"/>
    </xf>
    <xf numFmtId="0" fontId="2" fillId="0" borderId="0" xfId="5"/>
    <xf numFmtId="0" fontId="2" fillId="2" borderId="0" xfId="5" applyFill="1"/>
    <xf numFmtId="0" fontId="1" fillId="0" borderId="0" xfId="1"/>
    <xf numFmtId="0" fontId="1" fillId="2" borderId="0" xfId="1" applyFill="1"/>
    <xf numFmtId="0" fontId="8" fillId="2" borderId="0" xfId="1" applyFont="1" applyFill="1" applyAlignment="1">
      <alignment horizontal="center"/>
    </xf>
    <xf numFmtId="0" fontId="10" fillId="2" borderId="0" xfId="3" applyFont="1" applyFill="1" applyBorder="1" applyAlignment="1">
      <alignment horizontal="center"/>
    </xf>
    <xf numFmtId="4" fontId="6" fillId="2" borderId="0" xfId="6" applyNumberFormat="1" applyFont="1" applyFill="1" applyBorder="1"/>
    <xf numFmtId="164" fontId="6" fillId="2" borderId="0" xfId="6" applyNumberFormat="1" applyFont="1" applyFill="1" applyBorder="1"/>
    <xf numFmtId="0" fontId="6" fillId="0" borderId="0" xfId="3" applyFont="1" applyBorder="1"/>
    <xf numFmtId="0" fontId="0" fillId="2" borderId="0" xfId="0" applyFill="1" applyBorder="1" applyAlignment="1"/>
    <xf numFmtId="0" fontId="1" fillId="0" borderId="0" xfId="3" applyBorder="1"/>
    <xf numFmtId="0" fontId="1" fillId="0" borderId="0" xfId="6"/>
    <xf numFmtId="4" fontId="1" fillId="2" borderId="0" xfId="6" applyNumberFormat="1" applyFill="1"/>
    <xf numFmtId="0" fontId="10" fillId="0" borderId="0" xfId="6" applyFont="1" applyAlignment="1">
      <alignment horizontal="center"/>
    </xf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11" fillId="0" borderId="4" xfId="6" applyFont="1" applyFill="1" applyBorder="1" applyAlignment="1">
      <alignment horizontal="center" vertical="center"/>
    </xf>
    <xf numFmtId="0" fontId="11" fillId="0" borderId="5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3" borderId="1" xfId="3" applyFont="1" applyFill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3" borderId="1" xfId="3" applyFont="1" applyFill="1" applyBorder="1" applyAlignment="1">
      <alignment horizontal="center" wrapText="1"/>
    </xf>
    <xf numFmtId="0" fontId="11" fillId="0" borderId="15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center"/>
    </xf>
    <xf numFmtId="0" fontId="11" fillId="0" borderId="16" xfId="6" applyFont="1" applyFill="1" applyBorder="1" applyAlignment="1">
      <alignment horizontal="center"/>
    </xf>
    <xf numFmtId="0" fontId="11" fillId="0" borderId="5" xfId="6" applyFont="1" applyFill="1" applyBorder="1" applyAlignment="1">
      <alignment horizontal="left"/>
    </xf>
    <xf numFmtId="164" fontId="11" fillId="2" borderId="9" xfId="6" applyNumberFormat="1" applyFont="1" applyFill="1" applyBorder="1" applyAlignment="1"/>
    <xf numFmtId="164" fontId="10" fillId="2" borderId="1" xfId="3" applyNumberFormat="1" applyFont="1" applyFill="1" applyBorder="1"/>
    <xf numFmtId="164" fontId="10" fillId="2" borderId="1" xfId="3" applyNumberFormat="1" applyFont="1" applyFill="1" applyBorder="1" applyAlignment="1"/>
    <xf numFmtId="164" fontId="10" fillId="0" borderId="1" xfId="3" applyNumberFormat="1" applyFont="1" applyBorder="1"/>
    <xf numFmtId="0" fontId="6" fillId="2" borderId="0" xfId="3" applyFont="1" applyFill="1" applyBorder="1"/>
    <xf numFmtId="0" fontId="1" fillId="2" borderId="0" xfId="3" applyFill="1" applyBorder="1"/>
    <xf numFmtId="0" fontId="12" fillId="0" borderId="15" xfId="6" applyFont="1" applyFill="1" applyBorder="1" applyAlignment="1">
      <alignment horizontal="center"/>
    </xf>
    <xf numFmtId="0" fontId="12" fillId="0" borderId="17" xfId="6" applyFont="1" applyFill="1" applyBorder="1" applyAlignment="1">
      <alignment horizontal="center"/>
    </xf>
    <xf numFmtId="0" fontId="12" fillId="0" borderId="5" xfId="6" applyFont="1" applyFill="1" applyBorder="1" applyAlignment="1">
      <alignment horizontal="center"/>
    </xf>
    <xf numFmtId="0" fontId="12" fillId="0" borderId="5" xfId="6" applyFont="1" applyFill="1" applyBorder="1"/>
    <xf numFmtId="164" fontId="12" fillId="2" borderId="9" xfId="6" applyNumberFormat="1" applyFont="1" applyFill="1" applyBorder="1" applyAlignment="1"/>
    <xf numFmtId="164" fontId="12" fillId="2" borderId="9" xfId="3" applyNumberFormat="1" applyFont="1" applyFill="1" applyBorder="1"/>
    <xf numFmtId="164" fontId="12" fillId="2" borderId="9" xfId="3" applyNumberFormat="1" applyFont="1" applyFill="1" applyBorder="1" applyAlignment="1"/>
    <xf numFmtId="164" fontId="12" fillId="0" borderId="9" xfId="3" applyNumberFormat="1" applyFont="1" applyBorder="1"/>
    <xf numFmtId="0" fontId="10" fillId="0" borderId="18" xfId="6" applyFont="1" applyFill="1" applyBorder="1" applyAlignment="1">
      <alignment horizontal="center"/>
    </xf>
    <xf numFmtId="49" fontId="10" fillId="0" borderId="19" xfId="6" applyNumberFormat="1" applyFont="1" applyFill="1" applyBorder="1" applyAlignment="1">
      <alignment horizontal="center"/>
    </xf>
    <xf numFmtId="0" fontId="10" fillId="0" borderId="19" xfId="6" applyFont="1" applyFill="1" applyBorder="1" applyAlignment="1">
      <alignment horizontal="center"/>
    </xf>
    <xf numFmtId="0" fontId="10" fillId="0" borderId="20" xfId="6" applyFont="1" applyFill="1" applyBorder="1" applyAlignment="1">
      <alignment wrapText="1"/>
    </xf>
    <xf numFmtId="164" fontId="10" fillId="2" borderId="21" xfId="6" applyNumberFormat="1" applyFont="1" applyFill="1" applyBorder="1" applyAlignment="1"/>
    <xf numFmtId="164" fontId="11" fillId="2" borderId="21" xfId="6" applyNumberFormat="1" applyFont="1" applyFill="1" applyBorder="1" applyAlignment="1"/>
    <xf numFmtId="164" fontId="10" fillId="2" borderId="22" xfId="3" applyNumberFormat="1" applyFont="1" applyFill="1" applyBorder="1"/>
    <xf numFmtId="164" fontId="10" fillId="2" borderId="22" xfId="3" applyNumberFormat="1" applyFont="1" applyFill="1" applyBorder="1" applyAlignment="1"/>
    <xf numFmtId="164" fontId="10" fillId="0" borderId="22" xfId="3" applyNumberFormat="1" applyFont="1" applyBorder="1"/>
    <xf numFmtId="0" fontId="14" fillId="0" borderId="23" xfId="6" applyFont="1" applyFill="1" applyBorder="1" applyAlignment="1">
      <alignment horizontal="center"/>
    </xf>
    <xf numFmtId="49" fontId="14" fillId="0" borderId="24" xfId="6" applyNumberFormat="1" applyFont="1" applyFill="1" applyBorder="1" applyAlignment="1">
      <alignment horizontal="center"/>
    </xf>
    <xf numFmtId="0" fontId="14" fillId="0" borderId="24" xfId="6" applyFont="1" applyFill="1" applyBorder="1" applyAlignment="1">
      <alignment horizontal="center"/>
    </xf>
    <xf numFmtId="0" fontId="6" fillId="0" borderId="24" xfId="6" applyFont="1" applyFill="1" applyBorder="1" applyAlignment="1">
      <alignment horizontal="center"/>
    </xf>
    <xf numFmtId="0" fontId="6" fillId="0" borderId="25" xfId="6" applyFont="1" applyFill="1" applyBorder="1"/>
    <xf numFmtId="164" fontId="6" fillId="2" borderId="26" xfId="6" applyNumberFormat="1" applyFont="1" applyFill="1" applyBorder="1" applyAlignment="1"/>
    <xf numFmtId="164" fontId="6" fillId="2" borderId="26" xfId="3" applyNumberFormat="1" applyFont="1" applyFill="1" applyBorder="1"/>
    <xf numFmtId="164" fontId="6" fillId="2" borderId="26" xfId="3" applyNumberFormat="1" applyFont="1" applyFill="1" applyBorder="1" applyAlignment="1"/>
    <xf numFmtId="164" fontId="6" fillId="0" borderId="26" xfId="3" applyNumberFormat="1" applyFont="1" applyBorder="1"/>
    <xf numFmtId="0" fontId="10" fillId="0" borderId="23" xfId="6" applyFont="1" applyFill="1" applyBorder="1" applyAlignment="1">
      <alignment horizontal="center"/>
    </xf>
    <xf numFmtId="49" fontId="10" fillId="0" borderId="24" xfId="6" applyNumberFormat="1" applyFont="1" applyFill="1" applyBorder="1" applyAlignment="1">
      <alignment horizontal="center"/>
    </xf>
    <xf numFmtId="0" fontId="10" fillId="0" borderId="24" xfId="6" applyFont="1" applyFill="1" applyBorder="1" applyAlignment="1">
      <alignment horizontal="center"/>
    </xf>
    <xf numFmtId="0" fontId="10" fillId="0" borderId="25" xfId="6" applyFont="1" applyFill="1" applyBorder="1" applyAlignment="1">
      <alignment wrapText="1"/>
    </xf>
    <xf numFmtId="164" fontId="10" fillId="2" borderId="26" xfId="6" applyNumberFormat="1" applyFont="1" applyFill="1" applyBorder="1" applyAlignment="1"/>
    <xf numFmtId="164" fontId="10" fillId="2" borderId="26" xfId="3" applyNumberFormat="1" applyFont="1" applyFill="1" applyBorder="1"/>
    <xf numFmtId="164" fontId="10" fillId="2" borderId="26" xfId="3" applyNumberFormat="1" applyFont="1" applyFill="1" applyBorder="1" applyAlignment="1"/>
    <xf numFmtId="164" fontId="10" fillId="0" borderId="26" xfId="3" applyNumberFormat="1" applyFont="1" applyBorder="1"/>
    <xf numFmtId="0" fontId="6" fillId="0" borderId="25" xfId="6" applyFont="1" applyFill="1" applyBorder="1" applyAlignment="1">
      <alignment wrapText="1"/>
    </xf>
    <xf numFmtId="0" fontId="10" fillId="0" borderId="23" xfId="6" applyFont="1" applyFill="1" applyBorder="1" applyAlignment="1">
      <alignment horizontal="center" vertical="center"/>
    </xf>
    <xf numFmtId="49" fontId="10" fillId="0" borderId="24" xfId="6" applyNumberFormat="1" applyFont="1" applyFill="1" applyBorder="1" applyAlignment="1">
      <alignment horizontal="center" vertical="center"/>
    </xf>
    <xf numFmtId="0" fontId="10" fillId="0" borderId="24" xfId="6" applyFont="1" applyFill="1" applyBorder="1" applyAlignment="1">
      <alignment horizontal="center" vertical="center"/>
    </xf>
    <xf numFmtId="0" fontId="10" fillId="0" borderId="25" xfId="6" applyFont="1" applyFill="1" applyBorder="1" applyAlignment="1">
      <alignment vertical="center" wrapText="1"/>
    </xf>
    <xf numFmtId="0" fontId="6" fillId="0" borderId="23" xfId="6" applyFont="1" applyFill="1" applyBorder="1" applyAlignment="1">
      <alignment horizontal="center" vertical="center"/>
    </xf>
    <xf numFmtId="49" fontId="6" fillId="0" borderId="24" xfId="6" applyNumberFormat="1" applyFont="1" applyFill="1" applyBorder="1" applyAlignment="1">
      <alignment horizontal="center" vertical="center"/>
    </xf>
    <xf numFmtId="0" fontId="6" fillId="0" borderId="24" xfId="6" applyFont="1" applyFill="1" applyBorder="1" applyAlignment="1">
      <alignment horizontal="center" vertical="center"/>
    </xf>
    <xf numFmtId="0" fontId="6" fillId="0" borderId="25" xfId="6" applyFont="1" applyFill="1" applyBorder="1" applyAlignment="1">
      <alignment vertical="center"/>
    </xf>
    <xf numFmtId="0" fontId="10" fillId="2" borderId="23" xfId="6" applyFont="1" applyFill="1" applyBorder="1" applyAlignment="1">
      <alignment horizontal="center"/>
    </xf>
    <xf numFmtId="49" fontId="10" fillId="2" borderId="24" xfId="6" applyNumberFormat="1" applyFont="1" applyFill="1" applyBorder="1" applyAlignment="1">
      <alignment horizontal="center"/>
    </xf>
    <xf numFmtId="0" fontId="10" fillId="2" borderId="24" xfId="6" applyFont="1" applyFill="1" applyBorder="1" applyAlignment="1">
      <alignment horizontal="center"/>
    </xf>
    <xf numFmtId="0" fontId="10" fillId="2" borderId="25" xfId="6" applyFont="1" applyFill="1" applyBorder="1" applyAlignment="1">
      <alignment wrapText="1"/>
    </xf>
    <xf numFmtId="0" fontId="14" fillId="2" borderId="23" xfId="6" applyFont="1" applyFill="1" applyBorder="1" applyAlignment="1">
      <alignment horizontal="center"/>
    </xf>
    <xf numFmtId="49" fontId="14" fillId="2" borderId="24" xfId="6" applyNumberFormat="1" applyFont="1" applyFill="1" applyBorder="1" applyAlignment="1">
      <alignment horizontal="center"/>
    </xf>
    <xf numFmtId="0" fontId="14" fillId="2" borderId="24" xfId="6" applyFont="1" applyFill="1" applyBorder="1" applyAlignment="1">
      <alignment horizontal="center"/>
    </xf>
    <xf numFmtId="0" fontId="6" fillId="2" borderId="25" xfId="6" applyFont="1" applyFill="1" applyBorder="1"/>
    <xf numFmtId="0" fontId="14" fillId="0" borderId="27" xfId="6" applyFont="1" applyFill="1" applyBorder="1" applyAlignment="1">
      <alignment horizontal="center"/>
    </xf>
    <xf numFmtId="49" fontId="14" fillId="0" borderId="28" xfId="6" applyNumberFormat="1" applyFont="1" applyFill="1" applyBorder="1" applyAlignment="1">
      <alignment horizontal="center"/>
    </xf>
    <xf numFmtId="0" fontId="14" fillId="0" borderId="28" xfId="6" applyFont="1" applyFill="1" applyBorder="1" applyAlignment="1">
      <alignment horizontal="center"/>
    </xf>
    <xf numFmtId="0" fontId="6" fillId="0" borderId="28" xfId="6" applyFont="1" applyFill="1" applyBorder="1" applyAlignment="1">
      <alignment horizontal="center"/>
    </xf>
    <xf numFmtId="0" fontId="6" fillId="0" borderId="29" xfId="6" applyFont="1" applyFill="1" applyBorder="1"/>
    <xf numFmtId="164" fontId="6" fillId="2" borderId="30" xfId="6" applyNumberFormat="1" applyFont="1" applyFill="1" applyBorder="1" applyAlignment="1"/>
    <xf numFmtId="164" fontId="6" fillId="2" borderId="30" xfId="3" applyNumberFormat="1" applyFont="1" applyFill="1" applyBorder="1"/>
    <xf numFmtId="0" fontId="14" fillId="2" borderId="31" xfId="6" applyFont="1" applyFill="1" applyBorder="1" applyAlignment="1">
      <alignment horizontal="center"/>
    </xf>
    <xf numFmtId="49" fontId="14" fillId="2" borderId="32" xfId="6" applyNumberFormat="1" applyFont="1" applyFill="1" applyBorder="1" applyAlignment="1">
      <alignment horizontal="center"/>
    </xf>
    <xf numFmtId="0" fontId="14" fillId="2" borderId="32" xfId="6" applyFont="1" applyFill="1" applyBorder="1" applyAlignment="1">
      <alignment horizontal="center"/>
    </xf>
    <xf numFmtId="0" fontId="6" fillId="2" borderId="32" xfId="6" applyFont="1" applyFill="1" applyBorder="1" applyAlignment="1">
      <alignment horizontal="center"/>
    </xf>
    <xf numFmtId="0" fontId="6" fillId="2" borderId="33" xfId="6" applyFont="1" applyFill="1" applyBorder="1"/>
    <xf numFmtId="164" fontId="6" fillId="2" borderId="12" xfId="6" applyNumberFormat="1" applyFont="1" applyFill="1" applyBorder="1" applyAlignment="1"/>
    <xf numFmtId="164" fontId="6" fillId="2" borderId="2" xfId="3" applyNumberFormat="1" applyFont="1" applyFill="1" applyBorder="1"/>
    <xf numFmtId="164" fontId="6" fillId="2" borderId="30" xfId="3" applyNumberFormat="1" applyFont="1" applyFill="1" applyBorder="1" applyAlignment="1"/>
    <xf numFmtId="164" fontId="6" fillId="0" borderId="30" xfId="3" applyNumberFormat="1" applyFont="1" applyBorder="1"/>
    <xf numFmtId="0" fontId="15" fillId="0" borderId="15" xfId="6" applyFont="1" applyFill="1" applyBorder="1" applyAlignment="1">
      <alignment horizontal="center"/>
    </xf>
    <xf numFmtId="0" fontId="15" fillId="0" borderId="17" xfId="6" applyFont="1" applyFill="1" applyBorder="1" applyAlignment="1">
      <alignment horizontal="center"/>
    </xf>
    <xf numFmtId="0" fontId="15" fillId="0" borderId="5" xfId="6" applyFont="1" applyFill="1" applyBorder="1"/>
    <xf numFmtId="164" fontId="15" fillId="2" borderId="9" xfId="6" applyNumberFormat="1" applyFont="1" applyFill="1" applyBorder="1" applyAlignment="1"/>
    <xf numFmtId="164" fontId="15" fillId="2" borderId="9" xfId="3" applyNumberFormat="1" applyFont="1" applyFill="1" applyBorder="1"/>
    <xf numFmtId="164" fontId="15" fillId="2" borderId="9" xfId="3" applyNumberFormat="1" applyFont="1" applyFill="1" applyBorder="1" applyAlignment="1"/>
    <xf numFmtId="164" fontId="15" fillId="0" borderId="9" xfId="3" applyNumberFormat="1" applyFont="1" applyBorder="1"/>
    <xf numFmtId="0" fontId="10" fillId="2" borderId="34" xfId="6" applyFont="1" applyFill="1" applyBorder="1" applyAlignment="1">
      <alignment horizontal="center"/>
    </xf>
    <xf numFmtId="49" fontId="10" fillId="2" borderId="35" xfId="6" applyNumberFormat="1" applyFont="1" applyFill="1" applyBorder="1" applyAlignment="1">
      <alignment horizontal="center"/>
    </xf>
    <xf numFmtId="0" fontId="10" fillId="2" borderId="35" xfId="6" applyFont="1" applyFill="1" applyBorder="1" applyAlignment="1">
      <alignment horizontal="center"/>
    </xf>
    <xf numFmtId="0" fontId="10" fillId="2" borderId="36" xfId="6" applyFont="1" applyFill="1" applyBorder="1" applyAlignment="1">
      <alignment wrapText="1"/>
    </xf>
    <xf numFmtId="164" fontId="10" fillId="2" borderId="22" xfId="6" applyNumberFormat="1" applyFont="1" applyFill="1" applyBorder="1" applyAlignment="1"/>
    <xf numFmtId="0" fontId="6" fillId="2" borderId="0" xfId="3" applyFont="1" applyFill="1" applyBorder="1" applyAlignment="1"/>
    <xf numFmtId="0" fontId="1" fillId="2" borderId="0" xfId="3" applyFill="1" applyBorder="1" applyAlignment="1"/>
    <xf numFmtId="0" fontId="6" fillId="2" borderId="24" xfId="6" applyFont="1" applyFill="1" applyBorder="1" applyAlignment="1">
      <alignment horizontal="center"/>
    </xf>
    <xf numFmtId="0" fontId="6" fillId="2" borderId="25" xfId="6" applyFont="1" applyFill="1" applyBorder="1" applyAlignment="1"/>
    <xf numFmtId="0" fontId="16" fillId="2" borderId="0" xfId="0" applyFont="1" applyFill="1" applyAlignment="1"/>
    <xf numFmtId="0" fontId="10" fillId="0" borderId="25" xfId="6" applyFont="1" applyFill="1" applyBorder="1"/>
    <xf numFmtId="0" fontId="10" fillId="0" borderId="25" xfId="6" applyFont="1" applyFill="1" applyBorder="1" applyAlignment="1">
      <alignment vertical="center"/>
    </xf>
    <xf numFmtId="0" fontId="14" fillId="0" borderId="23" xfId="6" applyFont="1" applyFill="1" applyBorder="1" applyAlignment="1">
      <alignment horizontal="center" vertical="center"/>
    </xf>
    <xf numFmtId="49" fontId="14" fillId="0" borderId="24" xfId="6" applyNumberFormat="1" applyFont="1" applyFill="1" applyBorder="1" applyAlignment="1">
      <alignment horizontal="center" vertical="center"/>
    </xf>
    <xf numFmtId="0" fontId="14" fillId="0" borderId="24" xfId="6" applyFont="1" applyFill="1" applyBorder="1" applyAlignment="1">
      <alignment horizontal="center" vertical="center"/>
    </xf>
    <xf numFmtId="0" fontId="6" fillId="0" borderId="25" xfId="6" applyFont="1" applyFill="1" applyBorder="1" applyAlignment="1">
      <alignment vertical="center" wrapText="1"/>
    </xf>
    <xf numFmtId="0" fontId="14" fillId="0" borderId="27" xfId="6" applyFont="1" applyFill="1" applyBorder="1" applyAlignment="1">
      <alignment horizontal="center" vertical="center"/>
    </xf>
    <xf numFmtId="49" fontId="14" fillId="0" borderId="28" xfId="6" applyNumberFormat="1" applyFont="1" applyFill="1" applyBorder="1" applyAlignment="1">
      <alignment horizontal="center" vertical="center"/>
    </xf>
    <xf numFmtId="0" fontId="14" fillId="0" borderId="28" xfId="6" applyFont="1" applyFill="1" applyBorder="1" applyAlignment="1">
      <alignment horizontal="center" vertical="center"/>
    </xf>
    <xf numFmtId="0" fontId="6" fillId="0" borderId="28" xfId="6" applyFont="1" applyFill="1" applyBorder="1" applyAlignment="1">
      <alignment horizontal="center" vertical="center"/>
    </xf>
    <xf numFmtId="0" fontId="6" fillId="0" borderId="29" xfId="6" applyFont="1" applyFill="1" applyBorder="1" applyAlignment="1">
      <alignment vertical="center" wrapText="1"/>
    </xf>
    <xf numFmtId="0" fontId="10" fillId="2" borderId="23" xfId="6" applyFont="1" applyFill="1" applyBorder="1" applyAlignment="1">
      <alignment horizontal="center" vertical="center"/>
    </xf>
    <xf numFmtId="49" fontId="10" fillId="2" borderId="24" xfId="6" applyNumberFormat="1" applyFont="1" applyFill="1" applyBorder="1" applyAlignment="1">
      <alignment horizontal="center" vertical="center"/>
    </xf>
    <xf numFmtId="0" fontId="10" fillId="2" borderId="25" xfId="6" applyFont="1" applyFill="1" applyBorder="1" applyAlignment="1">
      <alignment vertical="center" wrapText="1"/>
    </xf>
    <xf numFmtId="0" fontId="1" fillId="2" borderId="23" xfId="3" applyFill="1" applyBorder="1" applyAlignment="1">
      <alignment vertical="center"/>
    </xf>
    <xf numFmtId="0" fontId="1" fillId="2" borderId="24" xfId="3" applyFill="1" applyBorder="1" applyAlignment="1">
      <alignment vertical="center"/>
    </xf>
    <xf numFmtId="0" fontId="6" fillId="2" borderId="24" xfId="6" applyFont="1" applyFill="1" applyBorder="1" applyAlignment="1">
      <alignment horizontal="center" vertical="center"/>
    </xf>
    <xf numFmtId="0" fontId="6" fillId="2" borderId="25" xfId="6" applyFont="1" applyFill="1" applyBorder="1" applyAlignment="1">
      <alignment wrapText="1"/>
    </xf>
    <xf numFmtId="0" fontId="6" fillId="2" borderId="36" xfId="6" applyFont="1" applyFill="1" applyBorder="1" applyAlignment="1">
      <alignment wrapText="1"/>
    </xf>
    <xf numFmtId="0" fontId="10" fillId="0" borderId="34" xfId="6" applyFont="1" applyFill="1" applyBorder="1" applyAlignment="1">
      <alignment horizontal="center" vertical="center"/>
    </xf>
    <xf numFmtId="49" fontId="10" fillId="0" borderId="35" xfId="6" applyNumberFormat="1" applyFont="1" applyFill="1" applyBorder="1" applyAlignment="1">
      <alignment horizontal="center" vertical="center"/>
    </xf>
    <xf numFmtId="0" fontId="10" fillId="0" borderId="35" xfId="6" applyFont="1" applyFill="1" applyBorder="1" applyAlignment="1">
      <alignment horizontal="center" vertical="center"/>
    </xf>
    <xf numFmtId="0" fontId="10" fillId="0" borderId="36" xfId="6" applyFont="1" applyFill="1" applyBorder="1" applyAlignment="1">
      <alignment vertical="center" wrapText="1"/>
    </xf>
    <xf numFmtId="0" fontId="10" fillId="0" borderId="25" xfId="6" applyFont="1" applyFill="1" applyBorder="1" applyAlignment="1">
      <alignment horizontal="left" wrapText="1"/>
    </xf>
    <xf numFmtId="0" fontId="6" fillId="0" borderId="23" xfId="6" applyFont="1" applyFill="1" applyBorder="1" applyAlignment="1">
      <alignment horizontal="center"/>
    </xf>
    <xf numFmtId="49" fontId="6" fillId="0" borderId="24" xfId="6" applyNumberFormat="1" applyFont="1" applyFill="1" applyBorder="1" applyAlignment="1">
      <alignment horizontal="center"/>
    </xf>
    <xf numFmtId="49" fontId="11" fillId="0" borderId="24" xfId="6" applyNumberFormat="1" applyFont="1" applyFill="1" applyBorder="1" applyAlignment="1">
      <alignment horizontal="center" vertical="center"/>
    </xf>
    <xf numFmtId="0" fontId="11" fillId="0" borderId="25" xfId="6" applyFont="1" applyFill="1" applyBorder="1" applyAlignment="1">
      <alignment vertical="center" wrapText="1"/>
    </xf>
    <xf numFmtId="164" fontId="11" fillId="2" borderId="26" xfId="6" applyNumberFormat="1" applyFont="1" applyFill="1" applyBorder="1" applyAlignment="1"/>
    <xf numFmtId="0" fontId="14" fillId="0" borderId="29" xfId="6" applyFont="1" applyFill="1" applyBorder="1" applyAlignment="1">
      <alignment vertical="center"/>
    </xf>
    <xf numFmtId="164" fontId="14" fillId="2" borderId="30" xfId="6" applyNumberFormat="1" applyFont="1" applyFill="1" applyBorder="1" applyAlignment="1"/>
    <xf numFmtId="0" fontId="1" fillId="2" borderId="37" xfId="3" applyFill="1" applyBorder="1" applyAlignment="1">
      <alignment vertical="center"/>
    </xf>
    <xf numFmtId="0" fontId="1" fillId="2" borderId="38" xfId="3" applyFill="1" applyBorder="1" applyAlignment="1">
      <alignment vertical="center"/>
    </xf>
    <xf numFmtId="0" fontId="6" fillId="2" borderId="38" xfId="6" applyFont="1" applyFill="1" applyBorder="1" applyAlignment="1">
      <alignment horizontal="center" vertical="center"/>
    </xf>
    <xf numFmtId="0" fontId="6" fillId="2" borderId="38" xfId="6" applyFont="1" applyFill="1" applyBorder="1" applyAlignment="1">
      <alignment horizontal="center"/>
    </xf>
    <xf numFmtId="0" fontId="6" fillId="2" borderId="39" xfId="6" applyFont="1" applyFill="1" applyBorder="1" applyAlignment="1">
      <alignment wrapText="1"/>
    </xf>
    <xf numFmtId="164" fontId="14" fillId="2" borderId="2" xfId="6" applyNumberFormat="1" applyFont="1" applyFill="1" applyBorder="1" applyAlignment="1"/>
    <xf numFmtId="164" fontId="6" fillId="2" borderId="2" xfId="6" applyNumberFormat="1" applyFont="1" applyFill="1" applyBorder="1" applyAlignment="1"/>
    <xf numFmtId="0" fontId="6" fillId="0" borderId="36" xfId="6" applyFont="1" applyFill="1" applyBorder="1" applyAlignment="1">
      <alignment vertical="center"/>
    </xf>
    <xf numFmtId="0" fontId="10" fillId="0" borderId="27" xfId="6" applyFont="1" applyFill="1" applyBorder="1" applyAlignment="1">
      <alignment horizontal="center" vertical="center"/>
    </xf>
    <xf numFmtId="49" fontId="10" fillId="0" borderId="28" xfId="6" applyNumberFormat="1" applyFont="1" applyFill="1" applyBorder="1" applyAlignment="1">
      <alignment horizontal="center" vertical="center"/>
    </xf>
    <xf numFmtId="0" fontId="6" fillId="0" borderId="35" xfId="6" applyFont="1" applyFill="1" applyBorder="1" applyAlignment="1">
      <alignment horizontal="center" vertical="center"/>
    </xf>
    <xf numFmtId="0" fontId="10" fillId="0" borderId="20" xfId="6" applyFont="1" applyFill="1" applyBorder="1"/>
    <xf numFmtId="0" fontId="6" fillId="2" borderId="0" xfId="3" applyFont="1" applyFill="1"/>
    <xf numFmtId="0" fontId="1" fillId="2" borderId="0" xfId="3" applyFill="1"/>
    <xf numFmtId="0" fontId="6" fillId="0" borderId="29" xfId="6" applyFont="1" applyFill="1" applyBorder="1" applyAlignment="1">
      <alignment vertical="center"/>
    </xf>
    <xf numFmtId="0" fontId="10" fillId="0" borderId="31" xfId="6" applyFont="1" applyFill="1" applyBorder="1" applyAlignment="1">
      <alignment horizontal="center" vertical="center"/>
    </xf>
    <xf numFmtId="49" fontId="10" fillId="0" borderId="32" xfId="6" applyNumberFormat="1" applyFont="1" applyFill="1" applyBorder="1" applyAlignment="1">
      <alignment horizontal="center" vertical="center"/>
    </xf>
    <xf numFmtId="0" fontId="6" fillId="0" borderId="32" xfId="6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5" fillId="0" borderId="17" xfId="6" applyFont="1" applyFill="1" applyBorder="1" applyAlignment="1">
      <alignment horizontal="center" vertical="center"/>
    </xf>
    <xf numFmtId="0" fontId="15" fillId="0" borderId="5" xfId="6" applyFont="1" applyFill="1" applyBorder="1" applyAlignment="1">
      <alignment vertical="center"/>
    </xf>
    <xf numFmtId="0" fontId="10" fillId="0" borderId="36" xfId="6" applyFont="1" applyFill="1" applyBorder="1" applyAlignment="1">
      <alignment vertical="center"/>
    </xf>
    <xf numFmtId="0" fontId="1" fillId="0" borderId="27" xfId="3" applyFill="1" applyBorder="1" applyAlignment="1">
      <alignment vertical="center"/>
    </xf>
    <xf numFmtId="0" fontId="1" fillId="0" borderId="28" xfId="3" applyFill="1" applyBorder="1" applyAlignment="1">
      <alignment vertical="center"/>
    </xf>
    <xf numFmtId="0" fontId="1" fillId="0" borderId="37" xfId="3" applyFill="1" applyBorder="1" applyAlignment="1">
      <alignment vertical="center"/>
    </xf>
    <xf numFmtId="0" fontId="1" fillId="0" borderId="38" xfId="3" applyFill="1" applyBorder="1" applyAlignment="1">
      <alignment vertical="center"/>
    </xf>
    <xf numFmtId="0" fontId="6" fillId="0" borderId="38" xfId="6" applyFont="1" applyFill="1" applyBorder="1" applyAlignment="1">
      <alignment horizontal="center" vertical="center"/>
    </xf>
    <xf numFmtId="0" fontId="6" fillId="0" borderId="39" xfId="6" applyFont="1" applyFill="1" applyBorder="1" applyAlignment="1">
      <alignment vertical="center"/>
    </xf>
    <xf numFmtId="164" fontId="6" fillId="2" borderId="40" xfId="3" applyNumberFormat="1" applyFont="1" applyFill="1" applyBorder="1" applyAlignment="1"/>
    <xf numFmtId="164" fontId="6" fillId="2" borderId="40" xfId="6" applyNumberFormat="1" applyFont="1" applyFill="1" applyBorder="1" applyAlignment="1"/>
    <xf numFmtId="164" fontId="6" fillId="2" borderId="40" xfId="3" applyNumberFormat="1" applyFont="1" applyFill="1" applyBorder="1"/>
    <xf numFmtId="0" fontId="10" fillId="2" borderId="41" xfId="6" applyFont="1" applyFill="1" applyBorder="1" applyAlignment="1">
      <alignment horizontal="center"/>
    </xf>
    <xf numFmtId="0" fontId="1" fillId="2" borderId="23" xfId="3" applyFill="1" applyBorder="1" applyAlignment="1"/>
    <xf numFmtId="0" fontId="1" fillId="2" borderId="24" xfId="3" applyFill="1" applyBorder="1" applyAlignment="1"/>
    <xf numFmtId="0" fontId="6" fillId="2" borderId="41" xfId="6" applyFont="1" applyFill="1" applyBorder="1" applyAlignment="1">
      <alignment horizontal="center"/>
    </xf>
    <xf numFmtId="0" fontId="10" fillId="2" borderId="25" xfId="6" applyFont="1" applyFill="1" applyBorder="1" applyAlignment="1">
      <alignment horizontal="center"/>
    </xf>
    <xf numFmtId="0" fontId="6" fillId="2" borderId="25" xfId="6" applyFont="1" applyFill="1" applyBorder="1" applyAlignment="1">
      <alignment horizontal="center" vertical="center"/>
    </xf>
    <xf numFmtId="0" fontId="10" fillId="2" borderId="36" xfId="6" applyFont="1" applyFill="1" applyBorder="1" applyAlignment="1">
      <alignment horizontal="center"/>
    </xf>
    <xf numFmtId="0" fontId="10" fillId="2" borderId="36" xfId="6" applyFont="1" applyFill="1" applyBorder="1" applyAlignment="1">
      <alignment vertical="center" wrapText="1"/>
    </xf>
    <xf numFmtId="0" fontId="1" fillId="2" borderId="37" xfId="3" applyFill="1" applyBorder="1" applyAlignment="1"/>
    <xf numFmtId="0" fontId="1" fillId="2" borderId="38" xfId="3" applyFill="1" applyBorder="1" applyAlignment="1"/>
    <xf numFmtId="0" fontId="6" fillId="2" borderId="39" xfId="6" applyFont="1" applyFill="1" applyBorder="1" applyAlignment="1">
      <alignment horizontal="center" vertical="center"/>
    </xf>
    <xf numFmtId="164" fontId="6" fillId="0" borderId="40" xfId="3" applyNumberFormat="1" applyFont="1" applyBorder="1"/>
    <xf numFmtId="0" fontId="1" fillId="0" borderId="0" xfId="3" applyFill="1" applyAlignment="1"/>
    <xf numFmtId="4" fontId="1" fillId="2" borderId="0" xfId="3" applyNumberFormat="1" applyFill="1" applyAlignment="1"/>
    <xf numFmtId="0" fontId="1" fillId="2" borderId="0" xfId="3" applyFill="1" applyAlignment="1"/>
    <xf numFmtId="0" fontId="6" fillId="2" borderId="0" xfId="3" applyFont="1" applyFill="1" applyAlignment="1"/>
    <xf numFmtId="0" fontId="1" fillId="0" borderId="0" xfId="3" applyAlignment="1"/>
    <xf numFmtId="14" fontId="18" fillId="0" borderId="0" xfId="3" applyNumberFormat="1" applyFont="1" applyFill="1" applyAlignment="1">
      <alignment horizontal="left"/>
    </xf>
    <xf numFmtId="4" fontId="18" fillId="0" borderId="0" xfId="8" applyNumberFormat="1" applyFont="1" applyFill="1"/>
    <xf numFmtId="0" fontId="18" fillId="0" borderId="0" xfId="8" applyFont="1" applyFill="1"/>
    <xf numFmtId="0" fontId="6" fillId="0" borderId="0" xfId="3" applyFont="1" applyFill="1" applyAlignment="1"/>
    <xf numFmtId="0" fontId="6" fillId="0" borderId="0" xfId="3" applyFont="1" applyAlignment="1"/>
    <xf numFmtId="0" fontId="18" fillId="0" borderId="0" xfId="8" applyFont="1" applyFill="1" applyAlignment="1"/>
    <xf numFmtId="0" fontId="18" fillId="0" borderId="0" xfId="0" applyFont="1" applyFill="1" applyAlignment="1"/>
    <xf numFmtId="0" fontId="18" fillId="0" borderId="0" xfId="8" applyFont="1" applyFill="1" applyAlignment="1"/>
    <xf numFmtId="0" fontId="18" fillId="0" borderId="0" xfId="0" applyFont="1" applyFill="1" applyAlignment="1"/>
    <xf numFmtId="0" fontId="18" fillId="0" borderId="0" xfId="8" applyFont="1" applyFill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8" applyFont="1" applyFill="1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" fillId="0" borderId="0" xfId="8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49" fontId="15" fillId="0" borderId="17" xfId="6" applyNumberFormat="1" applyFont="1" applyFill="1" applyBorder="1" applyAlignment="1">
      <alignment horizontal="center" vertical="center"/>
    </xf>
    <xf numFmtId="0" fontId="17" fillId="0" borderId="17" xfId="7" applyFont="1" applyFill="1" applyBorder="1" applyAlignment="1">
      <alignment horizontal="center" vertical="center"/>
    </xf>
    <xf numFmtId="49" fontId="12" fillId="0" borderId="5" xfId="6" applyNumberFormat="1" applyFont="1" applyFill="1" applyBorder="1" applyAlignment="1">
      <alignment horizontal="center"/>
    </xf>
    <xf numFmtId="0" fontId="13" fillId="0" borderId="16" xfId="7" applyFont="1" applyFill="1" applyBorder="1" applyAlignment="1">
      <alignment horizontal="center"/>
    </xf>
    <xf numFmtId="49" fontId="12" fillId="0" borderId="17" xfId="6" applyNumberFormat="1" applyFont="1" applyFill="1" applyBorder="1" applyAlignment="1">
      <alignment horizontal="center"/>
    </xf>
    <xf numFmtId="0" fontId="13" fillId="0" borderId="17" xfId="7" applyFont="1" applyFill="1" applyBorder="1" applyAlignment="1">
      <alignment horizontal="center"/>
    </xf>
    <xf numFmtId="49" fontId="15" fillId="0" borderId="17" xfId="6" applyNumberFormat="1" applyFont="1" applyFill="1" applyBorder="1" applyAlignment="1">
      <alignment horizontal="center"/>
    </xf>
    <xf numFmtId="0" fontId="17" fillId="0" borderId="17" xfId="7" applyFont="1" applyFill="1" applyBorder="1" applyAlignment="1">
      <alignment horizontal="center"/>
    </xf>
    <xf numFmtId="0" fontId="7" fillId="0" borderId="0" xfId="5" applyFont="1" applyAlignment="1">
      <alignment horizontal="center"/>
    </xf>
    <xf numFmtId="0" fontId="8" fillId="0" borderId="0" xfId="1" applyFont="1" applyFill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0" fillId="3" borderId="1" xfId="2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10" fillId="3" borderId="1" xfId="3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8" fillId="0" borderId="0" xfId="6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2" xfId="0" applyFont="1" applyFill="1" applyBorder="1" applyAlignment="1">
      <alignment horizontal="center" wrapText="1"/>
    </xf>
  </cellXfs>
  <cellStyles count="9">
    <cellStyle name="Normální" xfId="0" builtinId="0"/>
    <cellStyle name="normální 2" xfId="1"/>
    <cellStyle name="Normální 4" xfId="2"/>
    <cellStyle name="normální_04 - OSMTVS" xfId="7"/>
    <cellStyle name="normální_2. Rozpočet 2007 - tabulky" xfId="5"/>
    <cellStyle name="normální_Rozpis výdajů 03 bez PO" xfId="8"/>
    <cellStyle name="normální_Rozpis výdajů 03 bez PO 2" xfId="3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tabSelected="1" topLeftCell="A63" zoomScaleNormal="100" workbookViewId="0">
      <selection activeCell="X75" sqref="X74:X75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73" hidden="1" customWidth="1"/>
    <col min="10" max="14" width="0" style="1" hidden="1" customWidth="1"/>
    <col min="15" max="15" width="9.90625" style="5" hidden="1" customWidth="1"/>
    <col min="16" max="18" width="0" style="5" hidden="1" customWidth="1"/>
    <col min="19" max="19" width="9.90625" style="1" bestFit="1" customWidth="1"/>
    <col min="20" max="20" width="9.453125" style="1" customWidth="1"/>
    <col min="21" max="22" width="8.7265625" style="5"/>
    <col min="23" max="254" width="8.7265625" style="1"/>
    <col min="255" max="256" width="3.1796875" style="1" customWidth="1"/>
    <col min="257" max="257" width="9.26953125" style="1" customWidth="1"/>
    <col min="258" max="259" width="4.7265625" style="1" customWidth="1"/>
    <col min="260" max="260" width="8" style="1" customWidth="1"/>
    <col min="261" max="261" width="40.7265625" style="1" customWidth="1"/>
    <col min="262" max="262" width="8.453125" style="1" customWidth="1"/>
    <col min="263" max="264" width="7.54296875" style="1" customWidth="1"/>
    <col min="265" max="510" width="8.7265625" style="1"/>
    <col min="511" max="512" width="3.1796875" style="1" customWidth="1"/>
    <col min="513" max="513" width="9.26953125" style="1" customWidth="1"/>
    <col min="514" max="515" width="4.7265625" style="1" customWidth="1"/>
    <col min="516" max="516" width="8" style="1" customWidth="1"/>
    <col min="517" max="517" width="40.7265625" style="1" customWidth="1"/>
    <col min="518" max="518" width="8.453125" style="1" customWidth="1"/>
    <col min="519" max="520" width="7.54296875" style="1" customWidth="1"/>
    <col min="521" max="766" width="8.7265625" style="1"/>
    <col min="767" max="768" width="3.1796875" style="1" customWidth="1"/>
    <col min="769" max="769" width="9.26953125" style="1" customWidth="1"/>
    <col min="770" max="771" width="4.7265625" style="1" customWidth="1"/>
    <col min="772" max="772" width="8" style="1" customWidth="1"/>
    <col min="773" max="773" width="40.7265625" style="1" customWidth="1"/>
    <col min="774" max="774" width="8.453125" style="1" customWidth="1"/>
    <col min="775" max="776" width="7.54296875" style="1" customWidth="1"/>
    <col min="777" max="1022" width="8.7265625" style="1"/>
    <col min="1023" max="1024" width="3.1796875" style="1" customWidth="1"/>
    <col min="1025" max="1025" width="9.26953125" style="1" customWidth="1"/>
    <col min="1026" max="1027" width="4.7265625" style="1" customWidth="1"/>
    <col min="1028" max="1028" width="8" style="1" customWidth="1"/>
    <col min="1029" max="1029" width="40.7265625" style="1" customWidth="1"/>
    <col min="1030" max="1030" width="8.453125" style="1" customWidth="1"/>
    <col min="1031" max="1032" width="7.54296875" style="1" customWidth="1"/>
    <col min="1033" max="1278" width="8.7265625" style="1"/>
    <col min="1279" max="1280" width="3.1796875" style="1" customWidth="1"/>
    <col min="1281" max="1281" width="9.26953125" style="1" customWidth="1"/>
    <col min="1282" max="1283" width="4.7265625" style="1" customWidth="1"/>
    <col min="1284" max="1284" width="8" style="1" customWidth="1"/>
    <col min="1285" max="1285" width="40.7265625" style="1" customWidth="1"/>
    <col min="1286" max="1286" width="8.453125" style="1" customWidth="1"/>
    <col min="1287" max="1288" width="7.54296875" style="1" customWidth="1"/>
    <col min="1289" max="1534" width="8.7265625" style="1"/>
    <col min="1535" max="1536" width="3.1796875" style="1" customWidth="1"/>
    <col min="1537" max="1537" width="9.26953125" style="1" customWidth="1"/>
    <col min="1538" max="1539" width="4.7265625" style="1" customWidth="1"/>
    <col min="1540" max="1540" width="8" style="1" customWidth="1"/>
    <col min="1541" max="1541" width="40.7265625" style="1" customWidth="1"/>
    <col min="1542" max="1542" width="8.453125" style="1" customWidth="1"/>
    <col min="1543" max="1544" width="7.54296875" style="1" customWidth="1"/>
    <col min="1545" max="1790" width="8.7265625" style="1"/>
    <col min="1791" max="1792" width="3.1796875" style="1" customWidth="1"/>
    <col min="1793" max="1793" width="9.26953125" style="1" customWidth="1"/>
    <col min="1794" max="1795" width="4.7265625" style="1" customWidth="1"/>
    <col min="1796" max="1796" width="8" style="1" customWidth="1"/>
    <col min="1797" max="1797" width="40.7265625" style="1" customWidth="1"/>
    <col min="1798" max="1798" width="8.453125" style="1" customWidth="1"/>
    <col min="1799" max="1800" width="7.54296875" style="1" customWidth="1"/>
    <col min="1801" max="2046" width="8.7265625" style="1"/>
    <col min="2047" max="2048" width="3.1796875" style="1" customWidth="1"/>
    <col min="2049" max="2049" width="9.26953125" style="1" customWidth="1"/>
    <col min="2050" max="2051" width="4.7265625" style="1" customWidth="1"/>
    <col min="2052" max="2052" width="8" style="1" customWidth="1"/>
    <col min="2053" max="2053" width="40.7265625" style="1" customWidth="1"/>
    <col min="2054" max="2054" width="8.453125" style="1" customWidth="1"/>
    <col min="2055" max="2056" width="7.54296875" style="1" customWidth="1"/>
    <col min="2057" max="2302" width="8.7265625" style="1"/>
    <col min="2303" max="2304" width="3.1796875" style="1" customWidth="1"/>
    <col min="2305" max="2305" width="9.26953125" style="1" customWidth="1"/>
    <col min="2306" max="2307" width="4.7265625" style="1" customWidth="1"/>
    <col min="2308" max="2308" width="8" style="1" customWidth="1"/>
    <col min="2309" max="2309" width="40.7265625" style="1" customWidth="1"/>
    <col min="2310" max="2310" width="8.453125" style="1" customWidth="1"/>
    <col min="2311" max="2312" width="7.54296875" style="1" customWidth="1"/>
    <col min="2313" max="2558" width="8.7265625" style="1"/>
    <col min="2559" max="2560" width="3.1796875" style="1" customWidth="1"/>
    <col min="2561" max="2561" width="9.26953125" style="1" customWidth="1"/>
    <col min="2562" max="2563" width="4.7265625" style="1" customWidth="1"/>
    <col min="2564" max="2564" width="8" style="1" customWidth="1"/>
    <col min="2565" max="2565" width="40.7265625" style="1" customWidth="1"/>
    <col min="2566" max="2566" width="8.453125" style="1" customWidth="1"/>
    <col min="2567" max="2568" width="7.54296875" style="1" customWidth="1"/>
    <col min="2569" max="2814" width="8.7265625" style="1"/>
    <col min="2815" max="2816" width="3.1796875" style="1" customWidth="1"/>
    <col min="2817" max="2817" width="9.26953125" style="1" customWidth="1"/>
    <col min="2818" max="2819" width="4.7265625" style="1" customWidth="1"/>
    <col min="2820" max="2820" width="8" style="1" customWidth="1"/>
    <col min="2821" max="2821" width="40.7265625" style="1" customWidth="1"/>
    <col min="2822" max="2822" width="8.453125" style="1" customWidth="1"/>
    <col min="2823" max="2824" width="7.54296875" style="1" customWidth="1"/>
    <col min="2825" max="3070" width="8.7265625" style="1"/>
    <col min="3071" max="3072" width="3.1796875" style="1" customWidth="1"/>
    <col min="3073" max="3073" width="9.26953125" style="1" customWidth="1"/>
    <col min="3074" max="3075" width="4.7265625" style="1" customWidth="1"/>
    <col min="3076" max="3076" width="8" style="1" customWidth="1"/>
    <col min="3077" max="3077" width="40.7265625" style="1" customWidth="1"/>
    <col min="3078" max="3078" width="8.453125" style="1" customWidth="1"/>
    <col min="3079" max="3080" width="7.54296875" style="1" customWidth="1"/>
    <col min="3081" max="3326" width="8.7265625" style="1"/>
    <col min="3327" max="3328" width="3.1796875" style="1" customWidth="1"/>
    <col min="3329" max="3329" width="9.26953125" style="1" customWidth="1"/>
    <col min="3330" max="3331" width="4.7265625" style="1" customWidth="1"/>
    <col min="3332" max="3332" width="8" style="1" customWidth="1"/>
    <col min="3333" max="3333" width="40.7265625" style="1" customWidth="1"/>
    <col min="3334" max="3334" width="8.453125" style="1" customWidth="1"/>
    <col min="3335" max="3336" width="7.54296875" style="1" customWidth="1"/>
    <col min="3337" max="3582" width="8.7265625" style="1"/>
    <col min="3583" max="3584" width="3.1796875" style="1" customWidth="1"/>
    <col min="3585" max="3585" width="9.26953125" style="1" customWidth="1"/>
    <col min="3586" max="3587" width="4.7265625" style="1" customWidth="1"/>
    <col min="3588" max="3588" width="8" style="1" customWidth="1"/>
    <col min="3589" max="3589" width="40.7265625" style="1" customWidth="1"/>
    <col min="3590" max="3590" width="8.453125" style="1" customWidth="1"/>
    <col min="3591" max="3592" width="7.54296875" style="1" customWidth="1"/>
    <col min="3593" max="3838" width="8.7265625" style="1"/>
    <col min="3839" max="3840" width="3.1796875" style="1" customWidth="1"/>
    <col min="3841" max="3841" width="9.26953125" style="1" customWidth="1"/>
    <col min="3842" max="3843" width="4.7265625" style="1" customWidth="1"/>
    <col min="3844" max="3844" width="8" style="1" customWidth="1"/>
    <col min="3845" max="3845" width="40.7265625" style="1" customWidth="1"/>
    <col min="3846" max="3846" width="8.453125" style="1" customWidth="1"/>
    <col min="3847" max="3848" width="7.54296875" style="1" customWidth="1"/>
    <col min="3849" max="4094" width="8.7265625" style="1"/>
    <col min="4095" max="4096" width="3.1796875" style="1" customWidth="1"/>
    <col min="4097" max="4097" width="9.26953125" style="1" customWidth="1"/>
    <col min="4098" max="4099" width="4.7265625" style="1" customWidth="1"/>
    <col min="4100" max="4100" width="8" style="1" customWidth="1"/>
    <col min="4101" max="4101" width="40.7265625" style="1" customWidth="1"/>
    <col min="4102" max="4102" width="8.453125" style="1" customWidth="1"/>
    <col min="4103" max="4104" width="7.54296875" style="1" customWidth="1"/>
    <col min="4105" max="4350" width="8.7265625" style="1"/>
    <col min="4351" max="4352" width="3.1796875" style="1" customWidth="1"/>
    <col min="4353" max="4353" width="9.26953125" style="1" customWidth="1"/>
    <col min="4354" max="4355" width="4.7265625" style="1" customWidth="1"/>
    <col min="4356" max="4356" width="8" style="1" customWidth="1"/>
    <col min="4357" max="4357" width="40.7265625" style="1" customWidth="1"/>
    <col min="4358" max="4358" width="8.453125" style="1" customWidth="1"/>
    <col min="4359" max="4360" width="7.54296875" style="1" customWidth="1"/>
    <col min="4361" max="4606" width="8.7265625" style="1"/>
    <col min="4607" max="4608" width="3.1796875" style="1" customWidth="1"/>
    <col min="4609" max="4609" width="9.26953125" style="1" customWidth="1"/>
    <col min="4610" max="4611" width="4.7265625" style="1" customWidth="1"/>
    <col min="4612" max="4612" width="8" style="1" customWidth="1"/>
    <col min="4613" max="4613" width="40.7265625" style="1" customWidth="1"/>
    <col min="4614" max="4614" width="8.453125" style="1" customWidth="1"/>
    <col min="4615" max="4616" width="7.54296875" style="1" customWidth="1"/>
    <col min="4617" max="4862" width="8.7265625" style="1"/>
    <col min="4863" max="4864" width="3.1796875" style="1" customWidth="1"/>
    <col min="4865" max="4865" width="9.26953125" style="1" customWidth="1"/>
    <col min="4866" max="4867" width="4.7265625" style="1" customWidth="1"/>
    <col min="4868" max="4868" width="8" style="1" customWidth="1"/>
    <col min="4869" max="4869" width="40.7265625" style="1" customWidth="1"/>
    <col min="4870" max="4870" width="8.453125" style="1" customWidth="1"/>
    <col min="4871" max="4872" width="7.54296875" style="1" customWidth="1"/>
    <col min="4873" max="5118" width="8.7265625" style="1"/>
    <col min="5119" max="5120" width="3.1796875" style="1" customWidth="1"/>
    <col min="5121" max="5121" width="9.26953125" style="1" customWidth="1"/>
    <col min="5122" max="5123" width="4.7265625" style="1" customWidth="1"/>
    <col min="5124" max="5124" width="8" style="1" customWidth="1"/>
    <col min="5125" max="5125" width="40.7265625" style="1" customWidth="1"/>
    <col min="5126" max="5126" width="8.453125" style="1" customWidth="1"/>
    <col min="5127" max="5128" width="7.54296875" style="1" customWidth="1"/>
    <col min="5129" max="5374" width="8.7265625" style="1"/>
    <col min="5375" max="5376" width="3.1796875" style="1" customWidth="1"/>
    <col min="5377" max="5377" width="9.26953125" style="1" customWidth="1"/>
    <col min="5378" max="5379" width="4.7265625" style="1" customWidth="1"/>
    <col min="5380" max="5380" width="8" style="1" customWidth="1"/>
    <col min="5381" max="5381" width="40.7265625" style="1" customWidth="1"/>
    <col min="5382" max="5382" width="8.453125" style="1" customWidth="1"/>
    <col min="5383" max="5384" width="7.54296875" style="1" customWidth="1"/>
    <col min="5385" max="5630" width="8.7265625" style="1"/>
    <col min="5631" max="5632" width="3.1796875" style="1" customWidth="1"/>
    <col min="5633" max="5633" width="9.26953125" style="1" customWidth="1"/>
    <col min="5634" max="5635" width="4.7265625" style="1" customWidth="1"/>
    <col min="5636" max="5636" width="8" style="1" customWidth="1"/>
    <col min="5637" max="5637" width="40.7265625" style="1" customWidth="1"/>
    <col min="5638" max="5638" width="8.453125" style="1" customWidth="1"/>
    <col min="5639" max="5640" width="7.54296875" style="1" customWidth="1"/>
    <col min="5641" max="5886" width="8.7265625" style="1"/>
    <col min="5887" max="5888" width="3.1796875" style="1" customWidth="1"/>
    <col min="5889" max="5889" width="9.26953125" style="1" customWidth="1"/>
    <col min="5890" max="5891" width="4.7265625" style="1" customWidth="1"/>
    <col min="5892" max="5892" width="8" style="1" customWidth="1"/>
    <col min="5893" max="5893" width="40.7265625" style="1" customWidth="1"/>
    <col min="5894" max="5894" width="8.453125" style="1" customWidth="1"/>
    <col min="5895" max="5896" width="7.54296875" style="1" customWidth="1"/>
    <col min="5897" max="6142" width="8.7265625" style="1"/>
    <col min="6143" max="6144" width="3.1796875" style="1" customWidth="1"/>
    <col min="6145" max="6145" width="9.26953125" style="1" customWidth="1"/>
    <col min="6146" max="6147" width="4.7265625" style="1" customWidth="1"/>
    <col min="6148" max="6148" width="8" style="1" customWidth="1"/>
    <col min="6149" max="6149" width="40.7265625" style="1" customWidth="1"/>
    <col min="6150" max="6150" width="8.453125" style="1" customWidth="1"/>
    <col min="6151" max="6152" width="7.54296875" style="1" customWidth="1"/>
    <col min="6153" max="6398" width="8.7265625" style="1"/>
    <col min="6399" max="6400" width="3.1796875" style="1" customWidth="1"/>
    <col min="6401" max="6401" width="9.26953125" style="1" customWidth="1"/>
    <col min="6402" max="6403" width="4.7265625" style="1" customWidth="1"/>
    <col min="6404" max="6404" width="8" style="1" customWidth="1"/>
    <col min="6405" max="6405" width="40.7265625" style="1" customWidth="1"/>
    <col min="6406" max="6406" width="8.453125" style="1" customWidth="1"/>
    <col min="6407" max="6408" width="7.54296875" style="1" customWidth="1"/>
    <col min="6409" max="6654" width="8.7265625" style="1"/>
    <col min="6655" max="6656" width="3.1796875" style="1" customWidth="1"/>
    <col min="6657" max="6657" width="9.26953125" style="1" customWidth="1"/>
    <col min="6658" max="6659" width="4.7265625" style="1" customWidth="1"/>
    <col min="6660" max="6660" width="8" style="1" customWidth="1"/>
    <col min="6661" max="6661" width="40.7265625" style="1" customWidth="1"/>
    <col min="6662" max="6662" width="8.453125" style="1" customWidth="1"/>
    <col min="6663" max="6664" width="7.54296875" style="1" customWidth="1"/>
    <col min="6665" max="6910" width="8.7265625" style="1"/>
    <col min="6911" max="6912" width="3.1796875" style="1" customWidth="1"/>
    <col min="6913" max="6913" width="9.26953125" style="1" customWidth="1"/>
    <col min="6914" max="6915" width="4.7265625" style="1" customWidth="1"/>
    <col min="6916" max="6916" width="8" style="1" customWidth="1"/>
    <col min="6917" max="6917" width="40.7265625" style="1" customWidth="1"/>
    <col min="6918" max="6918" width="8.453125" style="1" customWidth="1"/>
    <col min="6919" max="6920" width="7.54296875" style="1" customWidth="1"/>
    <col min="6921" max="7166" width="8.7265625" style="1"/>
    <col min="7167" max="7168" width="3.1796875" style="1" customWidth="1"/>
    <col min="7169" max="7169" width="9.26953125" style="1" customWidth="1"/>
    <col min="7170" max="7171" width="4.7265625" style="1" customWidth="1"/>
    <col min="7172" max="7172" width="8" style="1" customWidth="1"/>
    <col min="7173" max="7173" width="40.7265625" style="1" customWidth="1"/>
    <col min="7174" max="7174" width="8.453125" style="1" customWidth="1"/>
    <col min="7175" max="7176" width="7.54296875" style="1" customWidth="1"/>
    <col min="7177" max="7422" width="8.7265625" style="1"/>
    <col min="7423" max="7424" width="3.1796875" style="1" customWidth="1"/>
    <col min="7425" max="7425" width="9.26953125" style="1" customWidth="1"/>
    <col min="7426" max="7427" width="4.7265625" style="1" customWidth="1"/>
    <col min="7428" max="7428" width="8" style="1" customWidth="1"/>
    <col min="7429" max="7429" width="40.7265625" style="1" customWidth="1"/>
    <col min="7430" max="7430" width="8.453125" style="1" customWidth="1"/>
    <col min="7431" max="7432" width="7.54296875" style="1" customWidth="1"/>
    <col min="7433" max="7678" width="8.7265625" style="1"/>
    <col min="7679" max="7680" width="3.1796875" style="1" customWidth="1"/>
    <col min="7681" max="7681" width="9.26953125" style="1" customWidth="1"/>
    <col min="7682" max="7683" width="4.7265625" style="1" customWidth="1"/>
    <col min="7684" max="7684" width="8" style="1" customWidth="1"/>
    <col min="7685" max="7685" width="40.7265625" style="1" customWidth="1"/>
    <col min="7686" max="7686" width="8.453125" style="1" customWidth="1"/>
    <col min="7687" max="7688" width="7.54296875" style="1" customWidth="1"/>
    <col min="7689" max="7934" width="8.7265625" style="1"/>
    <col min="7935" max="7936" width="3.1796875" style="1" customWidth="1"/>
    <col min="7937" max="7937" width="9.26953125" style="1" customWidth="1"/>
    <col min="7938" max="7939" width="4.7265625" style="1" customWidth="1"/>
    <col min="7940" max="7940" width="8" style="1" customWidth="1"/>
    <col min="7941" max="7941" width="40.7265625" style="1" customWidth="1"/>
    <col min="7942" max="7942" width="8.453125" style="1" customWidth="1"/>
    <col min="7943" max="7944" width="7.54296875" style="1" customWidth="1"/>
    <col min="7945" max="8190" width="8.7265625" style="1"/>
    <col min="8191" max="8192" width="3.1796875" style="1" customWidth="1"/>
    <col min="8193" max="8193" width="9.26953125" style="1" customWidth="1"/>
    <col min="8194" max="8195" width="4.7265625" style="1" customWidth="1"/>
    <col min="8196" max="8196" width="8" style="1" customWidth="1"/>
    <col min="8197" max="8197" width="40.7265625" style="1" customWidth="1"/>
    <col min="8198" max="8198" width="8.453125" style="1" customWidth="1"/>
    <col min="8199" max="8200" width="7.54296875" style="1" customWidth="1"/>
    <col min="8201" max="8446" width="8.7265625" style="1"/>
    <col min="8447" max="8448" width="3.1796875" style="1" customWidth="1"/>
    <col min="8449" max="8449" width="9.26953125" style="1" customWidth="1"/>
    <col min="8450" max="8451" width="4.7265625" style="1" customWidth="1"/>
    <col min="8452" max="8452" width="8" style="1" customWidth="1"/>
    <col min="8453" max="8453" width="40.7265625" style="1" customWidth="1"/>
    <col min="8454" max="8454" width="8.453125" style="1" customWidth="1"/>
    <col min="8455" max="8456" width="7.54296875" style="1" customWidth="1"/>
    <col min="8457" max="8702" width="8.7265625" style="1"/>
    <col min="8703" max="8704" width="3.1796875" style="1" customWidth="1"/>
    <col min="8705" max="8705" width="9.26953125" style="1" customWidth="1"/>
    <col min="8706" max="8707" width="4.7265625" style="1" customWidth="1"/>
    <col min="8708" max="8708" width="8" style="1" customWidth="1"/>
    <col min="8709" max="8709" width="40.7265625" style="1" customWidth="1"/>
    <col min="8710" max="8710" width="8.453125" style="1" customWidth="1"/>
    <col min="8711" max="8712" width="7.54296875" style="1" customWidth="1"/>
    <col min="8713" max="8958" width="8.7265625" style="1"/>
    <col min="8959" max="8960" width="3.1796875" style="1" customWidth="1"/>
    <col min="8961" max="8961" width="9.26953125" style="1" customWidth="1"/>
    <col min="8962" max="8963" width="4.7265625" style="1" customWidth="1"/>
    <col min="8964" max="8964" width="8" style="1" customWidth="1"/>
    <col min="8965" max="8965" width="40.7265625" style="1" customWidth="1"/>
    <col min="8966" max="8966" width="8.453125" style="1" customWidth="1"/>
    <col min="8967" max="8968" width="7.54296875" style="1" customWidth="1"/>
    <col min="8969" max="9214" width="8.7265625" style="1"/>
    <col min="9215" max="9216" width="3.1796875" style="1" customWidth="1"/>
    <col min="9217" max="9217" width="9.26953125" style="1" customWidth="1"/>
    <col min="9218" max="9219" width="4.7265625" style="1" customWidth="1"/>
    <col min="9220" max="9220" width="8" style="1" customWidth="1"/>
    <col min="9221" max="9221" width="40.7265625" style="1" customWidth="1"/>
    <col min="9222" max="9222" width="8.453125" style="1" customWidth="1"/>
    <col min="9223" max="9224" width="7.54296875" style="1" customWidth="1"/>
    <col min="9225" max="9470" width="8.7265625" style="1"/>
    <col min="9471" max="9472" width="3.1796875" style="1" customWidth="1"/>
    <col min="9473" max="9473" width="9.26953125" style="1" customWidth="1"/>
    <col min="9474" max="9475" width="4.7265625" style="1" customWidth="1"/>
    <col min="9476" max="9476" width="8" style="1" customWidth="1"/>
    <col min="9477" max="9477" width="40.7265625" style="1" customWidth="1"/>
    <col min="9478" max="9478" width="8.453125" style="1" customWidth="1"/>
    <col min="9479" max="9480" width="7.54296875" style="1" customWidth="1"/>
    <col min="9481" max="9726" width="8.7265625" style="1"/>
    <col min="9727" max="9728" width="3.1796875" style="1" customWidth="1"/>
    <col min="9729" max="9729" width="9.26953125" style="1" customWidth="1"/>
    <col min="9730" max="9731" width="4.7265625" style="1" customWidth="1"/>
    <col min="9732" max="9732" width="8" style="1" customWidth="1"/>
    <col min="9733" max="9733" width="40.7265625" style="1" customWidth="1"/>
    <col min="9734" max="9734" width="8.453125" style="1" customWidth="1"/>
    <col min="9735" max="9736" width="7.54296875" style="1" customWidth="1"/>
    <col min="9737" max="9982" width="8.7265625" style="1"/>
    <col min="9983" max="9984" width="3.1796875" style="1" customWidth="1"/>
    <col min="9985" max="9985" width="9.26953125" style="1" customWidth="1"/>
    <col min="9986" max="9987" width="4.7265625" style="1" customWidth="1"/>
    <col min="9988" max="9988" width="8" style="1" customWidth="1"/>
    <col min="9989" max="9989" width="40.7265625" style="1" customWidth="1"/>
    <col min="9990" max="9990" width="8.453125" style="1" customWidth="1"/>
    <col min="9991" max="9992" width="7.54296875" style="1" customWidth="1"/>
    <col min="9993" max="10238" width="8.7265625" style="1"/>
    <col min="10239" max="10240" width="3.1796875" style="1" customWidth="1"/>
    <col min="10241" max="10241" width="9.26953125" style="1" customWidth="1"/>
    <col min="10242" max="10243" width="4.7265625" style="1" customWidth="1"/>
    <col min="10244" max="10244" width="8" style="1" customWidth="1"/>
    <col min="10245" max="10245" width="40.7265625" style="1" customWidth="1"/>
    <col min="10246" max="10246" width="8.453125" style="1" customWidth="1"/>
    <col min="10247" max="10248" width="7.54296875" style="1" customWidth="1"/>
    <col min="10249" max="10494" width="8.7265625" style="1"/>
    <col min="10495" max="10496" width="3.1796875" style="1" customWidth="1"/>
    <col min="10497" max="10497" width="9.26953125" style="1" customWidth="1"/>
    <col min="10498" max="10499" width="4.7265625" style="1" customWidth="1"/>
    <col min="10500" max="10500" width="8" style="1" customWidth="1"/>
    <col min="10501" max="10501" width="40.7265625" style="1" customWidth="1"/>
    <col min="10502" max="10502" width="8.453125" style="1" customWidth="1"/>
    <col min="10503" max="10504" width="7.54296875" style="1" customWidth="1"/>
    <col min="10505" max="10750" width="8.7265625" style="1"/>
    <col min="10751" max="10752" width="3.1796875" style="1" customWidth="1"/>
    <col min="10753" max="10753" width="9.26953125" style="1" customWidth="1"/>
    <col min="10754" max="10755" width="4.7265625" style="1" customWidth="1"/>
    <col min="10756" max="10756" width="8" style="1" customWidth="1"/>
    <col min="10757" max="10757" width="40.7265625" style="1" customWidth="1"/>
    <col min="10758" max="10758" width="8.453125" style="1" customWidth="1"/>
    <col min="10759" max="10760" width="7.54296875" style="1" customWidth="1"/>
    <col min="10761" max="11006" width="8.7265625" style="1"/>
    <col min="11007" max="11008" width="3.1796875" style="1" customWidth="1"/>
    <col min="11009" max="11009" width="9.26953125" style="1" customWidth="1"/>
    <col min="11010" max="11011" width="4.7265625" style="1" customWidth="1"/>
    <col min="11012" max="11012" width="8" style="1" customWidth="1"/>
    <col min="11013" max="11013" width="40.7265625" style="1" customWidth="1"/>
    <col min="11014" max="11014" width="8.453125" style="1" customWidth="1"/>
    <col min="11015" max="11016" width="7.54296875" style="1" customWidth="1"/>
    <col min="11017" max="11262" width="8.7265625" style="1"/>
    <col min="11263" max="11264" width="3.1796875" style="1" customWidth="1"/>
    <col min="11265" max="11265" width="9.26953125" style="1" customWidth="1"/>
    <col min="11266" max="11267" width="4.7265625" style="1" customWidth="1"/>
    <col min="11268" max="11268" width="8" style="1" customWidth="1"/>
    <col min="11269" max="11269" width="40.7265625" style="1" customWidth="1"/>
    <col min="11270" max="11270" width="8.453125" style="1" customWidth="1"/>
    <col min="11271" max="11272" width="7.54296875" style="1" customWidth="1"/>
    <col min="11273" max="11518" width="8.7265625" style="1"/>
    <col min="11519" max="11520" width="3.1796875" style="1" customWidth="1"/>
    <col min="11521" max="11521" width="9.26953125" style="1" customWidth="1"/>
    <col min="11522" max="11523" width="4.7265625" style="1" customWidth="1"/>
    <col min="11524" max="11524" width="8" style="1" customWidth="1"/>
    <col min="11525" max="11525" width="40.7265625" style="1" customWidth="1"/>
    <col min="11526" max="11526" width="8.453125" style="1" customWidth="1"/>
    <col min="11527" max="11528" width="7.54296875" style="1" customWidth="1"/>
    <col min="11529" max="11774" width="8.7265625" style="1"/>
    <col min="11775" max="11776" width="3.1796875" style="1" customWidth="1"/>
    <col min="11777" max="11777" width="9.26953125" style="1" customWidth="1"/>
    <col min="11778" max="11779" width="4.7265625" style="1" customWidth="1"/>
    <col min="11780" max="11780" width="8" style="1" customWidth="1"/>
    <col min="11781" max="11781" width="40.7265625" style="1" customWidth="1"/>
    <col min="11782" max="11782" width="8.453125" style="1" customWidth="1"/>
    <col min="11783" max="11784" width="7.54296875" style="1" customWidth="1"/>
    <col min="11785" max="12030" width="8.7265625" style="1"/>
    <col min="12031" max="12032" width="3.1796875" style="1" customWidth="1"/>
    <col min="12033" max="12033" width="9.26953125" style="1" customWidth="1"/>
    <col min="12034" max="12035" width="4.7265625" style="1" customWidth="1"/>
    <col min="12036" max="12036" width="8" style="1" customWidth="1"/>
    <col min="12037" max="12037" width="40.7265625" style="1" customWidth="1"/>
    <col min="12038" max="12038" width="8.453125" style="1" customWidth="1"/>
    <col min="12039" max="12040" width="7.54296875" style="1" customWidth="1"/>
    <col min="12041" max="12286" width="8.7265625" style="1"/>
    <col min="12287" max="12288" width="3.1796875" style="1" customWidth="1"/>
    <col min="12289" max="12289" width="9.26953125" style="1" customWidth="1"/>
    <col min="12290" max="12291" width="4.7265625" style="1" customWidth="1"/>
    <col min="12292" max="12292" width="8" style="1" customWidth="1"/>
    <col min="12293" max="12293" width="40.7265625" style="1" customWidth="1"/>
    <col min="12294" max="12294" width="8.453125" style="1" customWidth="1"/>
    <col min="12295" max="12296" width="7.54296875" style="1" customWidth="1"/>
    <col min="12297" max="12542" width="8.7265625" style="1"/>
    <col min="12543" max="12544" width="3.1796875" style="1" customWidth="1"/>
    <col min="12545" max="12545" width="9.26953125" style="1" customWidth="1"/>
    <col min="12546" max="12547" width="4.7265625" style="1" customWidth="1"/>
    <col min="12548" max="12548" width="8" style="1" customWidth="1"/>
    <col min="12549" max="12549" width="40.7265625" style="1" customWidth="1"/>
    <col min="12550" max="12550" width="8.453125" style="1" customWidth="1"/>
    <col min="12551" max="12552" width="7.54296875" style="1" customWidth="1"/>
    <col min="12553" max="12798" width="8.7265625" style="1"/>
    <col min="12799" max="12800" width="3.1796875" style="1" customWidth="1"/>
    <col min="12801" max="12801" width="9.26953125" style="1" customWidth="1"/>
    <col min="12802" max="12803" width="4.7265625" style="1" customWidth="1"/>
    <col min="12804" max="12804" width="8" style="1" customWidth="1"/>
    <col min="12805" max="12805" width="40.7265625" style="1" customWidth="1"/>
    <col min="12806" max="12806" width="8.453125" style="1" customWidth="1"/>
    <col min="12807" max="12808" width="7.54296875" style="1" customWidth="1"/>
    <col min="12809" max="13054" width="8.7265625" style="1"/>
    <col min="13055" max="13056" width="3.1796875" style="1" customWidth="1"/>
    <col min="13057" max="13057" width="9.26953125" style="1" customWidth="1"/>
    <col min="13058" max="13059" width="4.7265625" style="1" customWidth="1"/>
    <col min="13060" max="13060" width="8" style="1" customWidth="1"/>
    <col min="13061" max="13061" width="40.7265625" style="1" customWidth="1"/>
    <col min="13062" max="13062" width="8.453125" style="1" customWidth="1"/>
    <col min="13063" max="13064" width="7.54296875" style="1" customWidth="1"/>
    <col min="13065" max="13310" width="8.7265625" style="1"/>
    <col min="13311" max="13312" width="3.1796875" style="1" customWidth="1"/>
    <col min="13313" max="13313" width="9.26953125" style="1" customWidth="1"/>
    <col min="13314" max="13315" width="4.7265625" style="1" customWidth="1"/>
    <col min="13316" max="13316" width="8" style="1" customWidth="1"/>
    <col min="13317" max="13317" width="40.7265625" style="1" customWidth="1"/>
    <col min="13318" max="13318" width="8.453125" style="1" customWidth="1"/>
    <col min="13319" max="13320" width="7.54296875" style="1" customWidth="1"/>
    <col min="13321" max="13566" width="8.7265625" style="1"/>
    <col min="13567" max="13568" width="3.1796875" style="1" customWidth="1"/>
    <col min="13569" max="13569" width="9.26953125" style="1" customWidth="1"/>
    <col min="13570" max="13571" width="4.7265625" style="1" customWidth="1"/>
    <col min="13572" max="13572" width="8" style="1" customWidth="1"/>
    <col min="13573" max="13573" width="40.7265625" style="1" customWidth="1"/>
    <col min="13574" max="13574" width="8.453125" style="1" customWidth="1"/>
    <col min="13575" max="13576" width="7.54296875" style="1" customWidth="1"/>
    <col min="13577" max="13822" width="8.7265625" style="1"/>
    <col min="13823" max="13824" width="3.1796875" style="1" customWidth="1"/>
    <col min="13825" max="13825" width="9.26953125" style="1" customWidth="1"/>
    <col min="13826" max="13827" width="4.7265625" style="1" customWidth="1"/>
    <col min="13828" max="13828" width="8" style="1" customWidth="1"/>
    <col min="13829" max="13829" width="40.7265625" style="1" customWidth="1"/>
    <col min="13830" max="13830" width="8.453125" style="1" customWidth="1"/>
    <col min="13831" max="13832" width="7.54296875" style="1" customWidth="1"/>
    <col min="13833" max="14078" width="8.7265625" style="1"/>
    <col min="14079" max="14080" width="3.1796875" style="1" customWidth="1"/>
    <col min="14081" max="14081" width="9.26953125" style="1" customWidth="1"/>
    <col min="14082" max="14083" width="4.7265625" style="1" customWidth="1"/>
    <col min="14084" max="14084" width="8" style="1" customWidth="1"/>
    <col min="14085" max="14085" width="40.7265625" style="1" customWidth="1"/>
    <col min="14086" max="14086" width="8.453125" style="1" customWidth="1"/>
    <col min="14087" max="14088" width="7.54296875" style="1" customWidth="1"/>
    <col min="14089" max="14334" width="8.7265625" style="1"/>
    <col min="14335" max="14336" width="3.1796875" style="1" customWidth="1"/>
    <col min="14337" max="14337" width="9.26953125" style="1" customWidth="1"/>
    <col min="14338" max="14339" width="4.7265625" style="1" customWidth="1"/>
    <col min="14340" max="14340" width="8" style="1" customWidth="1"/>
    <col min="14341" max="14341" width="40.7265625" style="1" customWidth="1"/>
    <col min="14342" max="14342" width="8.453125" style="1" customWidth="1"/>
    <col min="14343" max="14344" width="7.54296875" style="1" customWidth="1"/>
    <col min="14345" max="14590" width="8.7265625" style="1"/>
    <col min="14591" max="14592" width="3.1796875" style="1" customWidth="1"/>
    <col min="14593" max="14593" width="9.26953125" style="1" customWidth="1"/>
    <col min="14594" max="14595" width="4.7265625" style="1" customWidth="1"/>
    <col min="14596" max="14596" width="8" style="1" customWidth="1"/>
    <col min="14597" max="14597" width="40.7265625" style="1" customWidth="1"/>
    <col min="14598" max="14598" width="8.453125" style="1" customWidth="1"/>
    <col min="14599" max="14600" width="7.54296875" style="1" customWidth="1"/>
    <col min="14601" max="14846" width="8.7265625" style="1"/>
    <col min="14847" max="14848" width="3.1796875" style="1" customWidth="1"/>
    <col min="14849" max="14849" width="9.26953125" style="1" customWidth="1"/>
    <col min="14850" max="14851" width="4.7265625" style="1" customWidth="1"/>
    <col min="14852" max="14852" width="8" style="1" customWidth="1"/>
    <col min="14853" max="14853" width="40.7265625" style="1" customWidth="1"/>
    <col min="14854" max="14854" width="8.453125" style="1" customWidth="1"/>
    <col min="14855" max="14856" width="7.54296875" style="1" customWidth="1"/>
    <col min="14857" max="15102" width="8.7265625" style="1"/>
    <col min="15103" max="15104" width="3.1796875" style="1" customWidth="1"/>
    <col min="15105" max="15105" width="9.26953125" style="1" customWidth="1"/>
    <col min="15106" max="15107" width="4.7265625" style="1" customWidth="1"/>
    <col min="15108" max="15108" width="8" style="1" customWidth="1"/>
    <col min="15109" max="15109" width="40.7265625" style="1" customWidth="1"/>
    <col min="15110" max="15110" width="8.453125" style="1" customWidth="1"/>
    <col min="15111" max="15112" width="7.54296875" style="1" customWidth="1"/>
    <col min="15113" max="15358" width="8.7265625" style="1"/>
    <col min="15359" max="15360" width="3.1796875" style="1" customWidth="1"/>
    <col min="15361" max="15361" width="9.26953125" style="1" customWidth="1"/>
    <col min="15362" max="15363" width="4.7265625" style="1" customWidth="1"/>
    <col min="15364" max="15364" width="8" style="1" customWidth="1"/>
    <col min="15365" max="15365" width="40.7265625" style="1" customWidth="1"/>
    <col min="15366" max="15366" width="8.453125" style="1" customWidth="1"/>
    <col min="15367" max="15368" width="7.54296875" style="1" customWidth="1"/>
    <col min="15369" max="15614" width="8.7265625" style="1"/>
    <col min="15615" max="15616" width="3.1796875" style="1" customWidth="1"/>
    <col min="15617" max="15617" width="9.26953125" style="1" customWidth="1"/>
    <col min="15618" max="15619" width="4.7265625" style="1" customWidth="1"/>
    <col min="15620" max="15620" width="8" style="1" customWidth="1"/>
    <col min="15621" max="15621" width="40.7265625" style="1" customWidth="1"/>
    <col min="15622" max="15622" width="8.453125" style="1" customWidth="1"/>
    <col min="15623" max="15624" width="7.54296875" style="1" customWidth="1"/>
    <col min="15625" max="15870" width="8.7265625" style="1"/>
    <col min="15871" max="15872" width="3.1796875" style="1" customWidth="1"/>
    <col min="15873" max="15873" width="9.26953125" style="1" customWidth="1"/>
    <col min="15874" max="15875" width="4.7265625" style="1" customWidth="1"/>
    <col min="15876" max="15876" width="8" style="1" customWidth="1"/>
    <col min="15877" max="15877" width="40.7265625" style="1" customWidth="1"/>
    <col min="15878" max="15878" width="8.453125" style="1" customWidth="1"/>
    <col min="15879" max="15880" width="7.54296875" style="1" customWidth="1"/>
    <col min="15881" max="16126" width="8.7265625" style="1"/>
    <col min="16127" max="16128" width="3.1796875" style="1" customWidth="1"/>
    <col min="16129" max="16129" width="9.26953125" style="1" customWidth="1"/>
    <col min="16130" max="16131" width="4.7265625" style="1" customWidth="1"/>
    <col min="16132" max="16132" width="8" style="1" customWidth="1"/>
    <col min="16133" max="16133" width="40.7265625" style="1" customWidth="1"/>
    <col min="16134" max="16134" width="8.453125" style="1" customWidth="1"/>
    <col min="16135" max="16136" width="7.54296875" style="1" customWidth="1"/>
    <col min="16137" max="16383" width="8.7265625" style="1"/>
    <col min="16384" max="16384" width="9.1796875" style="1" customWidth="1"/>
  </cols>
  <sheetData>
    <row r="1" spans="1:23" x14ac:dyDescent="0.25">
      <c r="H1" s="3"/>
      <c r="I1" s="4"/>
      <c r="J1" s="5"/>
      <c r="K1" s="6"/>
      <c r="L1" s="5"/>
      <c r="M1" s="5"/>
      <c r="N1" s="5"/>
      <c r="Q1" s="6"/>
      <c r="S1" s="6"/>
      <c r="T1" s="6"/>
      <c r="U1" s="5" t="s">
        <v>0</v>
      </c>
    </row>
    <row r="2" spans="1:23" ht="18" x14ac:dyDescent="0.4">
      <c r="A2" s="232" t="s">
        <v>1</v>
      </c>
      <c r="B2" s="232"/>
      <c r="C2" s="232"/>
      <c r="D2" s="232"/>
      <c r="E2" s="232"/>
      <c r="F2" s="232"/>
      <c r="G2" s="232"/>
      <c r="H2" s="232"/>
      <c r="I2" s="7"/>
      <c r="J2" s="5"/>
      <c r="K2" s="5"/>
      <c r="L2" s="5"/>
      <c r="M2" s="5"/>
      <c r="N2" s="5"/>
    </row>
    <row r="3" spans="1:23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  <c r="L3" s="5"/>
      <c r="M3" s="5"/>
      <c r="N3" s="5"/>
    </row>
    <row r="4" spans="1:23" ht="15.5" x14ac:dyDescent="0.35">
      <c r="A4" s="233" t="s">
        <v>2</v>
      </c>
      <c r="B4" s="233"/>
      <c r="C4" s="233"/>
      <c r="D4" s="233"/>
      <c r="E4" s="233"/>
      <c r="F4" s="233"/>
      <c r="G4" s="233"/>
      <c r="H4" s="233"/>
      <c r="I4" s="12"/>
      <c r="J4" s="5"/>
      <c r="K4" s="5"/>
      <c r="L4" s="5"/>
      <c r="M4" s="5"/>
      <c r="N4" s="5"/>
    </row>
    <row r="5" spans="1:23" ht="16" thickBot="1" x14ac:dyDescent="0.4">
      <c r="A5" s="234"/>
      <c r="B5" s="235"/>
      <c r="C5" s="235"/>
      <c r="D5" s="235"/>
      <c r="E5" s="235"/>
      <c r="F5" s="235"/>
      <c r="G5" s="235"/>
      <c r="H5" s="235"/>
      <c r="I5" s="12"/>
      <c r="J5" s="5"/>
      <c r="K5" s="5"/>
      <c r="L5" s="5"/>
      <c r="M5" s="5"/>
      <c r="N5" s="5"/>
    </row>
    <row r="6" spans="1:23" ht="13" thickBot="1" x14ac:dyDescent="0.3">
      <c r="A6" s="8"/>
      <c r="B6" s="8"/>
      <c r="C6" s="8"/>
      <c r="D6" s="8"/>
      <c r="E6" s="8"/>
      <c r="F6" s="8"/>
      <c r="G6" s="9"/>
      <c r="H6" s="236" t="s">
        <v>3</v>
      </c>
      <c r="I6" s="11"/>
      <c r="J6" s="5"/>
      <c r="K6" s="5"/>
      <c r="L6" s="5"/>
      <c r="M6" s="5"/>
      <c r="N6" s="239" t="s">
        <v>4</v>
      </c>
      <c r="P6" s="13"/>
    </row>
    <row r="7" spans="1:23" s="18" customFormat="1" ht="16" thickBot="1" x14ac:dyDescent="0.4">
      <c r="A7" s="242" t="s">
        <v>5</v>
      </c>
      <c r="B7" s="243"/>
      <c r="C7" s="243"/>
      <c r="D7" s="243"/>
      <c r="E7" s="243"/>
      <c r="F7" s="243"/>
      <c r="G7" s="14"/>
      <c r="H7" s="237"/>
      <c r="I7" s="15"/>
      <c r="J7" s="236" t="s">
        <v>6</v>
      </c>
      <c r="K7" s="16"/>
      <c r="L7" s="16"/>
      <c r="M7" s="16"/>
      <c r="N7" s="240"/>
      <c r="O7" s="16"/>
      <c r="P7" s="17"/>
      <c r="Q7" s="16"/>
      <c r="R7" s="16"/>
      <c r="U7" s="16"/>
      <c r="V7" s="16"/>
    </row>
    <row r="8" spans="1:23" s="18" customFormat="1" ht="15" thickBot="1" x14ac:dyDescent="0.4">
      <c r="A8" s="19"/>
      <c r="B8" s="19"/>
      <c r="C8" s="19"/>
      <c r="D8" s="19"/>
      <c r="E8" s="19"/>
      <c r="F8" s="19"/>
      <c r="G8" s="20"/>
      <c r="H8" s="237"/>
      <c r="I8" s="21"/>
      <c r="J8" s="240"/>
      <c r="K8" s="21"/>
      <c r="L8" s="239" t="s">
        <v>7</v>
      </c>
      <c r="M8" s="21"/>
      <c r="N8" s="240"/>
      <c r="O8" s="21"/>
      <c r="P8" s="22"/>
      <c r="Q8" s="21"/>
      <c r="R8" s="23"/>
      <c r="S8" s="21"/>
      <c r="T8" s="23"/>
      <c r="U8" s="21" t="s">
        <v>8</v>
      </c>
      <c r="V8" s="16"/>
    </row>
    <row r="9" spans="1:23" s="18" customFormat="1" ht="32" thickBot="1" x14ac:dyDescent="0.3">
      <c r="A9" s="24" t="s">
        <v>9</v>
      </c>
      <c r="B9" s="25" t="s">
        <v>10</v>
      </c>
      <c r="C9" s="26"/>
      <c r="D9" s="27" t="s">
        <v>11</v>
      </c>
      <c r="E9" s="28" t="s">
        <v>12</v>
      </c>
      <c r="F9" s="28" t="s">
        <v>13</v>
      </c>
      <c r="G9" s="29" t="s">
        <v>14</v>
      </c>
      <c r="H9" s="238"/>
      <c r="I9" s="30" t="s">
        <v>15</v>
      </c>
      <c r="J9" s="241"/>
      <c r="K9" s="30" t="s">
        <v>15</v>
      </c>
      <c r="L9" s="244"/>
      <c r="M9" s="30" t="s">
        <v>15</v>
      </c>
      <c r="N9" s="241"/>
      <c r="O9" s="31" t="s">
        <v>15</v>
      </c>
      <c r="P9" s="32" t="s">
        <v>16</v>
      </c>
      <c r="Q9" s="33" t="s">
        <v>15</v>
      </c>
      <c r="R9" s="34" t="s">
        <v>17</v>
      </c>
      <c r="S9" s="33" t="s">
        <v>15</v>
      </c>
      <c r="T9" s="34" t="s">
        <v>18</v>
      </c>
      <c r="U9" s="33" t="s">
        <v>15</v>
      </c>
      <c r="V9" s="16"/>
    </row>
    <row r="10" spans="1:23" s="18" customFormat="1" ht="13" thickBot="1" x14ac:dyDescent="0.3">
      <c r="A10" s="35" t="s">
        <v>19</v>
      </c>
      <c r="B10" s="36" t="s">
        <v>20</v>
      </c>
      <c r="C10" s="37" t="s">
        <v>20</v>
      </c>
      <c r="D10" s="36" t="s">
        <v>20</v>
      </c>
      <c r="E10" s="36" t="s">
        <v>20</v>
      </c>
      <c r="F10" s="38" t="s">
        <v>21</v>
      </c>
      <c r="G10" s="39">
        <f>G11+G64</f>
        <v>9450</v>
      </c>
      <c r="H10" s="39">
        <f>+H11+H64</f>
        <v>14536.8</v>
      </c>
      <c r="I10" s="39">
        <f>+G10+H10</f>
        <v>23986.799999999999</v>
      </c>
      <c r="J10" s="40">
        <f>+J11+J64</f>
        <v>250</v>
      </c>
      <c r="K10" s="40">
        <f>+I10+J10</f>
        <v>24236.799999999999</v>
      </c>
      <c r="L10" s="40">
        <f>+L11+L64</f>
        <v>0</v>
      </c>
      <c r="M10" s="40">
        <f>+K10+L10</f>
        <v>24236.799999999999</v>
      </c>
      <c r="N10" s="40">
        <f>+N11+N64</f>
        <v>-5760</v>
      </c>
      <c r="O10" s="40">
        <f>+M10+N10</f>
        <v>18476.8</v>
      </c>
      <c r="P10" s="41">
        <f>+P11+P64</f>
        <v>312</v>
      </c>
      <c r="Q10" s="41">
        <f>+O10+P10</f>
        <v>18788.8</v>
      </c>
      <c r="R10" s="41">
        <f>+R11+R64</f>
        <v>0</v>
      </c>
      <c r="S10" s="42">
        <f>+Q10+R10</f>
        <v>18788.8</v>
      </c>
      <c r="T10" s="40">
        <f>+T11+T64</f>
        <v>0</v>
      </c>
      <c r="U10" s="40">
        <f>+S10+T10</f>
        <v>18788.8</v>
      </c>
      <c r="V10" s="43" t="s">
        <v>22</v>
      </c>
      <c r="W10" s="44"/>
    </row>
    <row r="11" spans="1:23" s="18" customFormat="1" ht="13.5" thickBot="1" x14ac:dyDescent="0.35">
      <c r="A11" s="45" t="s">
        <v>19</v>
      </c>
      <c r="B11" s="226" t="s">
        <v>20</v>
      </c>
      <c r="C11" s="227"/>
      <c r="D11" s="46" t="s">
        <v>20</v>
      </c>
      <c r="E11" s="47" t="s">
        <v>20</v>
      </c>
      <c r="F11" s="48" t="s">
        <v>23</v>
      </c>
      <c r="G11" s="49">
        <v>3410</v>
      </c>
      <c r="H11" s="49">
        <f>+H12+H15+H18+H20+H22+H24+H26+H28+H30+H32+H34+H36+H38+H40+H42+H44+H46+H48+H50+H52+H60</f>
        <v>0</v>
      </c>
      <c r="I11" s="49">
        <f t="shared" ref="I11:I161" si="0">+G11+H11</f>
        <v>3410</v>
      </c>
      <c r="J11" s="50">
        <f>+J62+J60+J56+J52</f>
        <v>250</v>
      </c>
      <c r="K11" s="50">
        <f t="shared" ref="K11:K161" si="1">+I11+J11</f>
        <v>3660</v>
      </c>
      <c r="L11" s="50">
        <f>+L56+L58</f>
        <v>0</v>
      </c>
      <c r="M11" s="50">
        <f t="shared" ref="M11:M81" si="2">+K11+L11</f>
        <v>3660</v>
      </c>
      <c r="N11" s="50">
        <v>0</v>
      </c>
      <c r="O11" s="50">
        <f t="shared" ref="O11:O79" si="3">+M11+N11</f>
        <v>3660</v>
      </c>
      <c r="P11" s="51">
        <v>0</v>
      </c>
      <c r="Q11" s="51">
        <f t="shared" ref="Q11:Q79" si="4">+O11+P11</f>
        <v>3660</v>
      </c>
      <c r="R11" s="51">
        <v>0</v>
      </c>
      <c r="S11" s="52">
        <f t="shared" ref="S11:S78" si="5">+Q11+R11</f>
        <v>3660</v>
      </c>
      <c r="T11" s="50">
        <v>0</v>
      </c>
      <c r="U11" s="50">
        <f t="shared" ref="U11:U74" si="6">+S11+T11</f>
        <v>3660</v>
      </c>
      <c r="V11" s="43"/>
      <c r="W11" s="44"/>
    </row>
    <row r="12" spans="1:23" s="18" customFormat="1" x14ac:dyDescent="0.25">
      <c r="A12" s="53" t="s">
        <v>19</v>
      </c>
      <c r="B12" s="54" t="s">
        <v>24</v>
      </c>
      <c r="C12" s="54" t="s">
        <v>25</v>
      </c>
      <c r="D12" s="55" t="s">
        <v>20</v>
      </c>
      <c r="E12" s="55" t="s">
        <v>20</v>
      </c>
      <c r="F12" s="56" t="s">
        <v>26</v>
      </c>
      <c r="G12" s="57">
        <f>SUM(G13:G14)</f>
        <v>200</v>
      </c>
      <c r="H12" s="57">
        <f>SUM(H13:H14)</f>
        <v>0</v>
      </c>
      <c r="I12" s="58">
        <f t="shared" si="0"/>
        <v>200</v>
      </c>
      <c r="J12" s="59">
        <v>0</v>
      </c>
      <c r="K12" s="59">
        <f t="shared" si="1"/>
        <v>200</v>
      </c>
      <c r="L12" s="59">
        <v>0</v>
      </c>
      <c r="M12" s="59">
        <f t="shared" si="2"/>
        <v>200</v>
      </c>
      <c r="N12" s="59">
        <v>0</v>
      </c>
      <c r="O12" s="59">
        <f t="shared" si="3"/>
        <v>200</v>
      </c>
      <c r="P12" s="60">
        <v>0</v>
      </c>
      <c r="Q12" s="60">
        <f t="shared" si="4"/>
        <v>200</v>
      </c>
      <c r="R12" s="60">
        <v>0</v>
      </c>
      <c r="S12" s="61">
        <f t="shared" si="5"/>
        <v>200</v>
      </c>
      <c r="T12" s="59">
        <v>0</v>
      </c>
      <c r="U12" s="59">
        <f t="shared" si="6"/>
        <v>200</v>
      </c>
      <c r="V12" s="43"/>
      <c r="W12" s="44"/>
    </row>
    <row r="13" spans="1:23" s="18" customFormat="1" x14ac:dyDescent="0.25">
      <c r="A13" s="62"/>
      <c r="B13" s="63"/>
      <c r="C13" s="63"/>
      <c r="D13" s="64">
        <v>3299</v>
      </c>
      <c r="E13" s="65">
        <v>5321</v>
      </c>
      <c r="F13" s="66" t="s">
        <v>27</v>
      </c>
      <c r="G13" s="67">
        <v>150</v>
      </c>
      <c r="H13" s="67">
        <v>0</v>
      </c>
      <c r="I13" s="67">
        <f t="shared" si="0"/>
        <v>150</v>
      </c>
      <c r="J13" s="68">
        <v>0</v>
      </c>
      <c r="K13" s="68">
        <f t="shared" si="1"/>
        <v>150</v>
      </c>
      <c r="L13" s="68">
        <v>0</v>
      </c>
      <c r="M13" s="68">
        <f t="shared" si="2"/>
        <v>150</v>
      </c>
      <c r="N13" s="68">
        <v>0</v>
      </c>
      <c r="O13" s="68">
        <f t="shared" si="3"/>
        <v>150</v>
      </c>
      <c r="P13" s="69">
        <v>0</v>
      </c>
      <c r="Q13" s="69">
        <f t="shared" si="4"/>
        <v>150</v>
      </c>
      <c r="R13" s="69">
        <v>0</v>
      </c>
      <c r="S13" s="70">
        <f t="shared" si="5"/>
        <v>150</v>
      </c>
      <c r="T13" s="68">
        <v>0</v>
      </c>
      <c r="U13" s="68">
        <f t="shared" si="6"/>
        <v>150</v>
      </c>
      <c r="V13" s="43"/>
      <c r="W13" s="44"/>
    </row>
    <row r="14" spans="1:23" s="18" customFormat="1" x14ac:dyDescent="0.25">
      <c r="A14" s="62"/>
      <c r="B14" s="63"/>
      <c r="C14" s="63"/>
      <c r="D14" s="64">
        <v>3299</v>
      </c>
      <c r="E14" s="65">
        <v>5331</v>
      </c>
      <c r="F14" s="66" t="s">
        <v>28</v>
      </c>
      <c r="G14" s="67">
        <v>50</v>
      </c>
      <c r="H14" s="67">
        <v>0</v>
      </c>
      <c r="I14" s="67">
        <f t="shared" si="0"/>
        <v>50</v>
      </c>
      <c r="J14" s="68">
        <v>0</v>
      </c>
      <c r="K14" s="68">
        <f t="shared" si="1"/>
        <v>50</v>
      </c>
      <c r="L14" s="68">
        <v>0</v>
      </c>
      <c r="M14" s="68">
        <f t="shared" si="2"/>
        <v>50</v>
      </c>
      <c r="N14" s="68">
        <v>0</v>
      </c>
      <c r="O14" s="68">
        <f t="shared" si="3"/>
        <v>50</v>
      </c>
      <c r="P14" s="69">
        <v>0</v>
      </c>
      <c r="Q14" s="69">
        <f t="shared" si="4"/>
        <v>50</v>
      </c>
      <c r="R14" s="69">
        <v>0</v>
      </c>
      <c r="S14" s="70">
        <f t="shared" si="5"/>
        <v>50</v>
      </c>
      <c r="T14" s="68">
        <v>0</v>
      </c>
      <c r="U14" s="68">
        <f t="shared" si="6"/>
        <v>50</v>
      </c>
      <c r="V14" s="43"/>
      <c r="W14" s="44"/>
    </row>
    <row r="15" spans="1:23" s="18" customFormat="1" x14ac:dyDescent="0.25">
      <c r="A15" s="71" t="s">
        <v>19</v>
      </c>
      <c r="B15" s="72" t="s">
        <v>29</v>
      </c>
      <c r="C15" s="72" t="s">
        <v>25</v>
      </c>
      <c r="D15" s="73" t="s">
        <v>20</v>
      </c>
      <c r="E15" s="73" t="s">
        <v>20</v>
      </c>
      <c r="F15" s="74" t="s">
        <v>30</v>
      </c>
      <c r="G15" s="75">
        <f>SUM(G16:G17)</f>
        <v>120</v>
      </c>
      <c r="H15" s="75">
        <f>SUM(H16:H17)</f>
        <v>-120</v>
      </c>
      <c r="I15" s="75">
        <f t="shared" si="0"/>
        <v>0</v>
      </c>
      <c r="J15" s="76">
        <v>0</v>
      </c>
      <c r="K15" s="76">
        <f t="shared" si="1"/>
        <v>0</v>
      </c>
      <c r="L15" s="76">
        <v>0</v>
      </c>
      <c r="M15" s="76">
        <f t="shared" si="2"/>
        <v>0</v>
      </c>
      <c r="N15" s="76">
        <v>0</v>
      </c>
      <c r="O15" s="76">
        <f t="shared" si="3"/>
        <v>0</v>
      </c>
      <c r="P15" s="77">
        <v>0</v>
      </c>
      <c r="Q15" s="77">
        <f t="shared" si="4"/>
        <v>0</v>
      </c>
      <c r="R15" s="77">
        <v>0</v>
      </c>
      <c r="S15" s="78">
        <f t="shared" si="5"/>
        <v>0</v>
      </c>
      <c r="T15" s="76">
        <v>0</v>
      </c>
      <c r="U15" s="76">
        <f t="shared" si="6"/>
        <v>0</v>
      </c>
      <c r="V15" s="43"/>
      <c r="W15" s="44"/>
    </row>
    <row r="16" spans="1:23" s="18" customFormat="1" x14ac:dyDescent="0.25">
      <c r="A16" s="62"/>
      <c r="B16" s="63"/>
      <c r="C16" s="63"/>
      <c r="D16" s="64">
        <v>3299</v>
      </c>
      <c r="E16" s="65">
        <v>5321</v>
      </c>
      <c r="F16" s="66" t="s">
        <v>27</v>
      </c>
      <c r="G16" s="67">
        <v>60</v>
      </c>
      <c r="H16" s="67">
        <v>-60</v>
      </c>
      <c r="I16" s="67">
        <f t="shared" si="0"/>
        <v>0</v>
      </c>
      <c r="J16" s="68">
        <v>0</v>
      </c>
      <c r="K16" s="68">
        <f t="shared" si="1"/>
        <v>0</v>
      </c>
      <c r="L16" s="68">
        <v>0</v>
      </c>
      <c r="M16" s="68">
        <f t="shared" si="2"/>
        <v>0</v>
      </c>
      <c r="N16" s="68">
        <v>0</v>
      </c>
      <c r="O16" s="68">
        <f t="shared" si="3"/>
        <v>0</v>
      </c>
      <c r="P16" s="69">
        <v>0</v>
      </c>
      <c r="Q16" s="69">
        <f t="shared" si="4"/>
        <v>0</v>
      </c>
      <c r="R16" s="69">
        <v>0</v>
      </c>
      <c r="S16" s="70">
        <f t="shared" si="5"/>
        <v>0</v>
      </c>
      <c r="T16" s="68">
        <v>0</v>
      </c>
      <c r="U16" s="68">
        <f t="shared" si="6"/>
        <v>0</v>
      </c>
      <c r="V16" s="43"/>
      <c r="W16" s="44"/>
    </row>
    <row r="17" spans="1:23" s="18" customFormat="1" x14ac:dyDescent="0.25">
      <c r="A17" s="62"/>
      <c r="B17" s="63"/>
      <c r="C17" s="63"/>
      <c r="D17" s="64">
        <v>3299</v>
      </c>
      <c r="E17" s="65">
        <v>5331</v>
      </c>
      <c r="F17" s="66" t="s">
        <v>28</v>
      </c>
      <c r="G17" s="67">
        <v>60</v>
      </c>
      <c r="H17" s="67">
        <v>-60</v>
      </c>
      <c r="I17" s="67">
        <f t="shared" si="0"/>
        <v>0</v>
      </c>
      <c r="J17" s="68">
        <v>0</v>
      </c>
      <c r="K17" s="68">
        <f t="shared" si="1"/>
        <v>0</v>
      </c>
      <c r="L17" s="68">
        <v>0</v>
      </c>
      <c r="M17" s="68">
        <f t="shared" si="2"/>
        <v>0</v>
      </c>
      <c r="N17" s="68">
        <v>0</v>
      </c>
      <c r="O17" s="68">
        <f t="shared" si="3"/>
        <v>0</v>
      </c>
      <c r="P17" s="69">
        <v>0</v>
      </c>
      <c r="Q17" s="69">
        <f t="shared" si="4"/>
        <v>0</v>
      </c>
      <c r="R17" s="69">
        <v>0</v>
      </c>
      <c r="S17" s="70">
        <f t="shared" si="5"/>
        <v>0</v>
      </c>
      <c r="T17" s="68">
        <v>0</v>
      </c>
      <c r="U17" s="68">
        <f t="shared" si="6"/>
        <v>0</v>
      </c>
      <c r="V17" s="43"/>
      <c r="W17" s="44"/>
    </row>
    <row r="18" spans="1:23" s="18" customFormat="1" ht="21" x14ac:dyDescent="0.25">
      <c r="A18" s="71" t="s">
        <v>19</v>
      </c>
      <c r="B18" s="72" t="s">
        <v>31</v>
      </c>
      <c r="C18" s="72" t="s">
        <v>32</v>
      </c>
      <c r="D18" s="73" t="s">
        <v>20</v>
      </c>
      <c r="E18" s="73" t="s">
        <v>20</v>
      </c>
      <c r="F18" s="74" t="s">
        <v>33</v>
      </c>
      <c r="G18" s="75">
        <v>0</v>
      </c>
      <c r="H18" s="75">
        <f>+H19</f>
        <v>20</v>
      </c>
      <c r="I18" s="75">
        <f t="shared" si="0"/>
        <v>20</v>
      </c>
      <c r="J18" s="76">
        <v>0</v>
      </c>
      <c r="K18" s="76">
        <f t="shared" si="1"/>
        <v>20</v>
      </c>
      <c r="L18" s="76">
        <v>0</v>
      </c>
      <c r="M18" s="76">
        <f t="shared" si="2"/>
        <v>20</v>
      </c>
      <c r="N18" s="76">
        <v>0</v>
      </c>
      <c r="O18" s="76">
        <f t="shared" si="3"/>
        <v>20</v>
      </c>
      <c r="P18" s="77">
        <v>0</v>
      </c>
      <c r="Q18" s="77">
        <f t="shared" si="4"/>
        <v>20</v>
      </c>
      <c r="R18" s="77">
        <v>0</v>
      </c>
      <c r="S18" s="78">
        <f t="shared" si="5"/>
        <v>20</v>
      </c>
      <c r="T18" s="76">
        <v>0</v>
      </c>
      <c r="U18" s="76">
        <f t="shared" si="6"/>
        <v>20</v>
      </c>
      <c r="V18" s="43"/>
      <c r="W18" s="44"/>
    </row>
    <row r="19" spans="1:23" s="18" customFormat="1" x14ac:dyDescent="0.25">
      <c r="A19" s="62"/>
      <c r="B19" s="63"/>
      <c r="C19" s="63"/>
      <c r="D19" s="64">
        <v>3421</v>
      </c>
      <c r="E19" s="65">
        <v>5321</v>
      </c>
      <c r="F19" s="79" t="s">
        <v>27</v>
      </c>
      <c r="G19" s="67">
        <v>0</v>
      </c>
      <c r="H19" s="67">
        <v>20</v>
      </c>
      <c r="I19" s="67">
        <f t="shared" si="0"/>
        <v>20</v>
      </c>
      <c r="J19" s="68">
        <v>0</v>
      </c>
      <c r="K19" s="68">
        <f t="shared" si="1"/>
        <v>20</v>
      </c>
      <c r="L19" s="68">
        <v>0</v>
      </c>
      <c r="M19" s="68">
        <f t="shared" si="2"/>
        <v>20</v>
      </c>
      <c r="N19" s="68">
        <v>0</v>
      </c>
      <c r="O19" s="68">
        <f t="shared" si="3"/>
        <v>20</v>
      </c>
      <c r="P19" s="69">
        <v>0</v>
      </c>
      <c r="Q19" s="69">
        <f t="shared" si="4"/>
        <v>20</v>
      </c>
      <c r="R19" s="69">
        <v>0</v>
      </c>
      <c r="S19" s="70">
        <f t="shared" si="5"/>
        <v>20</v>
      </c>
      <c r="T19" s="68">
        <v>0</v>
      </c>
      <c r="U19" s="68">
        <f t="shared" si="6"/>
        <v>20</v>
      </c>
      <c r="V19" s="43"/>
      <c r="W19" s="44"/>
    </row>
    <row r="20" spans="1:23" s="18" customFormat="1" ht="21" x14ac:dyDescent="0.25">
      <c r="A20" s="71" t="s">
        <v>19</v>
      </c>
      <c r="B20" s="72" t="s">
        <v>34</v>
      </c>
      <c r="C20" s="72" t="s">
        <v>35</v>
      </c>
      <c r="D20" s="73" t="s">
        <v>20</v>
      </c>
      <c r="E20" s="73" t="s">
        <v>20</v>
      </c>
      <c r="F20" s="74" t="s">
        <v>36</v>
      </c>
      <c r="G20" s="75">
        <v>0</v>
      </c>
      <c r="H20" s="75">
        <f t="shared" ref="H20" si="7">+H21</f>
        <v>60</v>
      </c>
      <c r="I20" s="75">
        <f t="shared" si="0"/>
        <v>60</v>
      </c>
      <c r="J20" s="76">
        <v>0</v>
      </c>
      <c r="K20" s="76">
        <f t="shared" si="1"/>
        <v>60</v>
      </c>
      <c r="L20" s="76">
        <v>0</v>
      </c>
      <c r="M20" s="76">
        <f t="shared" si="2"/>
        <v>60</v>
      </c>
      <c r="N20" s="76">
        <v>0</v>
      </c>
      <c r="O20" s="76">
        <f t="shared" si="3"/>
        <v>60</v>
      </c>
      <c r="P20" s="77">
        <v>0</v>
      </c>
      <c r="Q20" s="77">
        <f t="shared" si="4"/>
        <v>60</v>
      </c>
      <c r="R20" s="77">
        <v>0</v>
      </c>
      <c r="S20" s="78">
        <f t="shared" si="5"/>
        <v>60</v>
      </c>
      <c r="T20" s="76">
        <v>0</v>
      </c>
      <c r="U20" s="76">
        <f t="shared" si="6"/>
        <v>60</v>
      </c>
      <c r="V20" s="43"/>
      <c r="W20" s="44"/>
    </row>
    <row r="21" spans="1:23" s="18" customFormat="1" x14ac:dyDescent="0.25">
      <c r="A21" s="62"/>
      <c r="B21" s="63"/>
      <c r="C21" s="63"/>
      <c r="D21" s="64">
        <v>3421</v>
      </c>
      <c r="E21" s="65">
        <v>5331</v>
      </c>
      <c r="F21" s="79" t="s">
        <v>28</v>
      </c>
      <c r="G21" s="67">
        <v>0</v>
      </c>
      <c r="H21" s="67">
        <v>60</v>
      </c>
      <c r="I21" s="67">
        <f t="shared" si="0"/>
        <v>60</v>
      </c>
      <c r="J21" s="68">
        <v>0</v>
      </c>
      <c r="K21" s="68">
        <f t="shared" si="1"/>
        <v>60</v>
      </c>
      <c r="L21" s="68">
        <v>0</v>
      </c>
      <c r="M21" s="68">
        <f t="shared" si="2"/>
        <v>60</v>
      </c>
      <c r="N21" s="68">
        <v>0</v>
      </c>
      <c r="O21" s="68">
        <f t="shared" si="3"/>
        <v>60</v>
      </c>
      <c r="P21" s="69">
        <v>0</v>
      </c>
      <c r="Q21" s="69">
        <f t="shared" si="4"/>
        <v>60</v>
      </c>
      <c r="R21" s="69">
        <v>0</v>
      </c>
      <c r="S21" s="70">
        <f t="shared" si="5"/>
        <v>60</v>
      </c>
      <c r="T21" s="68">
        <v>0</v>
      </c>
      <c r="U21" s="68">
        <f t="shared" si="6"/>
        <v>60</v>
      </c>
      <c r="V21" s="43"/>
      <c r="W21" s="44"/>
    </row>
    <row r="22" spans="1:23" s="18" customFormat="1" ht="21" x14ac:dyDescent="0.25">
      <c r="A22" s="71" t="s">
        <v>19</v>
      </c>
      <c r="B22" s="72" t="s">
        <v>37</v>
      </c>
      <c r="C22" s="72" t="s">
        <v>38</v>
      </c>
      <c r="D22" s="73" t="s">
        <v>20</v>
      </c>
      <c r="E22" s="73" t="s">
        <v>20</v>
      </c>
      <c r="F22" s="74" t="s">
        <v>39</v>
      </c>
      <c r="G22" s="75">
        <v>0</v>
      </c>
      <c r="H22" s="75">
        <f t="shared" ref="H22" si="8">+H23</f>
        <v>20</v>
      </c>
      <c r="I22" s="75">
        <f t="shared" si="0"/>
        <v>20</v>
      </c>
      <c r="J22" s="76">
        <v>0</v>
      </c>
      <c r="K22" s="76">
        <f t="shared" si="1"/>
        <v>20</v>
      </c>
      <c r="L22" s="76">
        <v>0</v>
      </c>
      <c r="M22" s="76">
        <f t="shared" si="2"/>
        <v>20</v>
      </c>
      <c r="N22" s="76">
        <v>0</v>
      </c>
      <c r="O22" s="76">
        <f t="shared" si="3"/>
        <v>20</v>
      </c>
      <c r="P22" s="77">
        <v>0</v>
      </c>
      <c r="Q22" s="77">
        <f t="shared" si="4"/>
        <v>20</v>
      </c>
      <c r="R22" s="77">
        <v>0</v>
      </c>
      <c r="S22" s="78">
        <f t="shared" si="5"/>
        <v>20</v>
      </c>
      <c r="T22" s="76">
        <v>0</v>
      </c>
      <c r="U22" s="76">
        <f t="shared" si="6"/>
        <v>20</v>
      </c>
      <c r="V22" s="43"/>
      <c r="W22" s="44"/>
    </row>
    <row r="23" spans="1:23" s="18" customFormat="1" x14ac:dyDescent="0.25">
      <c r="A23" s="62"/>
      <c r="B23" s="63"/>
      <c r="C23" s="63"/>
      <c r="D23" s="64">
        <v>3421</v>
      </c>
      <c r="E23" s="65">
        <v>5321</v>
      </c>
      <c r="F23" s="79" t="s">
        <v>27</v>
      </c>
      <c r="G23" s="67">
        <v>0</v>
      </c>
      <c r="H23" s="67">
        <v>20</v>
      </c>
      <c r="I23" s="67">
        <f t="shared" si="0"/>
        <v>20</v>
      </c>
      <c r="J23" s="68">
        <v>0</v>
      </c>
      <c r="K23" s="68">
        <f t="shared" si="1"/>
        <v>20</v>
      </c>
      <c r="L23" s="68">
        <v>0</v>
      </c>
      <c r="M23" s="68">
        <f t="shared" si="2"/>
        <v>20</v>
      </c>
      <c r="N23" s="68">
        <v>0</v>
      </c>
      <c r="O23" s="68">
        <f t="shared" si="3"/>
        <v>20</v>
      </c>
      <c r="P23" s="69">
        <v>0</v>
      </c>
      <c r="Q23" s="69">
        <f t="shared" si="4"/>
        <v>20</v>
      </c>
      <c r="R23" s="69">
        <v>0</v>
      </c>
      <c r="S23" s="70">
        <f t="shared" si="5"/>
        <v>20</v>
      </c>
      <c r="T23" s="68">
        <v>0</v>
      </c>
      <c r="U23" s="68">
        <f t="shared" si="6"/>
        <v>20</v>
      </c>
      <c r="V23" s="43"/>
      <c r="W23" s="44"/>
    </row>
    <row r="24" spans="1:23" s="18" customFormat="1" ht="21" x14ac:dyDescent="0.25">
      <c r="A24" s="80" t="s">
        <v>40</v>
      </c>
      <c r="B24" s="81" t="s">
        <v>41</v>
      </c>
      <c r="C24" s="81" t="s">
        <v>42</v>
      </c>
      <c r="D24" s="82" t="s">
        <v>20</v>
      </c>
      <c r="E24" s="82" t="s">
        <v>20</v>
      </c>
      <c r="F24" s="83" t="s">
        <v>43</v>
      </c>
      <c r="G24" s="75">
        <v>0</v>
      </c>
      <c r="H24" s="75">
        <f>H25</f>
        <v>20</v>
      </c>
      <c r="I24" s="75">
        <f t="shared" si="0"/>
        <v>20</v>
      </c>
      <c r="J24" s="76">
        <v>0</v>
      </c>
      <c r="K24" s="76">
        <f t="shared" si="1"/>
        <v>20</v>
      </c>
      <c r="L24" s="76">
        <v>0</v>
      </c>
      <c r="M24" s="76">
        <f t="shared" si="2"/>
        <v>20</v>
      </c>
      <c r="N24" s="76">
        <v>0</v>
      </c>
      <c r="O24" s="76">
        <f t="shared" si="3"/>
        <v>20</v>
      </c>
      <c r="P24" s="77">
        <v>0</v>
      </c>
      <c r="Q24" s="77">
        <f t="shared" si="4"/>
        <v>20</v>
      </c>
      <c r="R24" s="77">
        <v>0</v>
      </c>
      <c r="S24" s="78">
        <f t="shared" si="5"/>
        <v>20</v>
      </c>
      <c r="T24" s="76">
        <v>0</v>
      </c>
      <c r="U24" s="76">
        <f t="shared" si="6"/>
        <v>20</v>
      </c>
      <c r="V24" s="43"/>
      <c r="W24" s="44"/>
    </row>
    <row r="25" spans="1:23" s="18" customFormat="1" x14ac:dyDescent="0.25">
      <c r="A25" s="84"/>
      <c r="B25" s="85"/>
      <c r="C25" s="85"/>
      <c r="D25" s="86">
        <v>3299</v>
      </c>
      <c r="E25" s="86">
        <v>5321</v>
      </c>
      <c r="F25" s="87" t="s">
        <v>27</v>
      </c>
      <c r="G25" s="67">
        <v>0</v>
      </c>
      <c r="H25" s="67">
        <v>20</v>
      </c>
      <c r="I25" s="67">
        <f t="shared" si="0"/>
        <v>20</v>
      </c>
      <c r="J25" s="68">
        <v>0</v>
      </c>
      <c r="K25" s="68">
        <f t="shared" si="1"/>
        <v>20</v>
      </c>
      <c r="L25" s="68">
        <v>0</v>
      </c>
      <c r="M25" s="68">
        <f t="shared" si="2"/>
        <v>20</v>
      </c>
      <c r="N25" s="68">
        <v>0</v>
      </c>
      <c r="O25" s="68">
        <f t="shared" si="3"/>
        <v>20</v>
      </c>
      <c r="P25" s="69">
        <v>0</v>
      </c>
      <c r="Q25" s="69">
        <f t="shared" si="4"/>
        <v>20</v>
      </c>
      <c r="R25" s="69">
        <v>0</v>
      </c>
      <c r="S25" s="70">
        <f t="shared" si="5"/>
        <v>20</v>
      </c>
      <c r="T25" s="68">
        <v>0</v>
      </c>
      <c r="U25" s="68">
        <f t="shared" si="6"/>
        <v>20</v>
      </c>
      <c r="V25" s="43"/>
      <c r="W25" s="44"/>
    </row>
    <row r="26" spans="1:23" s="18" customFormat="1" x14ac:dyDescent="0.25">
      <c r="A26" s="71" t="s">
        <v>19</v>
      </c>
      <c r="B26" s="72" t="s">
        <v>44</v>
      </c>
      <c r="C26" s="72" t="s">
        <v>25</v>
      </c>
      <c r="D26" s="73" t="s">
        <v>20</v>
      </c>
      <c r="E26" s="73" t="s">
        <v>20</v>
      </c>
      <c r="F26" s="74" t="s">
        <v>45</v>
      </c>
      <c r="G26" s="75">
        <f>+G27</f>
        <v>90</v>
      </c>
      <c r="H26" s="75">
        <f>+H27</f>
        <v>-65</v>
      </c>
      <c r="I26" s="75">
        <f t="shared" si="0"/>
        <v>25</v>
      </c>
      <c r="J26" s="76">
        <v>0</v>
      </c>
      <c r="K26" s="76">
        <f t="shared" si="1"/>
        <v>25</v>
      </c>
      <c r="L26" s="76">
        <v>0</v>
      </c>
      <c r="M26" s="76">
        <f t="shared" si="2"/>
        <v>25</v>
      </c>
      <c r="N26" s="76">
        <v>0</v>
      </c>
      <c r="O26" s="76">
        <f t="shared" si="3"/>
        <v>25</v>
      </c>
      <c r="P26" s="77">
        <v>0</v>
      </c>
      <c r="Q26" s="77">
        <f t="shared" si="4"/>
        <v>25</v>
      </c>
      <c r="R26" s="77">
        <v>0</v>
      </c>
      <c r="S26" s="78">
        <f t="shared" si="5"/>
        <v>25</v>
      </c>
      <c r="T26" s="76">
        <f>+T27</f>
        <v>0</v>
      </c>
      <c r="U26" s="76">
        <f t="shared" si="6"/>
        <v>25</v>
      </c>
      <c r="V26" s="43"/>
      <c r="W26" s="44"/>
    </row>
    <row r="27" spans="1:23" s="18" customFormat="1" x14ac:dyDescent="0.25">
      <c r="A27" s="62"/>
      <c r="B27" s="63"/>
      <c r="C27" s="63"/>
      <c r="D27" s="64">
        <v>3299</v>
      </c>
      <c r="E27" s="65">
        <v>5331</v>
      </c>
      <c r="F27" s="66" t="s">
        <v>28</v>
      </c>
      <c r="G27" s="67">
        <v>90</v>
      </c>
      <c r="H27" s="67">
        <v>-65</v>
      </c>
      <c r="I27" s="67">
        <f t="shared" si="0"/>
        <v>25</v>
      </c>
      <c r="J27" s="68">
        <v>0</v>
      </c>
      <c r="K27" s="68">
        <f t="shared" si="1"/>
        <v>25</v>
      </c>
      <c r="L27" s="68">
        <v>0</v>
      </c>
      <c r="M27" s="68">
        <f t="shared" si="2"/>
        <v>25</v>
      </c>
      <c r="N27" s="68">
        <v>0</v>
      </c>
      <c r="O27" s="68">
        <f t="shared" si="3"/>
        <v>25</v>
      </c>
      <c r="P27" s="69">
        <v>0</v>
      </c>
      <c r="Q27" s="69">
        <f t="shared" si="4"/>
        <v>25</v>
      </c>
      <c r="R27" s="69">
        <v>0</v>
      </c>
      <c r="S27" s="70">
        <f t="shared" si="5"/>
        <v>25</v>
      </c>
      <c r="T27" s="68">
        <v>0</v>
      </c>
      <c r="U27" s="68">
        <f t="shared" si="6"/>
        <v>25</v>
      </c>
      <c r="V27" s="43"/>
      <c r="W27" s="44"/>
    </row>
    <row r="28" spans="1:23" s="18" customFormat="1" x14ac:dyDescent="0.25">
      <c r="A28" s="71" t="s">
        <v>19</v>
      </c>
      <c r="B28" s="72" t="s">
        <v>46</v>
      </c>
      <c r="C28" s="72" t="s">
        <v>47</v>
      </c>
      <c r="D28" s="73" t="s">
        <v>20</v>
      </c>
      <c r="E28" s="73" t="s">
        <v>20</v>
      </c>
      <c r="F28" s="74" t="s">
        <v>48</v>
      </c>
      <c r="G28" s="75">
        <f>+G29</f>
        <v>0</v>
      </c>
      <c r="H28" s="75">
        <f>+H29</f>
        <v>50</v>
      </c>
      <c r="I28" s="75">
        <f t="shared" si="0"/>
        <v>50</v>
      </c>
      <c r="J28" s="76">
        <v>0</v>
      </c>
      <c r="K28" s="76">
        <f t="shared" si="1"/>
        <v>50</v>
      </c>
      <c r="L28" s="76">
        <v>0</v>
      </c>
      <c r="M28" s="76">
        <f t="shared" si="2"/>
        <v>50</v>
      </c>
      <c r="N28" s="76">
        <v>0</v>
      </c>
      <c r="O28" s="76">
        <f t="shared" si="3"/>
        <v>50</v>
      </c>
      <c r="P28" s="77">
        <v>0</v>
      </c>
      <c r="Q28" s="77">
        <f t="shared" si="4"/>
        <v>50</v>
      </c>
      <c r="R28" s="77">
        <v>0</v>
      </c>
      <c r="S28" s="78">
        <f t="shared" si="5"/>
        <v>50</v>
      </c>
      <c r="T28" s="76">
        <v>0</v>
      </c>
      <c r="U28" s="76">
        <f t="shared" si="6"/>
        <v>50</v>
      </c>
      <c r="V28" s="43"/>
      <c r="W28" s="44"/>
    </row>
    <row r="29" spans="1:23" s="18" customFormat="1" x14ac:dyDescent="0.25">
      <c r="A29" s="62"/>
      <c r="B29" s="63"/>
      <c r="C29" s="63"/>
      <c r="D29" s="64">
        <v>3299</v>
      </c>
      <c r="E29" s="65">
        <v>5321</v>
      </c>
      <c r="F29" s="66" t="s">
        <v>27</v>
      </c>
      <c r="G29" s="67">
        <v>0</v>
      </c>
      <c r="H29" s="67">
        <v>50</v>
      </c>
      <c r="I29" s="67">
        <f t="shared" si="0"/>
        <v>50</v>
      </c>
      <c r="J29" s="68">
        <v>0</v>
      </c>
      <c r="K29" s="68">
        <f t="shared" si="1"/>
        <v>50</v>
      </c>
      <c r="L29" s="68">
        <v>0</v>
      </c>
      <c r="M29" s="68">
        <f t="shared" si="2"/>
        <v>50</v>
      </c>
      <c r="N29" s="68">
        <v>0</v>
      </c>
      <c r="O29" s="68">
        <f t="shared" si="3"/>
        <v>50</v>
      </c>
      <c r="P29" s="69">
        <v>0</v>
      </c>
      <c r="Q29" s="69">
        <f t="shared" si="4"/>
        <v>50</v>
      </c>
      <c r="R29" s="69">
        <v>0</v>
      </c>
      <c r="S29" s="70">
        <f t="shared" si="5"/>
        <v>50</v>
      </c>
      <c r="T29" s="68">
        <v>0</v>
      </c>
      <c r="U29" s="68">
        <f t="shared" si="6"/>
        <v>50</v>
      </c>
      <c r="V29" s="43"/>
      <c r="W29" s="44"/>
    </row>
    <row r="30" spans="1:23" s="18" customFormat="1" ht="21" x14ac:dyDescent="0.25">
      <c r="A30" s="71" t="s">
        <v>19</v>
      </c>
      <c r="B30" s="72" t="s">
        <v>49</v>
      </c>
      <c r="C30" s="72" t="s">
        <v>50</v>
      </c>
      <c r="D30" s="73" t="s">
        <v>20</v>
      </c>
      <c r="E30" s="73" t="s">
        <v>20</v>
      </c>
      <c r="F30" s="74" t="s">
        <v>51</v>
      </c>
      <c r="G30" s="75">
        <f>+G31</f>
        <v>0</v>
      </c>
      <c r="H30" s="75">
        <f>+H31</f>
        <v>15</v>
      </c>
      <c r="I30" s="75">
        <f t="shared" si="0"/>
        <v>15</v>
      </c>
      <c r="J30" s="76">
        <v>0</v>
      </c>
      <c r="K30" s="76">
        <f t="shared" si="1"/>
        <v>15</v>
      </c>
      <c r="L30" s="76">
        <v>0</v>
      </c>
      <c r="M30" s="76">
        <f t="shared" si="2"/>
        <v>15</v>
      </c>
      <c r="N30" s="76">
        <v>0</v>
      </c>
      <c r="O30" s="76">
        <f t="shared" si="3"/>
        <v>15</v>
      </c>
      <c r="P30" s="77">
        <v>0</v>
      </c>
      <c r="Q30" s="77">
        <f t="shared" si="4"/>
        <v>15</v>
      </c>
      <c r="R30" s="77">
        <v>0</v>
      </c>
      <c r="S30" s="78">
        <f t="shared" si="5"/>
        <v>15</v>
      </c>
      <c r="T30" s="76">
        <v>0</v>
      </c>
      <c r="U30" s="76">
        <f t="shared" si="6"/>
        <v>15</v>
      </c>
      <c r="V30" s="43"/>
      <c r="W30" s="44"/>
    </row>
    <row r="31" spans="1:23" s="18" customFormat="1" x14ac:dyDescent="0.25">
      <c r="A31" s="62"/>
      <c r="B31" s="63"/>
      <c r="C31" s="63"/>
      <c r="D31" s="64">
        <v>3122</v>
      </c>
      <c r="E31" s="65">
        <v>5331</v>
      </c>
      <c r="F31" s="66" t="s">
        <v>28</v>
      </c>
      <c r="G31" s="67">
        <v>0</v>
      </c>
      <c r="H31" s="67">
        <v>15</v>
      </c>
      <c r="I31" s="67">
        <f t="shared" si="0"/>
        <v>15</v>
      </c>
      <c r="J31" s="68">
        <v>0</v>
      </c>
      <c r="K31" s="68">
        <f t="shared" si="1"/>
        <v>15</v>
      </c>
      <c r="L31" s="68">
        <v>0</v>
      </c>
      <c r="M31" s="68">
        <f t="shared" si="2"/>
        <v>15</v>
      </c>
      <c r="N31" s="68">
        <v>0</v>
      </c>
      <c r="O31" s="68">
        <f t="shared" si="3"/>
        <v>15</v>
      </c>
      <c r="P31" s="69">
        <v>0</v>
      </c>
      <c r="Q31" s="69">
        <f t="shared" si="4"/>
        <v>15</v>
      </c>
      <c r="R31" s="69">
        <v>0</v>
      </c>
      <c r="S31" s="70">
        <f t="shared" si="5"/>
        <v>15</v>
      </c>
      <c r="T31" s="68">
        <v>0</v>
      </c>
      <c r="U31" s="68">
        <f t="shared" si="6"/>
        <v>15</v>
      </c>
      <c r="V31" s="43"/>
      <c r="W31" s="44"/>
    </row>
    <row r="32" spans="1:23" s="18" customFormat="1" x14ac:dyDescent="0.25">
      <c r="A32" s="71" t="s">
        <v>19</v>
      </c>
      <c r="B32" s="72" t="s">
        <v>52</v>
      </c>
      <c r="C32" s="72" t="s">
        <v>25</v>
      </c>
      <c r="D32" s="73" t="s">
        <v>20</v>
      </c>
      <c r="E32" s="73" t="s">
        <v>20</v>
      </c>
      <c r="F32" s="74" t="s">
        <v>53</v>
      </c>
      <c r="G32" s="75">
        <f>+G33</f>
        <v>2000</v>
      </c>
      <c r="H32" s="75">
        <f>+H33</f>
        <v>-2000</v>
      </c>
      <c r="I32" s="75">
        <f t="shared" si="0"/>
        <v>0</v>
      </c>
      <c r="J32" s="76">
        <v>0</v>
      </c>
      <c r="K32" s="76">
        <f t="shared" si="1"/>
        <v>0</v>
      </c>
      <c r="L32" s="76">
        <v>0</v>
      </c>
      <c r="M32" s="76">
        <f t="shared" si="2"/>
        <v>0</v>
      </c>
      <c r="N32" s="76">
        <v>0</v>
      </c>
      <c r="O32" s="76">
        <f t="shared" si="3"/>
        <v>0</v>
      </c>
      <c r="P32" s="77">
        <v>0</v>
      </c>
      <c r="Q32" s="77">
        <f t="shared" si="4"/>
        <v>0</v>
      </c>
      <c r="R32" s="77">
        <v>0</v>
      </c>
      <c r="S32" s="78">
        <f t="shared" si="5"/>
        <v>0</v>
      </c>
      <c r="T32" s="76">
        <v>0</v>
      </c>
      <c r="U32" s="76">
        <f t="shared" si="6"/>
        <v>0</v>
      </c>
      <c r="V32" s="43"/>
      <c r="W32" s="44"/>
    </row>
    <row r="33" spans="1:23" s="18" customFormat="1" x14ac:dyDescent="0.25">
      <c r="A33" s="62"/>
      <c r="B33" s="63"/>
      <c r="C33" s="63"/>
      <c r="D33" s="64">
        <v>3299</v>
      </c>
      <c r="E33" s="64">
        <v>5331</v>
      </c>
      <c r="F33" s="66" t="s">
        <v>28</v>
      </c>
      <c r="G33" s="67">
        <v>2000</v>
      </c>
      <c r="H33" s="67">
        <v>-2000</v>
      </c>
      <c r="I33" s="67">
        <f t="shared" si="0"/>
        <v>0</v>
      </c>
      <c r="J33" s="68">
        <v>0</v>
      </c>
      <c r="K33" s="68">
        <f t="shared" si="1"/>
        <v>0</v>
      </c>
      <c r="L33" s="68">
        <v>0</v>
      </c>
      <c r="M33" s="68">
        <f t="shared" si="2"/>
        <v>0</v>
      </c>
      <c r="N33" s="68">
        <v>0</v>
      </c>
      <c r="O33" s="68">
        <f t="shared" si="3"/>
        <v>0</v>
      </c>
      <c r="P33" s="69">
        <v>0</v>
      </c>
      <c r="Q33" s="69">
        <f t="shared" si="4"/>
        <v>0</v>
      </c>
      <c r="R33" s="69">
        <v>0</v>
      </c>
      <c r="S33" s="70">
        <f t="shared" si="5"/>
        <v>0</v>
      </c>
      <c r="T33" s="68">
        <v>0</v>
      </c>
      <c r="U33" s="68">
        <f t="shared" si="6"/>
        <v>0</v>
      </c>
      <c r="V33" s="43"/>
      <c r="W33" s="44"/>
    </row>
    <row r="34" spans="1:23" s="18" customFormat="1" ht="21" x14ac:dyDescent="0.25">
      <c r="A34" s="71" t="s">
        <v>19</v>
      </c>
      <c r="B34" s="72" t="s">
        <v>54</v>
      </c>
      <c r="C34" s="72" t="s">
        <v>55</v>
      </c>
      <c r="D34" s="73" t="s">
        <v>20</v>
      </c>
      <c r="E34" s="73" t="s">
        <v>20</v>
      </c>
      <c r="F34" s="74" t="s">
        <v>56</v>
      </c>
      <c r="G34" s="75">
        <v>0</v>
      </c>
      <c r="H34" s="75">
        <f>+H35</f>
        <v>430</v>
      </c>
      <c r="I34" s="75">
        <f t="shared" si="0"/>
        <v>430</v>
      </c>
      <c r="J34" s="76">
        <v>0</v>
      </c>
      <c r="K34" s="76">
        <f t="shared" si="1"/>
        <v>430</v>
      </c>
      <c r="L34" s="76">
        <v>0</v>
      </c>
      <c r="M34" s="76">
        <f t="shared" si="2"/>
        <v>430</v>
      </c>
      <c r="N34" s="76">
        <v>0</v>
      </c>
      <c r="O34" s="76">
        <f t="shared" si="3"/>
        <v>430</v>
      </c>
      <c r="P34" s="77">
        <v>0</v>
      </c>
      <c r="Q34" s="77">
        <f t="shared" si="4"/>
        <v>430</v>
      </c>
      <c r="R34" s="77">
        <v>0</v>
      </c>
      <c r="S34" s="78">
        <f t="shared" si="5"/>
        <v>430</v>
      </c>
      <c r="T34" s="76">
        <v>0</v>
      </c>
      <c r="U34" s="76">
        <f t="shared" si="6"/>
        <v>430</v>
      </c>
      <c r="V34" s="43"/>
      <c r="W34" s="44"/>
    </row>
    <row r="35" spans="1:23" s="18" customFormat="1" x14ac:dyDescent="0.25">
      <c r="A35" s="62"/>
      <c r="B35" s="63"/>
      <c r="C35" s="63"/>
      <c r="D35" s="64">
        <v>3123</v>
      </c>
      <c r="E35" s="64">
        <v>5331</v>
      </c>
      <c r="F35" s="66" t="s">
        <v>28</v>
      </c>
      <c r="G35" s="67">
        <v>0</v>
      </c>
      <c r="H35" s="67">
        <v>430</v>
      </c>
      <c r="I35" s="67">
        <f t="shared" si="0"/>
        <v>430</v>
      </c>
      <c r="J35" s="68">
        <v>0</v>
      </c>
      <c r="K35" s="68">
        <f t="shared" si="1"/>
        <v>430</v>
      </c>
      <c r="L35" s="68">
        <v>0</v>
      </c>
      <c r="M35" s="68">
        <f t="shared" si="2"/>
        <v>430</v>
      </c>
      <c r="N35" s="68">
        <v>0</v>
      </c>
      <c r="O35" s="68">
        <f t="shared" si="3"/>
        <v>430</v>
      </c>
      <c r="P35" s="69">
        <v>0</v>
      </c>
      <c r="Q35" s="69">
        <f t="shared" si="4"/>
        <v>430</v>
      </c>
      <c r="R35" s="69">
        <v>0</v>
      </c>
      <c r="S35" s="70">
        <f t="shared" si="5"/>
        <v>430</v>
      </c>
      <c r="T35" s="68">
        <v>0</v>
      </c>
      <c r="U35" s="68">
        <f t="shared" si="6"/>
        <v>430</v>
      </c>
      <c r="V35" s="43"/>
      <c r="W35" s="44"/>
    </row>
    <row r="36" spans="1:23" s="18" customFormat="1" ht="21" x14ac:dyDescent="0.25">
      <c r="A36" s="71" t="s">
        <v>19</v>
      </c>
      <c r="B36" s="72" t="s">
        <v>57</v>
      </c>
      <c r="C36" s="72" t="s">
        <v>58</v>
      </c>
      <c r="D36" s="73" t="s">
        <v>20</v>
      </c>
      <c r="E36" s="73" t="s">
        <v>20</v>
      </c>
      <c r="F36" s="74" t="s">
        <v>59</v>
      </c>
      <c r="G36" s="75">
        <v>0</v>
      </c>
      <c r="H36" s="75">
        <f t="shared" ref="H36" si="9">+H37</f>
        <v>480</v>
      </c>
      <c r="I36" s="75">
        <f t="shared" si="0"/>
        <v>480</v>
      </c>
      <c r="J36" s="76">
        <v>0</v>
      </c>
      <c r="K36" s="76">
        <f t="shared" si="1"/>
        <v>480</v>
      </c>
      <c r="L36" s="76">
        <v>0</v>
      </c>
      <c r="M36" s="76">
        <f t="shared" si="2"/>
        <v>480</v>
      </c>
      <c r="N36" s="76">
        <v>0</v>
      </c>
      <c r="O36" s="76">
        <f t="shared" si="3"/>
        <v>480</v>
      </c>
      <c r="P36" s="77">
        <v>0</v>
      </c>
      <c r="Q36" s="77">
        <f t="shared" si="4"/>
        <v>480</v>
      </c>
      <c r="R36" s="77">
        <v>0</v>
      </c>
      <c r="S36" s="78">
        <f t="shared" si="5"/>
        <v>480</v>
      </c>
      <c r="T36" s="76">
        <v>0</v>
      </c>
      <c r="U36" s="76">
        <f t="shared" si="6"/>
        <v>480</v>
      </c>
      <c r="V36" s="43"/>
      <c r="W36" s="44"/>
    </row>
    <row r="37" spans="1:23" s="18" customFormat="1" x14ac:dyDescent="0.25">
      <c r="A37" s="62"/>
      <c r="B37" s="63"/>
      <c r="C37" s="63"/>
      <c r="D37" s="64">
        <v>3123</v>
      </c>
      <c r="E37" s="64">
        <v>5331</v>
      </c>
      <c r="F37" s="66" t="s">
        <v>28</v>
      </c>
      <c r="G37" s="67">
        <v>0</v>
      </c>
      <c r="H37" s="67">
        <v>480</v>
      </c>
      <c r="I37" s="67">
        <f t="shared" si="0"/>
        <v>480</v>
      </c>
      <c r="J37" s="68">
        <v>0</v>
      </c>
      <c r="K37" s="68">
        <f t="shared" si="1"/>
        <v>480</v>
      </c>
      <c r="L37" s="68">
        <v>0</v>
      </c>
      <c r="M37" s="68">
        <f t="shared" si="2"/>
        <v>480</v>
      </c>
      <c r="N37" s="68">
        <v>0</v>
      </c>
      <c r="O37" s="68">
        <f t="shared" si="3"/>
        <v>480</v>
      </c>
      <c r="P37" s="69">
        <v>0</v>
      </c>
      <c r="Q37" s="69">
        <f t="shared" si="4"/>
        <v>480</v>
      </c>
      <c r="R37" s="69">
        <v>0</v>
      </c>
      <c r="S37" s="70">
        <f t="shared" si="5"/>
        <v>480</v>
      </c>
      <c r="T37" s="68">
        <v>0</v>
      </c>
      <c r="U37" s="68">
        <f t="shared" si="6"/>
        <v>480</v>
      </c>
      <c r="V37" s="43"/>
      <c r="W37" s="44"/>
    </row>
    <row r="38" spans="1:23" s="18" customFormat="1" ht="21" x14ac:dyDescent="0.25">
      <c r="A38" s="71" t="s">
        <v>19</v>
      </c>
      <c r="B38" s="72" t="s">
        <v>60</v>
      </c>
      <c r="C38" s="72" t="s">
        <v>61</v>
      </c>
      <c r="D38" s="73" t="s">
        <v>20</v>
      </c>
      <c r="E38" s="73" t="s">
        <v>20</v>
      </c>
      <c r="F38" s="74" t="s">
        <v>62</v>
      </c>
      <c r="G38" s="75">
        <v>0</v>
      </c>
      <c r="H38" s="75">
        <f t="shared" ref="H38" si="10">+H39</f>
        <v>70</v>
      </c>
      <c r="I38" s="75">
        <f t="shared" si="0"/>
        <v>70</v>
      </c>
      <c r="J38" s="76">
        <v>0</v>
      </c>
      <c r="K38" s="76">
        <f t="shared" si="1"/>
        <v>70</v>
      </c>
      <c r="L38" s="76">
        <v>0</v>
      </c>
      <c r="M38" s="76">
        <f t="shared" si="2"/>
        <v>70</v>
      </c>
      <c r="N38" s="76">
        <v>0</v>
      </c>
      <c r="O38" s="76">
        <f t="shared" si="3"/>
        <v>70</v>
      </c>
      <c r="P38" s="77">
        <v>0</v>
      </c>
      <c r="Q38" s="77">
        <f t="shared" si="4"/>
        <v>70</v>
      </c>
      <c r="R38" s="77">
        <v>0</v>
      </c>
      <c r="S38" s="78">
        <f t="shared" si="5"/>
        <v>70</v>
      </c>
      <c r="T38" s="76">
        <v>0</v>
      </c>
      <c r="U38" s="76">
        <f t="shared" si="6"/>
        <v>70</v>
      </c>
      <c r="V38" s="43"/>
      <c r="W38" s="44"/>
    </row>
    <row r="39" spans="1:23" s="18" customFormat="1" x14ac:dyDescent="0.25">
      <c r="A39" s="62"/>
      <c r="B39" s="63"/>
      <c r="C39" s="63"/>
      <c r="D39" s="64">
        <v>3123</v>
      </c>
      <c r="E39" s="64">
        <v>5331</v>
      </c>
      <c r="F39" s="66" t="s">
        <v>28</v>
      </c>
      <c r="G39" s="67">
        <v>0</v>
      </c>
      <c r="H39" s="67">
        <v>70</v>
      </c>
      <c r="I39" s="67">
        <f t="shared" si="0"/>
        <v>70</v>
      </c>
      <c r="J39" s="68">
        <v>0</v>
      </c>
      <c r="K39" s="68">
        <f t="shared" si="1"/>
        <v>70</v>
      </c>
      <c r="L39" s="68">
        <v>0</v>
      </c>
      <c r="M39" s="68">
        <f t="shared" si="2"/>
        <v>70</v>
      </c>
      <c r="N39" s="68">
        <v>0</v>
      </c>
      <c r="O39" s="68">
        <f t="shared" si="3"/>
        <v>70</v>
      </c>
      <c r="P39" s="69">
        <v>0</v>
      </c>
      <c r="Q39" s="69">
        <f t="shared" si="4"/>
        <v>70</v>
      </c>
      <c r="R39" s="69">
        <v>0</v>
      </c>
      <c r="S39" s="70">
        <f t="shared" si="5"/>
        <v>70</v>
      </c>
      <c r="T39" s="68">
        <v>0</v>
      </c>
      <c r="U39" s="68">
        <f t="shared" si="6"/>
        <v>70</v>
      </c>
      <c r="V39" s="43"/>
      <c r="W39" s="44"/>
    </row>
    <row r="40" spans="1:23" s="18" customFormat="1" ht="21" x14ac:dyDescent="0.25">
      <c r="A40" s="71" t="s">
        <v>19</v>
      </c>
      <c r="B40" s="72" t="s">
        <v>63</v>
      </c>
      <c r="C40" s="72" t="s">
        <v>64</v>
      </c>
      <c r="D40" s="73" t="s">
        <v>20</v>
      </c>
      <c r="E40" s="73" t="s">
        <v>20</v>
      </c>
      <c r="F40" s="74" t="s">
        <v>65</v>
      </c>
      <c r="G40" s="75">
        <v>0</v>
      </c>
      <c r="H40" s="75">
        <f t="shared" ref="H40" si="11">+H41</f>
        <v>120</v>
      </c>
      <c r="I40" s="75">
        <f t="shared" si="0"/>
        <v>120</v>
      </c>
      <c r="J40" s="76">
        <v>0</v>
      </c>
      <c r="K40" s="76">
        <f t="shared" si="1"/>
        <v>120</v>
      </c>
      <c r="L40" s="76">
        <v>0</v>
      </c>
      <c r="M40" s="76">
        <f t="shared" si="2"/>
        <v>120</v>
      </c>
      <c r="N40" s="76">
        <v>0</v>
      </c>
      <c r="O40" s="76">
        <f t="shared" si="3"/>
        <v>120</v>
      </c>
      <c r="P40" s="77">
        <v>0</v>
      </c>
      <c r="Q40" s="77">
        <f t="shared" si="4"/>
        <v>120</v>
      </c>
      <c r="R40" s="77">
        <v>0</v>
      </c>
      <c r="S40" s="78">
        <f t="shared" si="5"/>
        <v>120</v>
      </c>
      <c r="T40" s="76">
        <v>0</v>
      </c>
      <c r="U40" s="76">
        <f t="shared" si="6"/>
        <v>120</v>
      </c>
      <c r="V40" s="43"/>
      <c r="W40" s="44"/>
    </row>
    <row r="41" spans="1:23" s="18" customFormat="1" x14ac:dyDescent="0.25">
      <c r="A41" s="62"/>
      <c r="B41" s="63"/>
      <c r="C41" s="63"/>
      <c r="D41" s="64">
        <v>3122</v>
      </c>
      <c r="E41" s="64">
        <v>5331</v>
      </c>
      <c r="F41" s="66" t="s">
        <v>28</v>
      </c>
      <c r="G41" s="67">
        <v>0</v>
      </c>
      <c r="H41" s="67">
        <v>120</v>
      </c>
      <c r="I41" s="67">
        <f t="shared" si="0"/>
        <v>120</v>
      </c>
      <c r="J41" s="68">
        <v>0</v>
      </c>
      <c r="K41" s="68">
        <f t="shared" si="1"/>
        <v>120</v>
      </c>
      <c r="L41" s="68">
        <v>0</v>
      </c>
      <c r="M41" s="68">
        <f t="shared" si="2"/>
        <v>120</v>
      </c>
      <c r="N41" s="68">
        <v>0</v>
      </c>
      <c r="O41" s="68">
        <f t="shared" si="3"/>
        <v>120</v>
      </c>
      <c r="P41" s="69">
        <v>0</v>
      </c>
      <c r="Q41" s="69">
        <f t="shared" si="4"/>
        <v>120</v>
      </c>
      <c r="R41" s="69">
        <v>0</v>
      </c>
      <c r="S41" s="70">
        <f t="shared" si="5"/>
        <v>120</v>
      </c>
      <c r="T41" s="68">
        <v>0</v>
      </c>
      <c r="U41" s="68">
        <f t="shared" si="6"/>
        <v>120</v>
      </c>
      <c r="V41" s="43"/>
      <c r="W41" s="44"/>
    </row>
    <row r="42" spans="1:23" s="18" customFormat="1" ht="21" x14ac:dyDescent="0.25">
      <c r="A42" s="71" t="s">
        <v>19</v>
      </c>
      <c r="B42" s="72" t="s">
        <v>66</v>
      </c>
      <c r="C42" s="72" t="s">
        <v>67</v>
      </c>
      <c r="D42" s="73" t="s">
        <v>20</v>
      </c>
      <c r="E42" s="73" t="s">
        <v>20</v>
      </c>
      <c r="F42" s="74" t="s">
        <v>68</v>
      </c>
      <c r="G42" s="75">
        <v>0</v>
      </c>
      <c r="H42" s="75">
        <f t="shared" ref="H42" si="12">+H43</f>
        <v>330</v>
      </c>
      <c r="I42" s="75">
        <f t="shared" si="0"/>
        <v>330</v>
      </c>
      <c r="J42" s="76">
        <v>0</v>
      </c>
      <c r="K42" s="76">
        <f t="shared" si="1"/>
        <v>330</v>
      </c>
      <c r="L42" s="76">
        <v>0</v>
      </c>
      <c r="M42" s="76">
        <f t="shared" si="2"/>
        <v>330</v>
      </c>
      <c r="N42" s="76">
        <v>0</v>
      </c>
      <c r="O42" s="76">
        <f t="shared" si="3"/>
        <v>330</v>
      </c>
      <c r="P42" s="77">
        <v>0</v>
      </c>
      <c r="Q42" s="77">
        <f t="shared" si="4"/>
        <v>330</v>
      </c>
      <c r="R42" s="77">
        <v>0</v>
      </c>
      <c r="S42" s="78">
        <f t="shared" si="5"/>
        <v>330</v>
      </c>
      <c r="T42" s="76">
        <v>0</v>
      </c>
      <c r="U42" s="76">
        <f t="shared" si="6"/>
        <v>330</v>
      </c>
      <c r="V42" s="43"/>
      <c r="W42" s="44"/>
    </row>
    <row r="43" spans="1:23" s="18" customFormat="1" x14ac:dyDescent="0.25">
      <c r="A43" s="62"/>
      <c r="B43" s="63"/>
      <c r="C43" s="63"/>
      <c r="D43" s="64">
        <v>3123</v>
      </c>
      <c r="E43" s="64">
        <v>5331</v>
      </c>
      <c r="F43" s="66" t="s">
        <v>28</v>
      </c>
      <c r="G43" s="67">
        <v>0</v>
      </c>
      <c r="H43" s="67">
        <v>330</v>
      </c>
      <c r="I43" s="67">
        <f t="shared" si="0"/>
        <v>330</v>
      </c>
      <c r="J43" s="68">
        <v>0</v>
      </c>
      <c r="K43" s="68">
        <f t="shared" si="1"/>
        <v>330</v>
      </c>
      <c r="L43" s="68">
        <v>0</v>
      </c>
      <c r="M43" s="68">
        <f t="shared" si="2"/>
        <v>330</v>
      </c>
      <c r="N43" s="68">
        <v>0</v>
      </c>
      <c r="O43" s="68">
        <f t="shared" si="3"/>
        <v>330</v>
      </c>
      <c r="P43" s="69">
        <v>0</v>
      </c>
      <c r="Q43" s="69">
        <f t="shared" si="4"/>
        <v>330</v>
      </c>
      <c r="R43" s="69">
        <v>0</v>
      </c>
      <c r="S43" s="70">
        <f t="shared" si="5"/>
        <v>330</v>
      </c>
      <c r="T43" s="68">
        <v>0</v>
      </c>
      <c r="U43" s="68">
        <f t="shared" si="6"/>
        <v>330</v>
      </c>
      <c r="V43" s="43"/>
      <c r="W43" s="44"/>
    </row>
    <row r="44" spans="1:23" s="18" customFormat="1" ht="21" x14ac:dyDescent="0.25">
      <c r="A44" s="71" t="s">
        <v>19</v>
      </c>
      <c r="B44" s="72" t="s">
        <v>69</v>
      </c>
      <c r="C44" s="72" t="s">
        <v>50</v>
      </c>
      <c r="D44" s="73" t="s">
        <v>20</v>
      </c>
      <c r="E44" s="73" t="s">
        <v>20</v>
      </c>
      <c r="F44" s="74" t="s">
        <v>70</v>
      </c>
      <c r="G44" s="75">
        <v>0</v>
      </c>
      <c r="H44" s="75">
        <f t="shared" ref="H44" si="13">+H45</f>
        <v>230</v>
      </c>
      <c r="I44" s="75">
        <f t="shared" si="0"/>
        <v>230</v>
      </c>
      <c r="J44" s="76">
        <v>0</v>
      </c>
      <c r="K44" s="76">
        <f t="shared" si="1"/>
        <v>230</v>
      </c>
      <c r="L44" s="76">
        <v>0</v>
      </c>
      <c r="M44" s="76">
        <f t="shared" si="2"/>
        <v>230</v>
      </c>
      <c r="N44" s="76">
        <v>0</v>
      </c>
      <c r="O44" s="76">
        <f t="shared" si="3"/>
        <v>230</v>
      </c>
      <c r="P44" s="77">
        <v>0</v>
      </c>
      <c r="Q44" s="77">
        <f t="shared" si="4"/>
        <v>230</v>
      </c>
      <c r="R44" s="77">
        <v>0</v>
      </c>
      <c r="S44" s="78">
        <f t="shared" si="5"/>
        <v>230</v>
      </c>
      <c r="T44" s="76">
        <v>0</v>
      </c>
      <c r="U44" s="76">
        <f t="shared" si="6"/>
        <v>230</v>
      </c>
      <c r="V44" s="43"/>
      <c r="W44" s="44"/>
    </row>
    <row r="45" spans="1:23" s="18" customFormat="1" x14ac:dyDescent="0.25">
      <c r="A45" s="62"/>
      <c r="B45" s="63"/>
      <c r="C45" s="63"/>
      <c r="D45" s="64">
        <v>3122</v>
      </c>
      <c r="E45" s="64">
        <v>5331</v>
      </c>
      <c r="F45" s="66" t="s">
        <v>28</v>
      </c>
      <c r="G45" s="67">
        <v>0</v>
      </c>
      <c r="H45" s="67">
        <v>230</v>
      </c>
      <c r="I45" s="67">
        <f t="shared" si="0"/>
        <v>230</v>
      </c>
      <c r="J45" s="68">
        <v>0</v>
      </c>
      <c r="K45" s="68">
        <f t="shared" si="1"/>
        <v>230</v>
      </c>
      <c r="L45" s="68">
        <v>0</v>
      </c>
      <c r="M45" s="68">
        <f t="shared" si="2"/>
        <v>230</v>
      </c>
      <c r="N45" s="68">
        <v>0</v>
      </c>
      <c r="O45" s="68">
        <f t="shared" si="3"/>
        <v>230</v>
      </c>
      <c r="P45" s="69">
        <v>0</v>
      </c>
      <c r="Q45" s="69">
        <f t="shared" si="4"/>
        <v>230</v>
      </c>
      <c r="R45" s="69">
        <v>0</v>
      </c>
      <c r="S45" s="70">
        <f t="shared" si="5"/>
        <v>230</v>
      </c>
      <c r="T45" s="68">
        <v>0</v>
      </c>
      <c r="U45" s="68">
        <f t="shared" si="6"/>
        <v>230</v>
      </c>
      <c r="V45" s="43"/>
      <c r="W45" s="44"/>
    </row>
    <row r="46" spans="1:23" s="18" customFormat="1" ht="21" x14ac:dyDescent="0.25">
      <c r="A46" s="71" t="s">
        <v>19</v>
      </c>
      <c r="B46" s="72" t="s">
        <v>71</v>
      </c>
      <c r="C46" s="72" t="s">
        <v>72</v>
      </c>
      <c r="D46" s="73" t="s">
        <v>20</v>
      </c>
      <c r="E46" s="73" t="s">
        <v>20</v>
      </c>
      <c r="F46" s="74" t="s">
        <v>73</v>
      </c>
      <c r="G46" s="75">
        <v>0</v>
      </c>
      <c r="H46" s="75">
        <f t="shared" ref="H46" si="14">+H47</f>
        <v>160</v>
      </c>
      <c r="I46" s="75">
        <f t="shared" si="0"/>
        <v>160</v>
      </c>
      <c r="J46" s="76">
        <v>0</v>
      </c>
      <c r="K46" s="76">
        <f t="shared" si="1"/>
        <v>160</v>
      </c>
      <c r="L46" s="76">
        <v>0</v>
      </c>
      <c r="M46" s="76">
        <f t="shared" si="2"/>
        <v>160</v>
      </c>
      <c r="N46" s="76">
        <v>0</v>
      </c>
      <c r="O46" s="76">
        <f t="shared" si="3"/>
        <v>160</v>
      </c>
      <c r="P46" s="77">
        <v>0</v>
      </c>
      <c r="Q46" s="77">
        <f t="shared" si="4"/>
        <v>160</v>
      </c>
      <c r="R46" s="77">
        <v>0</v>
      </c>
      <c r="S46" s="78">
        <f t="shared" si="5"/>
        <v>160</v>
      </c>
      <c r="T46" s="76">
        <v>0</v>
      </c>
      <c r="U46" s="76">
        <f t="shared" si="6"/>
        <v>160</v>
      </c>
      <c r="V46" s="43"/>
      <c r="W46" s="44"/>
    </row>
    <row r="47" spans="1:23" s="18" customFormat="1" x14ac:dyDescent="0.25">
      <c r="A47" s="62"/>
      <c r="B47" s="63"/>
      <c r="C47" s="63"/>
      <c r="D47" s="64">
        <v>3122</v>
      </c>
      <c r="E47" s="64">
        <v>5331</v>
      </c>
      <c r="F47" s="66" t="s">
        <v>28</v>
      </c>
      <c r="G47" s="67">
        <v>0</v>
      </c>
      <c r="H47" s="67">
        <v>160</v>
      </c>
      <c r="I47" s="67">
        <f t="shared" si="0"/>
        <v>160</v>
      </c>
      <c r="J47" s="68">
        <v>0</v>
      </c>
      <c r="K47" s="68">
        <f t="shared" si="1"/>
        <v>160</v>
      </c>
      <c r="L47" s="68">
        <v>0</v>
      </c>
      <c r="M47" s="68">
        <f t="shared" si="2"/>
        <v>160</v>
      </c>
      <c r="N47" s="68">
        <v>0</v>
      </c>
      <c r="O47" s="68">
        <f t="shared" si="3"/>
        <v>160</v>
      </c>
      <c r="P47" s="69">
        <v>0</v>
      </c>
      <c r="Q47" s="69">
        <f t="shared" si="4"/>
        <v>160</v>
      </c>
      <c r="R47" s="69">
        <v>0</v>
      </c>
      <c r="S47" s="70">
        <f t="shared" si="5"/>
        <v>160</v>
      </c>
      <c r="T47" s="68">
        <v>0</v>
      </c>
      <c r="U47" s="68">
        <f t="shared" si="6"/>
        <v>160</v>
      </c>
      <c r="V47" s="43"/>
      <c r="W47" s="44"/>
    </row>
    <row r="48" spans="1:23" s="18" customFormat="1" ht="21" x14ac:dyDescent="0.25">
      <c r="A48" s="71" t="s">
        <v>19</v>
      </c>
      <c r="B48" s="72" t="s">
        <v>74</v>
      </c>
      <c r="C48" s="72" t="s">
        <v>75</v>
      </c>
      <c r="D48" s="73" t="s">
        <v>20</v>
      </c>
      <c r="E48" s="73" t="s">
        <v>20</v>
      </c>
      <c r="F48" s="74" t="s">
        <v>76</v>
      </c>
      <c r="G48" s="75">
        <v>0</v>
      </c>
      <c r="H48" s="75">
        <f t="shared" ref="H48" si="15">+H49</f>
        <v>150</v>
      </c>
      <c r="I48" s="75">
        <f t="shared" si="0"/>
        <v>150</v>
      </c>
      <c r="J48" s="76">
        <v>0</v>
      </c>
      <c r="K48" s="76">
        <f t="shared" si="1"/>
        <v>150</v>
      </c>
      <c r="L48" s="76">
        <v>0</v>
      </c>
      <c r="M48" s="76">
        <f t="shared" si="2"/>
        <v>150</v>
      </c>
      <c r="N48" s="76">
        <v>0</v>
      </c>
      <c r="O48" s="76">
        <f t="shared" si="3"/>
        <v>150</v>
      </c>
      <c r="P48" s="77">
        <v>0</v>
      </c>
      <c r="Q48" s="77">
        <f t="shared" si="4"/>
        <v>150</v>
      </c>
      <c r="R48" s="77">
        <v>0</v>
      </c>
      <c r="S48" s="78">
        <f t="shared" si="5"/>
        <v>150</v>
      </c>
      <c r="T48" s="76">
        <v>0</v>
      </c>
      <c r="U48" s="76">
        <f t="shared" si="6"/>
        <v>150</v>
      </c>
      <c r="V48" s="43"/>
      <c r="W48" s="44"/>
    </row>
    <row r="49" spans="1:23" s="18" customFormat="1" x14ac:dyDescent="0.25">
      <c r="A49" s="62"/>
      <c r="B49" s="63"/>
      <c r="C49" s="63"/>
      <c r="D49" s="64">
        <v>3123</v>
      </c>
      <c r="E49" s="64">
        <v>5331</v>
      </c>
      <c r="F49" s="66" t="s">
        <v>28</v>
      </c>
      <c r="G49" s="67">
        <v>0</v>
      </c>
      <c r="H49" s="67">
        <v>150</v>
      </c>
      <c r="I49" s="67">
        <f t="shared" si="0"/>
        <v>150</v>
      </c>
      <c r="J49" s="68">
        <v>0</v>
      </c>
      <c r="K49" s="68">
        <f t="shared" si="1"/>
        <v>150</v>
      </c>
      <c r="L49" s="68">
        <v>0</v>
      </c>
      <c r="M49" s="68">
        <f t="shared" si="2"/>
        <v>150</v>
      </c>
      <c r="N49" s="68">
        <v>0</v>
      </c>
      <c r="O49" s="68">
        <f t="shared" si="3"/>
        <v>150</v>
      </c>
      <c r="P49" s="69">
        <v>0</v>
      </c>
      <c r="Q49" s="69">
        <f t="shared" si="4"/>
        <v>150</v>
      </c>
      <c r="R49" s="69">
        <v>0</v>
      </c>
      <c r="S49" s="70">
        <f t="shared" si="5"/>
        <v>150</v>
      </c>
      <c r="T49" s="68">
        <v>0</v>
      </c>
      <c r="U49" s="68">
        <f t="shared" si="6"/>
        <v>150</v>
      </c>
      <c r="V49" s="43"/>
      <c r="W49" s="44"/>
    </row>
    <row r="50" spans="1:23" s="18" customFormat="1" ht="21" x14ac:dyDescent="0.25">
      <c r="A50" s="71" t="s">
        <v>19</v>
      </c>
      <c r="B50" s="72" t="s">
        <v>77</v>
      </c>
      <c r="C50" s="72" t="s">
        <v>78</v>
      </c>
      <c r="D50" s="73" t="s">
        <v>20</v>
      </c>
      <c r="E50" s="73" t="s">
        <v>20</v>
      </c>
      <c r="F50" s="74" t="s">
        <v>79</v>
      </c>
      <c r="G50" s="75">
        <v>0</v>
      </c>
      <c r="H50" s="75">
        <f t="shared" ref="H50" si="16">+H51</f>
        <v>30</v>
      </c>
      <c r="I50" s="75">
        <f t="shared" si="0"/>
        <v>30</v>
      </c>
      <c r="J50" s="76">
        <v>0</v>
      </c>
      <c r="K50" s="76">
        <f t="shared" si="1"/>
        <v>30</v>
      </c>
      <c r="L50" s="76">
        <v>0</v>
      </c>
      <c r="M50" s="76">
        <f t="shared" si="2"/>
        <v>30</v>
      </c>
      <c r="N50" s="76">
        <v>0</v>
      </c>
      <c r="O50" s="76">
        <f t="shared" si="3"/>
        <v>30</v>
      </c>
      <c r="P50" s="77">
        <v>0</v>
      </c>
      <c r="Q50" s="77">
        <f t="shared" si="4"/>
        <v>30</v>
      </c>
      <c r="R50" s="77">
        <v>0</v>
      </c>
      <c r="S50" s="78">
        <f t="shared" si="5"/>
        <v>30</v>
      </c>
      <c r="T50" s="76">
        <v>0</v>
      </c>
      <c r="U50" s="76">
        <f t="shared" si="6"/>
        <v>30</v>
      </c>
      <c r="V50" s="43"/>
      <c r="W50" s="44"/>
    </row>
    <row r="51" spans="1:23" s="18" customFormat="1" x14ac:dyDescent="0.25">
      <c r="A51" s="62"/>
      <c r="B51" s="63"/>
      <c r="C51" s="63"/>
      <c r="D51" s="64">
        <v>3123</v>
      </c>
      <c r="E51" s="64">
        <v>5331</v>
      </c>
      <c r="F51" s="66" t="s">
        <v>28</v>
      </c>
      <c r="G51" s="67">
        <v>0</v>
      </c>
      <c r="H51" s="67">
        <v>30</v>
      </c>
      <c r="I51" s="67">
        <f t="shared" si="0"/>
        <v>30</v>
      </c>
      <c r="J51" s="68">
        <v>0</v>
      </c>
      <c r="K51" s="68">
        <f t="shared" si="1"/>
        <v>30</v>
      </c>
      <c r="L51" s="68">
        <v>0</v>
      </c>
      <c r="M51" s="68">
        <f t="shared" si="2"/>
        <v>30</v>
      </c>
      <c r="N51" s="68">
        <v>0</v>
      </c>
      <c r="O51" s="68">
        <f t="shared" si="3"/>
        <v>30</v>
      </c>
      <c r="P51" s="69">
        <v>0</v>
      </c>
      <c r="Q51" s="69">
        <f t="shared" si="4"/>
        <v>30</v>
      </c>
      <c r="R51" s="69">
        <v>0</v>
      </c>
      <c r="S51" s="70">
        <f t="shared" si="5"/>
        <v>30</v>
      </c>
      <c r="T51" s="68">
        <v>0</v>
      </c>
      <c r="U51" s="68">
        <f t="shared" si="6"/>
        <v>30</v>
      </c>
      <c r="V51" s="43"/>
      <c r="W51" s="44"/>
    </row>
    <row r="52" spans="1:23" s="18" customFormat="1" ht="21" x14ac:dyDescent="0.25">
      <c r="A52" s="88" t="s">
        <v>19</v>
      </c>
      <c r="B52" s="89" t="s">
        <v>80</v>
      </c>
      <c r="C52" s="89" t="s">
        <v>25</v>
      </c>
      <c r="D52" s="90" t="s">
        <v>20</v>
      </c>
      <c r="E52" s="90" t="s">
        <v>20</v>
      </c>
      <c r="F52" s="91" t="s">
        <v>81</v>
      </c>
      <c r="G52" s="75">
        <f>+G53</f>
        <v>500</v>
      </c>
      <c r="H52" s="75">
        <v>0</v>
      </c>
      <c r="I52" s="75">
        <f t="shared" si="0"/>
        <v>500</v>
      </c>
      <c r="J52" s="76">
        <f>+J53</f>
        <v>-50</v>
      </c>
      <c r="K52" s="76">
        <f t="shared" si="1"/>
        <v>450</v>
      </c>
      <c r="L52" s="76">
        <v>0</v>
      </c>
      <c r="M52" s="76">
        <f t="shared" si="2"/>
        <v>450</v>
      </c>
      <c r="N52" s="76">
        <v>0</v>
      </c>
      <c r="O52" s="76">
        <f t="shared" si="3"/>
        <v>450</v>
      </c>
      <c r="P52" s="77">
        <v>0</v>
      </c>
      <c r="Q52" s="77">
        <f t="shared" si="4"/>
        <v>450</v>
      </c>
      <c r="R52" s="77">
        <f>+R53</f>
        <v>-64</v>
      </c>
      <c r="S52" s="76">
        <f t="shared" si="5"/>
        <v>386</v>
      </c>
      <c r="T52" s="76">
        <v>0</v>
      </c>
      <c r="U52" s="76">
        <f t="shared" si="6"/>
        <v>386</v>
      </c>
      <c r="V52" s="43"/>
      <c r="W52" s="44"/>
    </row>
    <row r="53" spans="1:23" s="18" customFormat="1" x14ac:dyDescent="0.25">
      <c r="A53" s="92"/>
      <c r="B53" s="93"/>
      <c r="C53" s="93"/>
      <c r="D53" s="94">
        <v>3299</v>
      </c>
      <c r="E53" s="94">
        <v>5331</v>
      </c>
      <c r="F53" s="95" t="s">
        <v>28</v>
      </c>
      <c r="G53" s="67">
        <v>500</v>
      </c>
      <c r="H53" s="67">
        <v>0</v>
      </c>
      <c r="I53" s="67">
        <f t="shared" si="0"/>
        <v>500</v>
      </c>
      <c r="J53" s="68">
        <v>-50</v>
      </c>
      <c r="K53" s="68">
        <f t="shared" si="1"/>
        <v>450</v>
      </c>
      <c r="L53" s="68">
        <v>0</v>
      </c>
      <c r="M53" s="68">
        <f t="shared" si="2"/>
        <v>450</v>
      </c>
      <c r="N53" s="68">
        <v>0</v>
      </c>
      <c r="O53" s="68">
        <f t="shared" si="3"/>
        <v>450</v>
      </c>
      <c r="P53" s="69">
        <v>0</v>
      </c>
      <c r="Q53" s="69">
        <f t="shared" si="4"/>
        <v>450</v>
      </c>
      <c r="R53" s="69">
        <v>-64</v>
      </c>
      <c r="S53" s="68">
        <f t="shared" si="5"/>
        <v>386</v>
      </c>
      <c r="T53" s="68">
        <v>0</v>
      </c>
      <c r="U53" s="68">
        <f t="shared" si="6"/>
        <v>386</v>
      </c>
      <c r="V53" s="43"/>
      <c r="W53" s="44"/>
    </row>
    <row r="54" spans="1:23" s="18" customFormat="1" ht="21" x14ac:dyDescent="0.25">
      <c r="A54" s="88" t="s">
        <v>82</v>
      </c>
      <c r="B54" s="89" t="s">
        <v>83</v>
      </c>
      <c r="C54" s="89" t="s">
        <v>84</v>
      </c>
      <c r="D54" s="90" t="s">
        <v>20</v>
      </c>
      <c r="E54" s="90" t="s">
        <v>20</v>
      </c>
      <c r="F54" s="91" t="s">
        <v>85</v>
      </c>
      <c r="G54" s="75">
        <v>0</v>
      </c>
      <c r="H54" s="75"/>
      <c r="I54" s="75"/>
      <c r="J54" s="76"/>
      <c r="K54" s="76"/>
      <c r="L54" s="76"/>
      <c r="M54" s="76"/>
      <c r="N54" s="76"/>
      <c r="O54" s="76"/>
      <c r="P54" s="77"/>
      <c r="Q54" s="77">
        <v>0</v>
      </c>
      <c r="R54" s="76">
        <f>+R55</f>
        <v>64</v>
      </c>
      <c r="S54" s="76">
        <f t="shared" si="5"/>
        <v>64</v>
      </c>
      <c r="T54" s="76">
        <v>0</v>
      </c>
      <c r="U54" s="76">
        <f t="shared" si="6"/>
        <v>64</v>
      </c>
      <c r="V54" s="43"/>
      <c r="W54" s="44"/>
    </row>
    <row r="55" spans="1:23" s="18" customFormat="1" x14ac:dyDescent="0.25">
      <c r="A55" s="92"/>
      <c r="B55" s="93"/>
      <c r="C55" s="93"/>
      <c r="D55" s="94">
        <v>3122</v>
      </c>
      <c r="E55" s="94">
        <v>5331</v>
      </c>
      <c r="F55" s="95" t="s">
        <v>28</v>
      </c>
      <c r="G55" s="67">
        <v>0</v>
      </c>
      <c r="H55" s="67"/>
      <c r="I55" s="67"/>
      <c r="J55" s="68"/>
      <c r="K55" s="68"/>
      <c r="L55" s="68"/>
      <c r="M55" s="68"/>
      <c r="N55" s="68"/>
      <c r="O55" s="68"/>
      <c r="P55" s="69"/>
      <c r="Q55" s="69">
        <v>0</v>
      </c>
      <c r="R55" s="68">
        <v>64</v>
      </c>
      <c r="S55" s="68">
        <f t="shared" si="5"/>
        <v>64</v>
      </c>
      <c r="T55" s="68">
        <v>0</v>
      </c>
      <c r="U55" s="68">
        <f t="shared" si="6"/>
        <v>64</v>
      </c>
      <c r="V55" s="43"/>
      <c r="W55" s="44"/>
    </row>
    <row r="56" spans="1:23" s="18" customFormat="1" ht="21" x14ac:dyDescent="0.25">
      <c r="A56" s="71" t="s">
        <v>19</v>
      </c>
      <c r="B56" s="72" t="s">
        <v>86</v>
      </c>
      <c r="C56" s="89" t="s">
        <v>25</v>
      </c>
      <c r="D56" s="90" t="s">
        <v>20</v>
      </c>
      <c r="E56" s="90" t="s">
        <v>20</v>
      </c>
      <c r="F56" s="91" t="s">
        <v>87</v>
      </c>
      <c r="G56" s="75">
        <v>0</v>
      </c>
      <c r="H56" s="75">
        <v>0</v>
      </c>
      <c r="I56" s="75">
        <f t="shared" si="0"/>
        <v>0</v>
      </c>
      <c r="J56" s="76">
        <f>+J57</f>
        <v>50</v>
      </c>
      <c r="K56" s="76">
        <f t="shared" si="1"/>
        <v>50</v>
      </c>
      <c r="L56" s="76">
        <f>+L57</f>
        <v>-50</v>
      </c>
      <c r="M56" s="76">
        <f t="shared" si="2"/>
        <v>0</v>
      </c>
      <c r="N56" s="76">
        <v>0</v>
      </c>
      <c r="O56" s="76">
        <f t="shared" si="3"/>
        <v>0</v>
      </c>
      <c r="P56" s="77">
        <v>0</v>
      </c>
      <c r="Q56" s="77">
        <f t="shared" si="4"/>
        <v>0</v>
      </c>
      <c r="R56" s="77">
        <v>0</v>
      </c>
      <c r="S56" s="78">
        <f t="shared" si="5"/>
        <v>0</v>
      </c>
      <c r="T56" s="76">
        <v>0</v>
      </c>
      <c r="U56" s="76">
        <f t="shared" si="6"/>
        <v>0</v>
      </c>
      <c r="V56" s="43"/>
      <c r="W56" s="44"/>
    </row>
    <row r="57" spans="1:23" s="18" customFormat="1" x14ac:dyDescent="0.25">
      <c r="A57" s="62"/>
      <c r="B57" s="63"/>
      <c r="C57" s="93"/>
      <c r="D57" s="94">
        <v>3299</v>
      </c>
      <c r="E57" s="94">
        <v>5332</v>
      </c>
      <c r="F57" s="95" t="s">
        <v>88</v>
      </c>
      <c r="G57" s="67">
        <v>0</v>
      </c>
      <c r="H57" s="67">
        <v>0</v>
      </c>
      <c r="I57" s="67">
        <v>0</v>
      </c>
      <c r="J57" s="68">
        <v>50</v>
      </c>
      <c r="K57" s="68">
        <f t="shared" si="1"/>
        <v>50</v>
      </c>
      <c r="L57" s="68">
        <v>-50</v>
      </c>
      <c r="M57" s="68">
        <f t="shared" si="2"/>
        <v>0</v>
      </c>
      <c r="N57" s="68">
        <v>0</v>
      </c>
      <c r="O57" s="68">
        <f t="shared" si="3"/>
        <v>0</v>
      </c>
      <c r="P57" s="69">
        <v>0</v>
      </c>
      <c r="Q57" s="69">
        <f t="shared" si="4"/>
        <v>0</v>
      </c>
      <c r="R57" s="69">
        <v>0</v>
      </c>
      <c r="S57" s="70">
        <f t="shared" si="5"/>
        <v>0</v>
      </c>
      <c r="T57" s="68">
        <v>0</v>
      </c>
      <c r="U57" s="68">
        <f t="shared" si="6"/>
        <v>0</v>
      </c>
      <c r="V57" s="43"/>
      <c r="W57" s="44"/>
    </row>
    <row r="58" spans="1:23" s="18" customFormat="1" ht="21" x14ac:dyDescent="0.25">
      <c r="A58" s="71" t="s">
        <v>19</v>
      </c>
      <c r="B58" s="72" t="s">
        <v>86</v>
      </c>
      <c r="C58" s="89" t="s">
        <v>89</v>
      </c>
      <c r="D58" s="90" t="s">
        <v>20</v>
      </c>
      <c r="E58" s="90" t="s">
        <v>20</v>
      </c>
      <c r="F58" s="91" t="s">
        <v>87</v>
      </c>
      <c r="G58" s="75">
        <v>0</v>
      </c>
      <c r="H58" s="75">
        <v>0</v>
      </c>
      <c r="I58" s="75">
        <f t="shared" ref="I58" si="17">+G58+H58</f>
        <v>0</v>
      </c>
      <c r="J58" s="76">
        <f>+J59</f>
        <v>0</v>
      </c>
      <c r="K58" s="76">
        <f t="shared" si="1"/>
        <v>0</v>
      </c>
      <c r="L58" s="76">
        <f>+L59</f>
        <v>50</v>
      </c>
      <c r="M58" s="76">
        <f t="shared" si="2"/>
        <v>50</v>
      </c>
      <c r="N58" s="76">
        <v>0</v>
      </c>
      <c r="O58" s="76">
        <f t="shared" si="3"/>
        <v>50</v>
      </c>
      <c r="P58" s="77">
        <v>0</v>
      </c>
      <c r="Q58" s="77">
        <f t="shared" si="4"/>
        <v>50</v>
      </c>
      <c r="R58" s="77">
        <v>0</v>
      </c>
      <c r="S58" s="78">
        <f t="shared" si="5"/>
        <v>50</v>
      </c>
      <c r="T58" s="76">
        <v>0</v>
      </c>
      <c r="U58" s="76">
        <f t="shared" si="6"/>
        <v>50</v>
      </c>
      <c r="V58" s="43"/>
      <c r="W58" s="44"/>
    </row>
    <row r="59" spans="1:23" s="18" customFormat="1" x14ac:dyDescent="0.25">
      <c r="A59" s="62"/>
      <c r="B59" s="63"/>
      <c r="C59" s="93"/>
      <c r="D59" s="94">
        <v>3299</v>
      </c>
      <c r="E59" s="94">
        <v>5332</v>
      </c>
      <c r="F59" s="95" t="s">
        <v>88</v>
      </c>
      <c r="G59" s="67">
        <v>0</v>
      </c>
      <c r="H59" s="67">
        <v>0</v>
      </c>
      <c r="I59" s="67">
        <v>0</v>
      </c>
      <c r="J59" s="68">
        <v>0</v>
      </c>
      <c r="K59" s="68">
        <f t="shared" si="1"/>
        <v>0</v>
      </c>
      <c r="L59" s="68">
        <v>50</v>
      </c>
      <c r="M59" s="68">
        <f t="shared" si="2"/>
        <v>50</v>
      </c>
      <c r="N59" s="68">
        <v>0</v>
      </c>
      <c r="O59" s="68">
        <f t="shared" si="3"/>
        <v>50</v>
      </c>
      <c r="P59" s="69">
        <v>0</v>
      </c>
      <c r="Q59" s="69">
        <f t="shared" si="4"/>
        <v>50</v>
      </c>
      <c r="R59" s="69">
        <v>0</v>
      </c>
      <c r="S59" s="70">
        <f t="shared" si="5"/>
        <v>50</v>
      </c>
      <c r="T59" s="68">
        <v>0</v>
      </c>
      <c r="U59" s="68">
        <f t="shared" si="6"/>
        <v>50</v>
      </c>
      <c r="V59" s="43"/>
      <c r="W59" s="44"/>
    </row>
    <row r="60" spans="1:23" s="18" customFormat="1" x14ac:dyDescent="0.25">
      <c r="A60" s="71" t="s">
        <v>19</v>
      </c>
      <c r="B60" s="72" t="s">
        <v>90</v>
      </c>
      <c r="C60" s="89" t="s">
        <v>25</v>
      </c>
      <c r="D60" s="90" t="s">
        <v>20</v>
      </c>
      <c r="E60" s="90" t="s">
        <v>20</v>
      </c>
      <c r="F60" s="91" t="s">
        <v>91</v>
      </c>
      <c r="G60" s="75">
        <f>+G61</f>
        <v>500</v>
      </c>
      <c r="H60" s="75">
        <v>0</v>
      </c>
      <c r="I60" s="75">
        <f t="shared" si="0"/>
        <v>500</v>
      </c>
      <c r="J60" s="76">
        <v>0</v>
      </c>
      <c r="K60" s="76">
        <f t="shared" si="1"/>
        <v>500</v>
      </c>
      <c r="L60" s="76">
        <v>0</v>
      </c>
      <c r="M60" s="76">
        <f t="shared" si="2"/>
        <v>500</v>
      </c>
      <c r="N60" s="76">
        <v>0</v>
      </c>
      <c r="O60" s="76">
        <f t="shared" si="3"/>
        <v>500</v>
      </c>
      <c r="P60" s="77">
        <v>0</v>
      </c>
      <c r="Q60" s="77">
        <f t="shared" si="4"/>
        <v>500</v>
      </c>
      <c r="R60" s="77">
        <v>0</v>
      </c>
      <c r="S60" s="78">
        <f t="shared" si="5"/>
        <v>500</v>
      </c>
      <c r="T60" s="76">
        <v>0</v>
      </c>
      <c r="U60" s="76">
        <f t="shared" si="6"/>
        <v>500</v>
      </c>
      <c r="V60" s="43"/>
      <c r="W60" s="44"/>
    </row>
    <row r="61" spans="1:23" s="18" customFormat="1" x14ac:dyDescent="0.25">
      <c r="A61" s="96"/>
      <c r="B61" s="97"/>
      <c r="C61" s="97"/>
      <c r="D61" s="98">
        <v>3299</v>
      </c>
      <c r="E61" s="99">
        <v>5321</v>
      </c>
      <c r="F61" s="100" t="s">
        <v>27</v>
      </c>
      <c r="G61" s="101">
        <v>500</v>
      </c>
      <c r="H61" s="101">
        <v>0</v>
      </c>
      <c r="I61" s="101">
        <f t="shared" si="0"/>
        <v>500</v>
      </c>
      <c r="J61" s="102">
        <v>0</v>
      </c>
      <c r="K61" s="102">
        <f t="shared" si="1"/>
        <v>500</v>
      </c>
      <c r="L61" s="68">
        <v>0</v>
      </c>
      <c r="M61" s="68">
        <f t="shared" si="2"/>
        <v>500</v>
      </c>
      <c r="N61" s="68">
        <v>0</v>
      </c>
      <c r="O61" s="68">
        <f t="shared" si="3"/>
        <v>500</v>
      </c>
      <c r="P61" s="69">
        <v>0</v>
      </c>
      <c r="Q61" s="69">
        <f t="shared" si="4"/>
        <v>500</v>
      </c>
      <c r="R61" s="69">
        <v>0</v>
      </c>
      <c r="S61" s="70">
        <f t="shared" si="5"/>
        <v>500</v>
      </c>
      <c r="T61" s="68">
        <v>0</v>
      </c>
      <c r="U61" s="68">
        <f t="shared" si="6"/>
        <v>500</v>
      </c>
      <c r="V61" s="43"/>
      <c r="W61" s="44"/>
    </row>
    <row r="62" spans="1:23" s="18" customFormat="1" ht="21" x14ac:dyDescent="0.25">
      <c r="A62" s="88" t="s">
        <v>19</v>
      </c>
      <c r="B62" s="89" t="s">
        <v>92</v>
      </c>
      <c r="C62" s="89" t="s">
        <v>25</v>
      </c>
      <c r="D62" s="90" t="s">
        <v>20</v>
      </c>
      <c r="E62" s="90" t="s">
        <v>20</v>
      </c>
      <c r="F62" s="91" t="s">
        <v>93</v>
      </c>
      <c r="G62" s="75">
        <v>0</v>
      </c>
      <c r="H62" s="75"/>
      <c r="I62" s="75">
        <v>0</v>
      </c>
      <c r="J62" s="76">
        <f>+J63</f>
        <v>250</v>
      </c>
      <c r="K62" s="76">
        <f t="shared" si="1"/>
        <v>250</v>
      </c>
      <c r="L62" s="76">
        <v>0</v>
      </c>
      <c r="M62" s="76">
        <f t="shared" si="2"/>
        <v>250</v>
      </c>
      <c r="N62" s="76">
        <v>0</v>
      </c>
      <c r="O62" s="76">
        <f t="shared" si="3"/>
        <v>250</v>
      </c>
      <c r="P62" s="77">
        <v>0</v>
      </c>
      <c r="Q62" s="77">
        <f t="shared" si="4"/>
        <v>250</v>
      </c>
      <c r="R62" s="77">
        <v>0</v>
      </c>
      <c r="S62" s="78">
        <f t="shared" si="5"/>
        <v>250</v>
      </c>
      <c r="T62" s="76">
        <v>0</v>
      </c>
      <c r="U62" s="76">
        <f t="shared" si="6"/>
        <v>250</v>
      </c>
      <c r="V62" s="43"/>
      <c r="W62" s="44"/>
    </row>
    <row r="63" spans="1:23" s="18" customFormat="1" ht="13" thickBot="1" x14ac:dyDescent="0.3">
      <c r="A63" s="103"/>
      <c r="B63" s="104"/>
      <c r="C63" s="104"/>
      <c r="D63" s="105">
        <v>3299</v>
      </c>
      <c r="E63" s="106">
        <v>5222</v>
      </c>
      <c r="F63" s="107" t="s">
        <v>94</v>
      </c>
      <c r="G63" s="108">
        <v>0</v>
      </c>
      <c r="H63" s="108"/>
      <c r="I63" s="108">
        <v>0</v>
      </c>
      <c r="J63" s="109">
        <v>250</v>
      </c>
      <c r="K63" s="109">
        <f t="shared" si="1"/>
        <v>250</v>
      </c>
      <c r="L63" s="102">
        <v>0</v>
      </c>
      <c r="M63" s="102">
        <f t="shared" si="2"/>
        <v>250</v>
      </c>
      <c r="N63" s="102">
        <v>0</v>
      </c>
      <c r="O63" s="102">
        <f t="shared" si="3"/>
        <v>250</v>
      </c>
      <c r="P63" s="110">
        <v>0</v>
      </c>
      <c r="Q63" s="110">
        <f t="shared" si="4"/>
        <v>250</v>
      </c>
      <c r="R63" s="110">
        <v>0</v>
      </c>
      <c r="S63" s="111">
        <f t="shared" si="5"/>
        <v>250</v>
      </c>
      <c r="T63" s="102">
        <v>0</v>
      </c>
      <c r="U63" s="102">
        <f t="shared" si="6"/>
        <v>250</v>
      </c>
      <c r="V63" s="43"/>
      <c r="W63" s="44"/>
    </row>
    <row r="64" spans="1:23" s="18" customFormat="1" ht="13.5" thickBot="1" x14ac:dyDescent="0.35">
      <c r="A64" s="45" t="s">
        <v>19</v>
      </c>
      <c r="B64" s="228" t="s">
        <v>20</v>
      </c>
      <c r="C64" s="229"/>
      <c r="D64" s="46" t="s">
        <v>20</v>
      </c>
      <c r="E64" s="46" t="s">
        <v>20</v>
      </c>
      <c r="F64" s="48" t="s">
        <v>95</v>
      </c>
      <c r="G64" s="49">
        <v>6040</v>
      </c>
      <c r="H64" s="49">
        <f>+H65+H147+H156+H174+H189+H202</f>
        <v>14536.8</v>
      </c>
      <c r="I64" s="49">
        <f t="shared" si="0"/>
        <v>20576.8</v>
      </c>
      <c r="J64" s="50">
        <f>+J65+J147+J156+J174+J189+J202</f>
        <v>0</v>
      </c>
      <c r="K64" s="50">
        <f t="shared" si="1"/>
        <v>20576.8</v>
      </c>
      <c r="L64" s="50">
        <v>0</v>
      </c>
      <c r="M64" s="50">
        <f t="shared" si="2"/>
        <v>20576.8</v>
      </c>
      <c r="N64" s="50">
        <f>+N65+N147+N156+N174+N189+N202</f>
        <v>-5760</v>
      </c>
      <c r="O64" s="50">
        <f t="shared" si="3"/>
        <v>14816.8</v>
      </c>
      <c r="P64" s="51">
        <f>+P65</f>
        <v>312</v>
      </c>
      <c r="Q64" s="51">
        <f t="shared" si="4"/>
        <v>15128.8</v>
      </c>
      <c r="R64" s="51">
        <f>+R65+R147+R156+R174+R189+R202</f>
        <v>0</v>
      </c>
      <c r="S64" s="52">
        <f t="shared" si="5"/>
        <v>15128.8</v>
      </c>
      <c r="T64" s="50">
        <f>+T65+T147+T156+T174+T189+T202</f>
        <v>0</v>
      </c>
      <c r="U64" s="50">
        <f t="shared" si="6"/>
        <v>15128.8</v>
      </c>
      <c r="V64" s="43" t="s">
        <v>22</v>
      </c>
      <c r="W64" s="44"/>
    </row>
    <row r="65" spans="1:23" s="18" customFormat="1" ht="13" thickBot="1" x14ac:dyDescent="0.3">
      <c r="A65" s="112" t="s">
        <v>19</v>
      </c>
      <c r="B65" s="230" t="s">
        <v>20</v>
      </c>
      <c r="C65" s="230"/>
      <c r="D65" s="113" t="s">
        <v>20</v>
      </c>
      <c r="E65" s="113" t="s">
        <v>20</v>
      </c>
      <c r="F65" s="114" t="s">
        <v>96</v>
      </c>
      <c r="G65" s="115">
        <f>+G66</f>
        <v>2810</v>
      </c>
      <c r="H65" s="115">
        <f>+H66+H85</f>
        <v>2200</v>
      </c>
      <c r="I65" s="115">
        <f t="shared" si="0"/>
        <v>5010</v>
      </c>
      <c r="J65" s="116">
        <f>+J85+J87+J89+J91+J93+J95+J97+J99</f>
        <v>0</v>
      </c>
      <c r="K65" s="116">
        <f t="shared" si="1"/>
        <v>5010</v>
      </c>
      <c r="L65" s="116">
        <v>0</v>
      </c>
      <c r="M65" s="116">
        <f t="shared" si="2"/>
        <v>5010</v>
      </c>
      <c r="N65" s="116">
        <f>+N66+N77+N79+N101+N103+N105+N107+N109+N111+N113+N115+N117+N119+N121+N123+N125+N127+N129+N131+N133+N135+N137+N139+N141</f>
        <v>-730</v>
      </c>
      <c r="O65" s="116">
        <f t="shared" si="3"/>
        <v>4280</v>
      </c>
      <c r="P65" s="117">
        <f>+P66+P143+P145</f>
        <v>312</v>
      </c>
      <c r="Q65" s="117">
        <f t="shared" si="4"/>
        <v>4592</v>
      </c>
      <c r="R65" s="117">
        <f>+R66</f>
        <v>0</v>
      </c>
      <c r="S65" s="118">
        <f t="shared" si="5"/>
        <v>4592</v>
      </c>
      <c r="T65" s="116">
        <f>+T66+T69</f>
        <v>0</v>
      </c>
      <c r="U65" s="116">
        <f t="shared" si="6"/>
        <v>4592</v>
      </c>
      <c r="V65" s="43"/>
      <c r="W65" s="44"/>
    </row>
    <row r="66" spans="1:23" s="18" customFormat="1" x14ac:dyDescent="0.25">
      <c r="A66" s="119" t="s">
        <v>40</v>
      </c>
      <c r="B66" s="120" t="s">
        <v>97</v>
      </c>
      <c r="C66" s="120" t="s">
        <v>25</v>
      </c>
      <c r="D66" s="121" t="s">
        <v>20</v>
      </c>
      <c r="E66" s="121" t="s">
        <v>20</v>
      </c>
      <c r="F66" s="122" t="s">
        <v>96</v>
      </c>
      <c r="G66" s="123">
        <f>+G67</f>
        <v>2810</v>
      </c>
      <c r="H66" s="123">
        <v>1700</v>
      </c>
      <c r="I66" s="123">
        <f t="shared" si="0"/>
        <v>4510</v>
      </c>
      <c r="J66" s="59">
        <f>+J67</f>
        <v>-880</v>
      </c>
      <c r="K66" s="59">
        <f t="shared" si="1"/>
        <v>3630</v>
      </c>
      <c r="L66" s="59">
        <v>0</v>
      </c>
      <c r="M66" s="59">
        <f t="shared" si="2"/>
        <v>3630</v>
      </c>
      <c r="N66" s="59">
        <f>+N67</f>
        <v>-3380</v>
      </c>
      <c r="O66" s="59">
        <f t="shared" si="3"/>
        <v>250</v>
      </c>
      <c r="P66" s="60">
        <f>+P67</f>
        <v>12</v>
      </c>
      <c r="Q66" s="60">
        <f t="shared" si="4"/>
        <v>262</v>
      </c>
      <c r="R66" s="60">
        <f>SUM(R67:R68)</f>
        <v>0</v>
      </c>
      <c r="S66" s="59">
        <f t="shared" si="5"/>
        <v>262</v>
      </c>
      <c r="T66" s="59">
        <f>SUM(T67:T68)</f>
        <v>-20</v>
      </c>
      <c r="U66" s="59">
        <f t="shared" si="6"/>
        <v>242</v>
      </c>
      <c r="V66" s="124"/>
      <c r="W66" s="125"/>
    </row>
    <row r="67" spans="1:23" s="18" customFormat="1" x14ac:dyDescent="0.25">
      <c r="A67" s="92"/>
      <c r="B67" s="93"/>
      <c r="C67" s="93"/>
      <c r="D67" s="94">
        <v>3419</v>
      </c>
      <c r="E67" s="126">
        <v>5229</v>
      </c>
      <c r="F67" s="95" t="s">
        <v>98</v>
      </c>
      <c r="G67" s="67">
        <v>2810</v>
      </c>
      <c r="H67" s="67">
        <v>1700</v>
      </c>
      <c r="I67" s="67">
        <f t="shared" si="0"/>
        <v>4510</v>
      </c>
      <c r="J67" s="68">
        <v>-880</v>
      </c>
      <c r="K67" s="68">
        <f t="shared" si="1"/>
        <v>3630</v>
      </c>
      <c r="L67" s="68">
        <v>0</v>
      </c>
      <c r="M67" s="68">
        <f t="shared" si="2"/>
        <v>3630</v>
      </c>
      <c r="N67" s="68">
        <v>-3380</v>
      </c>
      <c r="O67" s="68">
        <f t="shared" si="3"/>
        <v>250</v>
      </c>
      <c r="P67" s="69">
        <v>12</v>
      </c>
      <c r="Q67" s="69">
        <f t="shared" si="4"/>
        <v>262</v>
      </c>
      <c r="R67" s="69">
        <v>-20</v>
      </c>
      <c r="S67" s="68">
        <f t="shared" si="5"/>
        <v>242</v>
      </c>
      <c r="T67" s="68">
        <v>-20</v>
      </c>
      <c r="U67" s="68">
        <f t="shared" si="6"/>
        <v>222</v>
      </c>
      <c r="V67" s="124" t="s">
        <v>22</v>
      </c>
      <c r="W67" s="125"/>
    </row>
    <row r="68" spans="1:23" s="18" customFormat="1" x14ac:dyDescent="0.25">
      <c r="A68" s="92"/>
      <c r="B68" s="93"/>
      <c r="C68" s="93"/>
      <c r="D68" s="94">
        <v>3419</v>
      </c>
      <c r="E68" s="126">
        <v>5492</v>
      </c>
      <c r="F68" s="127" t="s">
        <v>99</v>
      </c>
      <c r="G68" s="67">
        <v>0</v>
      </c>
      <c r="H68" s="67"/>
      <c r="I68" s="67"/>
      <c r="J68" s="68"/>
      <c r="K68" s="68"/>
      <c r="L68" s="68"/>
      <c r="M68" s="68"/>
      <c r="N68" s="68"/>
      <c r="O68" s="68">
        <v>0</v>
      </c>
      <c r="P68" s="69">
        <v>0</v>
      </c>
      <c r="Q68" s="69">
        <v>0</v>
      </c>
      <c r="R68" s="69">
        <v>20</v>
      </c>
      <c r="S68" s="68">
        <f t="shared" si="5"/>
        <v>20</v>
      </c>
      <c r="T68" s="68">
        <v>0</v>
      </c>
      <c r="U68" s="68">
        <f t="shared" si="6"/>
        <v>20</v>
      </c>
      <c r="V68" s="128"/>
      <c r="W68" s="125"/>
    </row>
    <row r="69" spans="1:23" s="18" customFormat="1" ht="21" x14ac:dyDescent="0.25">
      <c r="A69" s="88" t="s">
        <v>19</v>
      </c>
      <c r="B69" s="89" t="s">
        <v>100</v>
      </c>
      <c r="C69" s="89" t="s">
        <v>25</v>
      </c>
      <c r="D69" s="90" t="s">
        <v>20</v>
      </c>
      <c r="E69" s="90" t="s">
        <v>20</v>
      </c>
      <c r="F69" s="91" t="s">
        <v>252</v>
      </c>
      <c r="G69" s="75">
        <v>0</v>
      </c>
      <c r="H69" s="75"/>
      <c r="I69" s="75"/>
      <c r="J69" s="76"/>
      <c r="K69" s="76"/>
      <c r="L69" s="76"/>
      <c r="M69" s="76"/>
      <c r="N69" s="76"/>
      <c r="O69" s="76"/>
      <c r="P69" s="77"/>
      <c r="Q69" s="77"/>
      <c r="R69" s="77"/>
      <c r="S69" s="76">
        <v>0</v>
      </c>
      <c r="T69" s="76">
        <f>+T70</f>
        <v>20</v>
      </c>
      <c r="U69" s="76">
        <f t="shared" si="6"/>
        <v>20</v>
      </c>
      <c r="V69" s="128" t="s">
        <v>22</v>
      </c>
      <c r="W69" s="125"/>
    </row>
    <row r="70" spans="1:23" s="18" customFormat="1" x14ac:dyDescent="0.25">
      <c r="A70" s="92"/>
      <c r="B70" s="93"/>
      <c r="C70" s="93"/>
      <c r="D70" s="94">
        <v>3419</v>
      </c>
      <c r="E70" s="126">
        <v>5222</v>
      </c>
      <c r="F70" s="66" t="s">
        <v>94</v>
      </c>
      <c r="G70" s="67">
        <v>0</v>
      </c>
      <c r="H70" s="67"/>
      <c r="I70" s="67"/>
      <c r="J70" s="68"/>
      <c r="K70" s="68"/>
      <c r="L70" s="68"/>
      <c r="M70" s="68"/>
      <c r="N70" s="68"/>
      <c r="O70" s="68"/>
      <c r="P70" s="69"/>
      <c r="Q70" s="69"/>
      <c r="R70" s="69"/>
      <c r="S70" s="68">
        <v>0</v>
      </c>
      <c r="T70" s="68">
        <v>20</v>
      </c>
      <c r="U70" s="68">
        <f t="shared" si="6"/>
        <v>20</v>
      </c>
      <c r="V70" s="128"/>
      <c r="W70" s="125"/>
    </row>
    <row r="71" spans="1:23" s="18" customFormat="1" ht="21" x14ac:dyDescent="0.25">
      <c r="A71" s="88" t="s">
        <v>19</v>
      </c>
      <c r="B71" s="89" t="s">
        <v>101</v>
      </c>
      <c r="C71" s="89" t="s">
        <v>25</v>
      </c>
      <c r="D71" s="90" t="s">
        <v>20</v>
      </c>
      <c r="E71" s="90" t="s">
        <v>20</v>
      </c>
      <c r="F71" s="91" t="s">
        <v>102</v>
      </c>
      <c r="G71" s="75">
        <v>0</v>
      </c>
      <c r="H71" s="75"/>
      <c r="I71" s="75">
        <v>0</v>
      </c>
      <c r="J71" s="76">
        <f>+J72</f>
        <v>200</v>
      </c>
      <c r="K71" s="76">
        <f t="shared" si="1"/>
        <v>200</v>
      </c>
      <c r="L71" s="76">
        <v>0</v>
      </c>
      <c r="M71" s="76">
        <f t="shared" si="2"/>
        <v>200</v>
      </c>
      <c r="N71" s="76">
        <v>0</v>
      </c>
      <c r="O71" s="76">
        <f t="shared" si="3"/>
        <v>200</v>
      </c>
      <c r="P71" s="77">
        <v>0</v>
      </c>
      <c r="Q71" s="77">
        <f t="shared" si="4"/>
        <v>200</v>
      </c>
      <c r="R71" s="77">
        <v>0</v>
      </c>
      <c r="S71" s="76">
        <f t="shared" si="5"/>
        <v>200</v>
      </c>
      <c r="T71" s="76">
        <v>0</v>
      </c>
      <c r="U71" s="76">
        <f t="shared" si="6"/>
        <v>200</v>
      </c>
      <c r="V71" s="128"/>
      <c r="W71" s="125"/>
    </row>
    <row r="72" spans="1:23" s="18" customFormat="1" x14ac:dyDescent="0.25">
      <c r="A72" s="62"/>
      <c r="B72" s="63"/>
      <c r="C72" s="63"/>
      <c r="D72" s="64">
        <v>3419</v>
      </c>
      <c r="E72" s="65">
        <v>5222</v>
      </c>
      <c r="F72" s="66" t="s">
        <v>94</v>
      </c>
      <c r="G72" s="67">
        <v>0</v>
      </c>
      <c r="H72" s="67"/>
      <c r="I72" s="67">
        <v>0</v>
      </c>
      <c r="J72" s="68">
        <v>200</v>
      </c>
      <c r="K72" s="68">
        <f t="shared" si="1"/>
        <v>200</v>
      </c>
      <c r="L72" s="68">
        <v>0</v>
      </c>
      <c r="M72" s="68">
        <f t="shared" si="2"/>
        <v>200</v>
      </c>
      <c r="N72" s="68">
        <v>0</v>
      </c>
      <c r="O72" s="68">
        <f t="shared" si="3"/>
        <v>200</v>
      </c>
      <c r="P72" s="69">
        <v>0</v>
      </c>
      <c r="Q72" s="69">
        <f t="shared" si="4"/>
        <v>200</v>
      </c>
      <c r="R72" s="69">
        <v>0</v>
      </c>
      <c r="S72" s="70">
        <f t="shared" si="5"/>
        <v>200</v>
      </c>
      <c r="T72" s="68">
        <v>0</v>
      </c>
      <c r="U72" s="68">
        <f t="shared" si="6"/>
        <v>200</v>
      </c>
      <c r="V72" s="124"/>
      <c r="W72" s="125"/>
    </row>
    <row r="73" spans="1:23" s="18" customFormat="1" x14ac:dyDescent="0.25">
      <c r="A73" s="71" t="s">
        <v>19</v>
      </c>
      <c r="B73" s="72" t="s">
        <v>103</v>
      </c>
      <c r="C73" s="72" t="s">
        <v>25</v>
      </c>
      <c r="D73" s="73" t="s">
        <v>20</v>
      </c>
      <c r="E73" s="73" t="s">
        <v>20</v>
      </c>
      <c r="F73" s="129" t="s">
        <v>104</v>
      </c>
      <c r="G73" s="75">
        <v>0</v>
      </c>
      <c r="H73" s="75"/>
      <c r="I73" s="75">
        <v>0</v>
      </c>
      <c r="J73" s="76">
        <f t="shared" ref="J73" si="18">+J74</f>
        <v>100</v>
      </c>
      <c r="K73" s="76">
        <f t="shared" si="1"/>
        <v>100</v>
      </c>
      <c r="L73" s="76">
        <v>0</v>
      </c>
      <c r="M73" s="76">
        <f t="shared" si="2"/>
        <v>100</v>
      </c>
      <c r="N73" s="76">
        <v>0</v>
      </c>
      <c r="O73" s="76">
        <f t="shared" si="3"/>
        <v>100</v>
      </c>
      <c r="P73" s="77">
        <v>0</v>
      </c>
      <c r="Q73" s="77">
        <f t="shared" si="4"/>
        <v>100</v>
      </c>
      <c r="R73" s="77">
        <v>0</v>
      </c>
      <c r="S73" s="78">
        <f t="shared" si="5"/>
        <v>100</v>
      </c>
      <c r="T73" s="76">
        <v>0</v>
      </c>
      <c r="U73" s="76">
        <f t="shared" si="6"/>
        <v>100</v>
      </c>
      <c r="V73" s="124"/>
      <c r="W73" s="125"/>
    </row>
    <row r="74" spans="1:23" s="18" customFormat="1" x14ac:dyDescent="0.25">
      <c r="A74" s="62"/>
      <c r="B74" s="63"/>
      <c r="C74" s="63"/>
      <c r="D74" s="64">
        <v>3419</v>
      </c>
      <c r="E74" s="65">
        <v>5222</v>
      </c>
      <c r="F74" s="66" t="s">
        <v>94</v>
      </c>
      <c r="G74" s="67">
        <v>0</v>
      </c>
      <c r="H74" s="67"/>
      <c r="I74" s="67">
        <v>0</v>
      </c>
      <c r="J74" s="68">
        <v>100</v>
      </c>
      <c r="K74" s="68">
        <f t="shared" si="1"/>
        <v>100</v>
      </c>
      <c r="L74" s="68">
        <v>0</v>
      </c>
      <c r="M74" s="68">
        <f t="shared" si="2"/>
        <v>100</v>
      </c>
      <c r="N74" s="68">
        <v>0</v>
      </c>
      <c r="O74" s="68">
        <f t="shared" si="3"/>
        <v>100</v>
      </c>
      <c r="P74" s="69">
        <v>0</v>
      </c>
      <c r="Q74" s="69">
        <f t="shared" si="4"/>
        <v>100</v>
      </c>
      <c r="R74" s="69">
        <v>0</v>
      </c>
      <c r="S74" s="70">
        <f t="shared" si="5"/>
        <v>100</v>
      </c>
      <c r="T74" s="68">
        <v>0</v>
      </c>
      <c r="U74" s="68">
        <f t="shared" si="6"/>
        <v>100</v>
      </c>
      <c r="V74" s="124"/>
      <c r="W74" s="125"/>
    </row>
    <row r="75" spans="1:23" s="18" customFormat="1" x14ac:dyDescent="0.25">
      <c r="A75" s="71" t="s">
        <v>19</v>
      </c>
      <c r="B75" s="72" t="s">
        <v>105</v>
      </c>
      <c r="C75" s="72" t="s">
        <v>25</v>
      </c>
      <c r="D75" s="73" t="s">
        <v>20</v>
      </c>
      <c r="E75" s="73" t="s">
        <v>20</v>
      </c>
      <c r="F75" s="129" t="s">
        <v>106</v>
      </c>
      <c r="G75" s="75">
        <v>0</v>
      </c>
      <c r="H75" s="75"/>
      <c r="I75" s="75">
        <v>0</v>
      </c>
      <c r="J75" s="76">
        <f t="shared" ref="J75" si="19">+J76</f>
        <v>100</v>
      </c>
      <c r="K75" s="76">
        <f t="shared" si="1"/>
        <v>100</v>
      </c>
      <c r="L75" s="76">
        <v>0</v>
      </c>
      <c r="M75" s="76">
        <f t="shared" si="2"/>
        <v>100</v>
      </c>
      <c r="N75" s="76">
        <v>0</v>
      </c>
      <c r="O75" s="76">
        <f t="shared" si="3"/>
        <v>100</v>
      </c>
      <c r="P75" s="77">
        <v>0</v>
      </c>
      <c r="Q75" s="77">
        <f t="shared" si="4"/>
        <v>100</v>
      </c>
      <c r="R75" s="77">
        <v>0</v>
      </c>
      <c r="S75" s="78">
        <f t="shared" si="5"/>
        <v>100</v>
      </c>
      <c r="T75" s="76">
        <v>0</v>
      </c>
      <c r="U75" s="76">
        <f t="shared" ref="U75:U138" si="20">+S75+T75</f>
        <v>100</v>
      </c>
      <c r="V75" s="124"/>
      <c r="W75" s="125"/>
    </row>
    <row r="76" spans="1:23" s="18" customFormat="1" x14ac:dyDescent="0.25">
      <c r="A76" s="62"/>
      <c r="B76" s="63"/>
      <c r="C76" s="63"/>
      <c r="D76" s="64">
        <v>3419</v>
      </c>
      <c r="E76" s="65">
        <v>5222</v>
      </c>
      <c r="F76" s="66" t="s">
        <v>94</v>
      </c>
      <c r="G76" s="67">
        <v>0</v>
      </c>
      <c r="H76" s="67"/>
      <c r="I76" s="67">
        <v>0</v>
      </c>
      <c r="J76" s="68">
        <v>100</v>
      </c>
      <c r="K76" s="68">
        <f t="shared" si="1"/>
        <v>100</v>
      </c>
      <c r="L76" s="68">
        <v>0</v>
      </c>
      <c r="M76" s="68">
        <f t="shared" si="2"/>
        <v>100</v>
      </c>
      <c r="N76" s="68">
        <v>0</v>
      </c>
      <c r="O76" s="68">
        <f t="shared" si="3"/>
        <v>100</v>
      </c>
      <c r="P76" s="69">
        <v>0</v>
      </c>
      <c r="Q76" s="69">
        <f t="shared" si="4"/>
        <v>100</v>
      </c>
      <c r="R76" s="69">
        <v>0</v>
      </c>
      <c r="S76" s="70">
        <f t="shared" si="5"/>
        <v>100</v>
      </c>
      <c r="T76" s="68">
        <v>0</v>
      </c>
      <c r="U76" s="68">
        <f t="shared" si="20"/>
        <v>100</v>
      </c>
      <c r="V76" s="124"/>
      <c r="W76" s="125"/>
    </row>
    <row r="77" spans="1:23" s="18" customFormat="1" ht="21" x14ac:dyDescent="0.25">
      <c r="A77" s="71" t="s">
        <v>19</v>
      </c>
      <c r="B77" s="72" t="s">
        <v>107</v>
      </c>
      <c r="C77" s="72" t="s">
        <v>25</v>
      </c>
      <c r="D77" s="73" t="s">
        <v>20</v>
      </c>
      <c r="E77" s="73" t="s">
        <v>20</v>
      </c>
      <c r="F77" s="74" t="s">
        <v>108</v>
      </c>
      <c r="G77" s="75">
        <v>0</v>
      </c>
      <c r="H77" s="75"/>
      <c r="I77" s="75">
        <v>0</v>
      </c>
      <c r="J77" s="76">
        <f t="shared" ref="J77:J79" si="21">+J78</f>
        <v>300</v>
      </c>
      <c r="K77" s="76">
        <f t="shared" si="1"/>
        <v>300</v>
      </c>
      <c r="L77" s="76">
        <v>0</v>
      </c>
      <c r="M77" s="76">
        <f t="shared" si="2"/>
        <v>300</v>
      </c>
      <c r="N77" s="76">
        <f>+N78</f>
        <v>-300</v>
      </c>
      <c r="O77" s="76">
        <f t="shared" si="3"/>
        <v>0</v>
      </c>
      <c r="P77" s="77">
        <v>0</v>
      </c>
      <c r="Q77" s="77">
        <f t="shared" si="4"/>
        <v>0</v>
      </c>
      <c r="R77" s="77">
        <v>0</v>
      </c>
      <c r="S77" s="78">
        <f t="shared" si="5"/>
        <v>0</v>
      </c>
      <c r="T77" s="76">
        <v>0</v>
      </c>
      <c r="U77" s="76">
        <f t="shared" si="20"/>
        <v>0</v>
      </c>
      <c r="V77" s="43"/>
      <c r="W77" s="44"/>
    </row>
    <row r="78" spans="1:23" s="18" customFormat="1" x14ac:dyDescent="0.25">
      <c r="A78" s="62"/>
      <c r="B78" s="63"/>
      <c r="C78" s="63"/>
      <c r="D78" s="64">
        <v>3419</v>
      </c>
      <c r="E78" s="65">
        <v>5332</v>
      </c>
      <c r="F78" s="66" t="s">
        <v>88</v>
      </c>
      <c r="G78" s="67">
        <v>0</v>
      </c>
      <c r="H78" s="67"/>
      <c r="I78" s="67">
        <v>0</v>
      </c>
      <c r="J78" s="68">
        <v>300</v>
      </c>
      <c r="K78" s="68">
        <f t="shared" si="1"/>
        <v>300</v>
      </c>
      <c r="L78" s="68">
        <v>0</v>
      </c>
      <c r="M78" s="68">
        <f t="shared" si="2"/>
        <v>300</v>
      </c>
      <c r="N78" s="68">
        <v>-300</v>
      </c>
      <c r="O78" s="68">
        <f t="shared" si="3"/>
        <v>0</v>
      </c>
      <c r="P78" s="69">
        <v>0</v>
      </c>
      <c r="Q78" s="69">
        <f t="shared" si="4"/>
        <v>0</v>
      </c>
      <c r="R78" s="69">
        <v>0</v>
      </c>
      <c r="S78" s="70">
        <f t="shared" si="5"/>
        <v>0</v>
      </c>
      <c r="T78" s="68">
        <v>0</v>
      </c>
      <c r="U78" s="68">
        <f t="shared" si="20"/>
        <v>0</v>
      </c>
      <c r="V78" s="43"/>
      <c r="W78" s="44"/>
    </row>
    <row r="79" spans="1:23" s="18" customFormat="1" ht="21" x14ac:dyDescent="0.25">
      <c r="A79" s="71" t="s">
        <v>19</v>
      </c>
      <c r="B79" s="72" t="s">
        <v>107</v>
      </c>
      <c r="C79" s="89" t="s">
        <v>89</v>
      </c>
      <c r="D79" s="73" t="s">
        <v>20</v>
      </c>
      <c r="E79" s="73" t="s">
        <v>20</v>
      </c>
      <c r="F79" s="74" t="s">
        <v>108</v>
      </c>
      <c r="G79" s="75">
        <v>0</v>
      </c>
      <c r="H79" s="75"/>
      <c r="I79" s="75">
        <v>0</v>
      </c>
      <c r="J79" s="76">
        <f t="shared" si="21"/>
        <v>300</v>
      </c>
      <c r="K79" s="76">
        <v>0</v>
      </c>
      <c r="L79" s="76">
        <v>0</v>
      </c>
      <c r="M79" s="76">
        <f t="shared" si="2"/>
        <v>0</v>
      </c>
      <c r="N79" s="76">
        <f>+N80</f>
        <v>300</v>
      </c>
      <c r="O79" s="76">
        <f t="shared" si="3"/>
        <v>300</v>
      </c>
      <c r="P79" s="77">
        <v>0</v>
      </c>
      <c r="Q79" s="77">
        <f t="shared" si="4"/>
        <v>300</v>
      </c>
      <c r="R79" s="77">
        <v>0</v>
      </c>
      <c r="S79" s="78">
        <f t="shared" ref="S79:S142" si="22">+Q79+R79</f>
        <v>300</v>
      </c>
      <c r="T79" s="76">
        <v>0</v>
      </c>
      <c r="U79" s="76">
        <f t="shared" si="20"/>
        <v>300</v>
      </c>
      <c r="V79" s="43"/>
      <c r="W79" s="44"/>
    </row>
    <row r="80" spans="1:23" s="18" customFormat="1" x14ac:dyDescent="0.25">
      <c r="A80" s="62"/>
      <c r="B80" s="63"/>
      <c r="C80" s="63"/>
      <c r="D80" s="64">
        <v>3419</v>
      </c>
      <c r="E80" s="65">
        <v>5332</v>
      </c>
      <c r="F80" s="66" t="s">
        <v>88</v>
      </c>
      <c r="G80" s="67">
        <v>0</v>
      </c>
      <c r="H80" s="67"/>
      <c r="I80" s="67">
        <v>0</v>
      </c>
      <c r="J80" s="68">
        <v>300</v>
      </c>
      <c r="K80" s="68">
        <v>0</v>
      </c>
      <c r="L80" s="68">
        <v>0</v>
      </c>
      <c r="M80" s="68">
        <f t="shared" si="2"/>
        <v>0</v>
      </c>
      <c r="N80" s="68">
        <v>300</v>
      </c>
      <c r="O80" s="68">
        <f t="shared" ref="O80:O191" si="23">+M80+N80</f>
        <v>300</v>
      </c>
      <c r="P80" s="69">
        <v>0</v>
      </c>
      <c r="Q80" s="69">
        <f t="shared" ref="Q80:Q143" si="24">+O80+P80</f>
        <v>300</v>
      </c>
      <c r="R80" s="69">
        <v>0</v>
      </c>
      <c r="S80" s="70">
        <f t="shared" si="22"/>
        <v>300</v>
      </c>
      <c r="T80" s="68">
        <v>0</v>
      </c>
      <c r="U80" s="68">
        <f t="shared" si="20"/>
        <v>300</v>
      </c>
      <c r="V80" s="43"/>
      <c r="W80" s="44"/>
    </row>
    <row r="81" spans="1:23" s="18" customFormat="1" x14ac:dyDescent="0.25">
      <c r="A81" s="71" t="s">
        <v>19</v>
      </c>
      <c r="B81" s="72" t="s">
        <v>109</v>
      </c>
      <c r="C81" s="72" t="s">
        <v>25</v>
      </c>
      <c r="D81" s="73" t="s">
        <v>20</v>
      </c>
      <c r="E81" s="73" t="s">
        <v>20</v>
      </c>
      <c r="F81" s="129" t="s">
        <v>110</v>
      </c>
      <c r="G81" s="75">
        <v>0</v>
      </c>
      <c r="H81" s="75"/>
      <c r="I81" s="75">
        <v>0</v>
      </c>
      <c r="J81" s="76">
        <f t="shared" ref="J81" si="25">+J82</f>
        <v>100</v>
      </c>
      <c r="K81" s="76">
        <f t="shared" si="1"/>
        <v>100</v>
      </c>
      <c r="L81" s="76">
        <v>0</v>
      </c>
      <c r="M81" s="76">
        <f t="shared" si="2"/>
        <v>100</v>
      </c>
      <c r="N81" s="76">
        <v>0</v>
      </c>
      <c r="O81" s="76">
        <f t="shared" si="23"/>
        <v>100</v>
      </c>
      <c r="P81" s="77">
        <v>0</v>
      </c>
      <c r="Q81" s="77">
        <f t="shared" si="24"/>
        <v>100</v>
      </c>
      <c r="R81" s="77">
        <v>0</v>
      </c>
      <c r="S81" s="78">
        <f t="shared" si="22"/>
        <v>100</v>
      </c>
      <c r="T81" s="76">
        <v>0</v>
      </c>
      <c r="U81" s="76">
        <f t="shared" si="20"/>
        <v>100</v>
      </c>
      <c r="V81" s="43"/>
      <c r="W81" s="44"/>
    </row>
    <row r="82" spans="1:23" s="18" customFormat="1" x14ac:dyDescent="0.25">
      <c r="A82" s="62"/>
      <c r="B82" s="63"/>
      <c r="C82" s="63"/>
      <c r="D82" s="64">
        <v>3419</v>
      </c>
      <c r="E82" s="65">
        <v>5222</v>
      </c>
      <c r="F82" s="66" t="s">
        <v>94</v>
      </c>
      <c r="G82" s="67">
        <v>0</v>
      </c>
      <c r="H82" s="67"/>
      <c r="I82" s="67">
        <v>0</v>
      </c>
      <c r="J82" s="68">
        <v>100</v>
      </c>
      <c r="K82" s="68">
        <f t="shared" si="1"/>
        <v>100</v>
      </c>
      <c r="L82" s="68">
        <v>0</v>
      </c>
      <c r="M82" s="68">
        <f t="shared" ref="M82:M203" si="26">+K82+L82</f>
        <v>100</v>
      </c>
      <c r="N82" s="68">
        <v>0</v>
      </c>
      <c r="O82" s="68">
        <f t="shared" si="23"/>
        <v>100</v>
      </c>
      <c r="P82" s="69">
        <v>0</v>
      </c>
      <c r="Q82" s="69">
        <f t="shared" si="24"/>
        <v>100</v>
      </c>
      <c r="R82" s="69">
        <v>0</v>
      </c>
      <c r="S82" s="70">
        <f t="shared" si="22"/>
        <v>100</v>
      </c>
      <c r="T82" s="68">
        <v>0</v>
      </c>
      <c r="U82" s="68">
        <f t="shared" si="20"/>
        <v>100</v>
      </c>
      <c r="V82" s="43"/>
      <c r="W82" s="44"/>
    </row>
    <row r="83" spans="1:23" s="18" customFormat="1" x14ac:dyDescent="0.25">
      <c r="A83" s="71" t="s">
        <v>19</v>
      </c>
      <c r="B83" s="72" t="s">
        <v>111</v>
      </c>
      <c r="C83" s="72" t="s">
        <v>25</v>
      </c>
      <c r="D83" s="73" t="s">
        <v>20</v>
      </c>
      <c r="E83" s="73" t="s">
        <v>20</v>
      </c>
      <c r="F83" s="129" t="s">
        <v>112</v>
      </c>
      <c r="G83" s="75">
        <v>0</v>
      </c>
      <c r="H83" s="75"/>
      <c r="I83" s="75">
        <v>0</v>
      </c>
      <c r="J83" s="76">
        <f t="shared" ref="J83" si="27">+J84</f>
        <v>80</v>
      </c>
      <c r="K83" s="76">
        <f t="shared" si="1"/>
        <v>80</v>
      </c>
      <c r="L83" s="76">
        <v>0</v>
      </c>
      <c r="M83" s="76">
        <f t="shared" si="26"/>
        <v>80</v>
      </c>
      <c r="N83" s="76">
        <v>0</v>
      </c>
      <c r="O83" s="76">
        <f t="shared" si="23"/>
        <v>80</v>
      </c>
      <c r="P83" s="77">
        <v>0</v>
      </c>
      <c r="Q83" s="77">
        <f t="shared" si="24"/>
        <v>80</v>
      </c>
      <c r="R83" s="77">
        <v>0</v>
      </c>
      <c r="S83" s="78">
        <f t="shared" si="22"/>
        <v>80</v>
      </c>
      <c r="T83" s="76">
        <v>0</v>
      </c>
      <c r="U83" s="76">
        <f t="shared" si="20"/>
        <v>80</v>
      </c>
      <c r="V83" s="43"/>
      <c r="W83" s="44"/>
    </row>
    <row r="84" spans="1:23" s="18" customFormat="1" x14ac:dyDescent="0.25">
      <c r="A84" s="62"/>
      <c r="B84" s="63"/>
      <c r="C84" s="63"/>
      <c r="D84" s="64">
        <v>3419</v>
      </c>
      <c r="E84" s="65">
        <v>5222</v>
      </c>
      <c r="F84" s="66" t="s">
        <v>94</v>
      </c>
      <c r="G84" s="67">
        <v>0</v>
      </c>
      <c r="H84" s="67"/>
      <c r="I84" s="67">
        <v>0</v>
      </c>
      <c r="J84" s="68">
        <v>80</v>
      </c>
      <c r="K84" s="68">
        <f t="shared" si="1"/>
        <v>80</v>
      </c>
      <c r="L84" s="68">
        <v>0</v>
      </c>
      <c r="M84" s="68">
        <f t="shared" si="26"/>
        <v>80</v>
      </c>
      <c r="N84" s="68">
        <v>0</v>
      </c>
      <c r="O84" s="68">
        <f t="shared" si="23"/>
        <v>80</v>
      </c>
      <c r="P84" s="69">
        <v>0</v>
      </c>
      <c r="Q84" s="69">
        <f t="shared" si="24"/>
        <v>80</v>
      </c>
      <c r="R84" s="69">
        <v>0</v>
      </c>
      <c r="S84" s="70">
        <f t="shared" si="22"/>
        <v>80</v>
      </c>
      <c r="T84" s="68">
        <v>0</v>
      </c>
      <c r="U84" s="68">
        <f t="shared" si="20"/>
        <v>80</v>
      </c>
      <c r="V84" s="43"/>
      <c r="W84" s="44"/>
    </row>
    <row r="85" spans="1:23" s="18" customFormat="1" x14ac:dyDescent="0.25">
      <c r="A85" s="80" t="s">
        <v>19</v>
      </c>
      <c r="B85" s="81" t="s">
        <v>113</v>
      </c>
      <c r="C85" s="81" t="s">
        <v>25</v>
      </c>
      <c r="D85" s="82" t="s">
        <v>20</v>
      </c>
      <c r="E85" s="82" t="s">
        <v>20</v>
      </c>
      <c r="F85" s="130" t="s">
        <v>114</v>
      </c>
      <c r="G85" s="75">
        <v>0</v>
      </c>
      <c r="H85" s="75">
        <f>+H86</f>
        <v>500</v>
      </c>
      <c r="I85" s="75">
        <f t="shared" si="0"/>
        <v>500</v>
      </c>
      <c r="J85" s="76">
        <f>+J86</f>
        <v>-500</v>
      </c>
      <c r="K85" s="76">
        <f t="shared" si="1"/>
        <v>0</v>
      </c>
      <c r="L85" s="76">
        <v>0</v>
      </c>
      <c r="M85" s="76">
        <f t="shared" si="26"/>
        <v>0</v>
      </c>
      <c r="N85" s="76">
        <v>0</v>
      </c>
      <c r="O85" s="76">
        <f t="shared" si="23"/>
        <v>0</v>
      </c>
      <c r="P85" s="77">
        <v>0</v>
      </c>
      <c r="Q85" s="77">
        <f t="shared" si="24"/>
        <v>0</v>
      </c>
      <c r="R85" s="77">
        <v>0</v>
      </c>
      <c r="S85" s="78">
        <f t="shared" si="22"/>
        <v>0</v>
      </c>
      <c r="T85" s="76">
        <v>0</v>
      </c>
      <c r="U85" s="76">
        <f t="shared" si="20"/>
        <v>0</v>
      </c>
      <c r="V85" s="43"/>
      <c r="W85" s="44"/>
    </row>
    <row r="86" spans="1:23" s="18" customFormat="1" x14ac:dyDescent="0.25">
      <c r="A86" s="131"/>
      <c r="B86" s="132"/>
      <c r="C86" s="132"/>
      <c r="D86" s="133">
        <v>3419</v>
      </c>
      <c r="E86" s="86">
        <v>5229</v>
      </c>
      <c r="F86" s="87" t="s">
        <v>98</v>
      </c>
      <c r="G86" s="67">
        <v>0</v>
      </c>
      <c r="H86" s="67">
        <v>500</v>
      </c>
      <c r="I86" s="67">
        <f t="shared" si="0"/>
        <v>500</v>
      </c>
      <c r="J86" s="68">
        <v>-500</v>
      </c>
      <c r="K86" s="68">
        <f t="shared" si="1"/>
        <v>0</v>
      </c>
      <c r="L86" s="68">
        <v>0</v>
      </c>
      <c r="M86" s="68">
        <f t="shared" si="26"/>
        <v>0</v>
      </c>
      <c r="N86" s="68">
        <v>0</v>
      </c>
      <c r="O86" s="68">
        <f t="shared" si="23"/>
        <v>0</v>
      </c>
      <c r="P86" s="69">
        <v>0</v>
      </c>
      <c r="Q86" s="69">
        <f t="shared" si="24"/>
        <v>0</v>
      </c>
      <c r="R86" s="69">
        <v>0</v>
      </c>
      <c r="S86" s="70">
        <f t="shared" si="22"/>
        <v>0</v>
      </c>
      <c r="T86" s="68">
        <v>0</v>
      </c>
      <c r="U86" s="68">
        <f t="shared" si="20"/>
        <v>0</v>
      </c>
      <c r="V86" s="43"/>
      <c r="W86" s="44"/>
    </row>
    <row r="87" spans="1:23" s="18" customFormat="1" ht="21" x14ac:dyDescent="0.25">
      <c r="A87" s="80" t="s">
        <v>19</v>
      </c>
      <c r="B87" s="81" t="s">
        <v>115</v>
      </c>
      <c r="C87" s="81" t="s">
        <v>25</v>
      </c>
      <c r="D87" s="82" t="s">
        <v>20</v>
      </c>
      <c r="E87" s="82" t="s">
        <v>20</v>
      </c>
      <c r="F87" s="83" t="s">
        <v>116</v>
      </c>
      <c r="G87" s="75">
        <v>0</v>
      </c>
      <c r="H87" s="75"/>
      <c r="I87" s="75">
        <v>0</v>
      </c>
      <c r="J87" s="76">
        <f>+J88</f>
        <v>57.4</v>
      </c>
      <c r="K87" s="76">
        <f t="shared" si="1"/>
        <v>57.4</v>
      </c>
      <c r="L87" s="76">
        <v>0</v>
      </c>
      <c r="M87" s="76">
        <f t="shared" si="26"/>
        <v>57.4</v>
      </c>
      <c r="N87" s="76">
        <v>0</v>
      </c>
      <c r="O87" s="76">
        <f t="shared" si="23"/>
        <v>57.4</v>
      </c>
      <c r="P87" s="77">
        <v>0</v>
      </c>
      <c r="Q87" s="77">
        <f t="shared" si="24"/>
        <v>57.4</v>
      </c>
      <c r="R87" s="77">
        <v>0</v>
      </c>
      <c r="S87" s="78">
        <f t="shared" si="22"/>
        <v>57.4</v>
      </c>
      <c r="T87" s="76">
        <v>0</v>
      </c>
      <c r="U87" s="76">
        <f t="shared" si="20"/>
        <v>57.4</v>
      </c>
      <c r="V87" s="43"/>
      <c r="W87" s="44"/>
    </row>
    <row r="88" spans="1:23" s="18" customFormat="1" x14ac:dyDescent="0.25">
      <c r="A88" s="131"/>
      <c r="B88" s="132"/>
      <c r="C88" s="132"/>
      <c r="D88" s="133">
        <v>3419</v>
      </c>
      <c r="E88" s="86">
        <v>5222</v>
      </c>
      <c r="F88" s="134" t="s">
        <v>94</v>
      </c>
      <c r="G88" s="67">
        <v>0</v>
      </c>
      <c r="H88" s="67"/>
      <c r="I88" s="67">
        <v>0</v>
      </c>
      <c r="J88" s="68">
        <v>57.4</v>
      </c>
      <c r="K88" s="68">
        <f t="shared" si="1"/>
        <v>57.4</v>
      </c>
      <c r="L88" s="68">
        <v>0</v>
      </c>
      <c r="M88" s="68">
        <f t="shared" si="26"/>
        <v>57.4</v>
      </c>
      <c r="N88" s="68">
        <v>0</v>
      </c>
      <c r="O88" s="68">
        <f t="shared" si="23"/>
        <v>57.4</v>
      </c>
      <c r="P88" s="69">
        <v>0</v>
      </c>
      <c r="Q88" s="69">
        <f t="shared" si="24"/>
        <v>57.4</v>
      </c>
      <c r="R88" s="69">
        <v>0</v>
      </c>
      <c r="S88" s="70">
        <f t="shared" si="22"/>
        <v>57.4</v>
      </c>
      <c r="T88" s="68">
        <v>0</v>
      </c>
      <c r="U88" s="68">
        <f t="shared" si="20"/>
        <v>57.4</v>
      </c>
      <c r="V88" s="43"/>
      <c r="W88" s="44"/>
    </row>
    <row r="89" spans="1:23" s="18" customFormat="1" ht="21" x14ac:dyDescent="0.25">
      <c r="A89" s="80" t="s">
        <v>19</v>
      </c>
      <c r="B89" s="81" t="s">
        <v>117</v>
      </c>
      <c r="C89" s="81" t="s">
        <v>25</v>
      </c>
      <c r="D89" s="82" t="s">
        <v>20</v>
      </c>
      <c r="E89" s="82" t="s">
        <v>20</v>
      </c>
      <c r="F89" s="83" t="s">
        <v>118</v>
      </c>
      <c r="G89" s="75">
        <v>0</v>
      </c>
      <c r="H89" s="75"/>
      <c r="I89" s="75">
        <v>0</v>
      </c>
      <c r="J89" s="76">
        <f t="shared" ref="J89" si="28">+J90</f>
        <v>141.6</v>
      </c>
      <c r="K89" s="76">
        <f t="shared" si="1"/>
        <v>141.6</v>
      </c>
      <c r="L89" s="76">
        <v>0</v>
      </c>
      <c r="M89" s="76">
        <f t="shared" si="26"/>
        <v>141.6</v>
      </c>
      <c r="N89" s="76">
        <v>0</v>
      </c>
      <c r="O89" s="76">
        <f t="shared" si="23"/>
        <v>141.6</v>
      </c>
      <c r="P89" s="77">
        <v>0</v>
      </c>
      <c r="Q89" s="77">
        <f t="shared" si="24"/>
        <v>141.6</v>
      </c>
      <c r="R89" s="77">
        <v>0</v>
      </c>
      <c r="S89" s="78">
        <f t="shared" si="22"/>
        <v>141.6</v>
      </c>
      <c r="T89" s="76">
        <v>0</v>
      </c>
      <c r="U89" s="76">
        <f t="shared" si="20"/>
        <v>141.6</v>
      </c>
      <c r="V89" s="43"/>
      <c r="W89" s="44"/>
    </row>
    <row r="90" spans="1:23" s="18" customFormat="1" x14ac:dyDescent="0.25">
      <c r="A90" s="131"/>
      <c r="B90" s="132"/>
      <c r="C90" s="132"/>
      <c r="D90" s="133">
        <v>3419</v>
      </c>
      <c r="E90" s="86">
        <v>5222</v>
      </c>
      <c r="F90" s="134" t="s">
        <v>94</v>
      </c>
      <c r="G90" s="67">
        <v>0</v>
      </c>
      <c r="H90" s="67"/>
      <c r="I90" s="67">
        <v>0</v>
      </c>
      <c r="J90" s="68">
        <v>141.6</v>
      </c>
      <c r="K90" s="68">
        <f t="shared" si="1"/>
        <v>141.6</v>
      </c>
      <c r="L90" s="68">
        <v>0</v>
      </c>
      <c r="M90" s="68">
        <f t="shared" si="26"/>
        <v>141.6</v>
      </c>
      <c r="N90" s="68">
        <v>0</v>
      </c>
      <c r="O90" s="68">
        <f t="shared" si="23"/>
        <v>141.6</v>
      </c>
      <c r="P90" s="69">
        <v>0</v>
      </c>
      <c r="Q90" s="69">
        <f t="shared" si="24"/>
        <v>141.6</v>
      </c>
      <c r="R90" s="69">
        <v>0</v>
      </c>
      <c r="S90" s="70">
        <f t="shared" si="22"/>
        <v>141.6</v>
      </c>
      <c r="T90" s="68">
        <v>0</v>
      </c>
      <c r="U90" s="68">
        <f t="shared" si="20"/>
        <v>141.6</v>
      </c>
      <c r="V90" s="43"/>
      <c r="W90" s="44"/>
    </row>
    <row r="91" spans="1:23" s="18" customFormat="1" ht="21" x14ac:dyDescent="0.25">
      <c r="A91" s="80" t="s">
        <v>19</v>
      </c>
      <c r="B91" s="81" t="s">
        <v>119</v>
      </c>
      <c r="C91" s="81" t="s">
        <v>25</v>
      </c>
      <c r="D91" s="82" t="s">
        <v>20</v>
      </c>
      <c r="E91" s="82" t="s">
        <v>20</v>
      </c>
      <c r="F91" s="83" t="s">
        <v>120</v>
      </c>
      <c r="G91" s="75">
        <v>0</v>
      </c>
      <c r="H91" s="75"/>
      <c r="I91" s="75">
        <v>0</v>
      </c>
      <c r="J91" s="76">
        <f t="shared" ref="J91" si="29">+J92</f>
        <v>67.900000000000006</v>
      </c>
      <c r="K91" s="76">
        <f t="shared" si="1"/>
        <v>67.900000000000006</v>
      </c>
      <c r="L91" s="76">
        <v>0</v>
      </c>
      <c r="M91" s="76">
        <f t="shared" si="26"/>
        <v>67.900000000000006</v>
      </c>
      <c r="N91" s="76">
        <v>0</v>
      </c>
      <c r="O91" s="76">
        <f t="shared" si="23"/>
        <v>67.900000000000006</v>
      </c>
      <c r="P91" s="77">
        <v>0</v>
      </c>
      <c r="Q91" s="77">
        <f t="shared" si="24"/>
        <v>67.900000000000006</v>
      </c>
      <c r="R91" s="77">
        <v>0</v>
      </c>
      <c r="S91" s="78">
        <f t="shared" si="22"/>
        <v>67.900000000000006</v>
      </c>
      <c r="T91" s="76">
        <v>0</v>
      </c>
      <c r="U91" s="76">
        <f t="shared" si="20"/>
        <v>67.900000000000006</v>
      </c>
      <c r="V91" s="43"/>
      <c r="W91" s="44"/>
    </row>
    <row r="92" spans="1:23" s="18" customFormat="1" x14ac:dyDescent="0.25">
      <c r="A92" s="131"/>
      <c r="B92" s="132"/>
      <c r="C92" s="132"/>
      <c r="D92" s="133">
        <v>3419</v>
      </c>
      <c r="E92" s="86">
        <v>5222</v>
      </c>
      <c r="F92" s="134" t="s">
        <v>94</v>
      </c>
      <c r="G92" s="67">
        <v>0</v>
      </c>
      <c r="H92" s="67"/>
      <c r="I92" s="67">
        <v>0</v>
      </c>
      <c r="J92" s="68">
        <v>67.900000000000006</v>
      </c>
      <c r="K92" s="68">
        <f t="shared" si="1"/>
        <v>67.900000000000006</v>
      </c>
      <c r="L92" s="68">
        <v>0</v>
      </c>
      <c r="M92" s="68">
        <f t="shared" si="26"/>
        <v>67.900000000000006</v>
      </c>
      <c r="N92" s="68">
        <v>0</v>
      </c>
      <c r="O92" s="68">
        <f t="shared" si="23"/>
        <v>67.900000000000006</v>
      </c>
      <c r="P92" s="69">
        <v>0</v>
      </c>
      <c r="Q92" s="69">
        <f t="shared" si="24"/>
        <v>67.900000000000006</v>
      </c>
      <c r="R92" s="69">
        <v>0</v>
      </c>
      <c r="S92" s="70">
        <f t="shared" si="22"/>
        <v>67.900000000000006</v>
      </c>
      <c r="T92" s="68">
        <v>0</v>
      </c>
      <c r="U92" s="68">
        <f t="shared" si="20"/>
        <v>67.900000000000006</v>
      </c>
      <c r="V92" s="43"/>
      <c r="W92" s="44"/>
    </row>
    <row r="93" spans="1:23" s="18" customFormat="1" ht="21" x14ac:dyDescent="0.25">
      <c r="A93" s="80" t="s">
        <v>19</v>
      </c>
      <c r="B93" s="81" t="s">
        <v>121</v>
      </c>
      <c r="C93" s="81" t="s">
        <v>25</v>
      </c>
      <c r="D93" s="82" t="s">
        <v>20</v>
      </c>
      <c r="E93" s="82" t="s">
        <v>20</v>
      </c>
      <c r="F93" s="83" t="s">
        <v>122</v>
      </c>
      <c r="G93" s="75">
        <v>0</v>
      </c>
      <c r="H93" s="75"/>
      <c r="I93" s="75">
        <v>0</v>
      </c>
      <c r="J93" s="76">
        <f t="shared" ref="J93" si="30">+J94</f>
        <v>36.299999999999997</v>
      </c>
      <c r="K93" s="76">
        <f t="shared" si="1"/>
        <v>36.299999999999997</v>
      </c>
      <c r="L93" s="76">
        <v>0</v>
      </c>
      <c r="M93" s="76">
        <f t="shared" si="26"/>
        <v>36.299999999999997</v>
      </c>
      <c r="N93" s="76">
        <v>0</v>
      </c>
      <c r="O93" s="76">
        <f t="shared" si="23"/>
        <v>36.299999999999997</v>
      </c>
      <c r="P93" s="77">
        <v>0</v>
      </c>
      <c r="Q93" s="77">
        <f t="shared" si="24"/>
        <v>36.299999999999997</v>
      </c>
      <c r="R93" s="77">
        <v>0</v>
      </c>
      <c r="S93" s="78">
        <f t="shared" si="22"/>
        <v>36.299999999999997</v>
      </c>
      <c r="T93" s="76">
        <v>0</v>
      </c>
      <c r="U93" s="76">
        <f t="shared" si="20"/>
        <v>36.299999999999997</v>
      </c>
      <c r="V93" s="43"/>
      <c r="W93" s="44"/>
    </row>
    <row r="94" spans="1:23" s="18" customFormat="1" x14ac:dyDescent="0.25">
      <c r="A94" s="131"/>
      <c r="B94" s="132"/>
      <c r="C94" s="132"/>
      <c r="D94" s="133">
        <v>3419</v>
      </c>
      <c r="E94" s="86">
        <v>5222</v>
      </c>
      <c r="F94" s="134" t="s">
        <v>94</v>
      </c>
      <c r="G94" s="67">
        <v>0</v>
      </c>
      <c r="H94" s="67"/>
      <c r="I94" s="67">
        <v>0</v>
      </c>
      <c r="J94" s="68">
        <v>36.299999999999997</v>
      </c>
      <c r="K94" s="68">
        <f t="shared" si="1"/>
        <v>36.299999999999997</v>
      </c>
      <c r="L94" s="68">
        <v>0</v>
      </c>
      <c r="M94" s="68">
        <f t="shared" si="26"/>
        <v>36.299999999999997</v>
      </c>
      <c r="N94" s="68">
        <v>0</v>
      </c>
      <c r="O94" s="68">
        <f t="shared" si="23"/>
        <v>36.299999999999997</v>
      </c>
      <c r="P94" s="69">
        <v>0</v>
      </c>
      <c r="Q94" s="69">
        <f t="shared" si="24"/>
        <v>36.299999999999997</v>
      </c>
      <c r="R94" s="69">
        <v>0</v>
      </c>
      <c r="S94" s="70">
        <f t="shared" si="22"/>
        <v>36.299999999999997</v>
      </c>
      <c r="T94" s="68">
        <v>0</v>
      </c>
      <c r="U94" s="68">
        <f t="shared" si="20"/>
        <v>36.299999999999997</v>
      </c>
      <c r="V94" s="43"/>
      <c r="W94" s="44"/>
    </row>
    <row r="95" spans="1:23" s="18" customFormat="1" ht="21" x14ac:dyDescent="0.25">
      <c r="A95" s="80" t="s">
        <v>19</v>
      </c>
      <c r="B95" s="81" t="s">
        <v>123</v>
      </c>
      <c r="C95" s="81" t="s">
        <v>25</v>
      </c>
      <c r="D95" s="82" t="s">
        <v>20</v>
      </c>
      <c r="E95" s="82" t="s">
        <v>20</v>
      </c>
      <c r="F95" s="83" t="s">
        <v>124</v>
      </c>
      <c r="G95" s="75">
        <v>0</v>
      </c>
      <c r="H95" s="75"/>
      <c r="I95" s="75">
        <v>0</v>
      </c>
      <c r="J95" s="76">
        <f t="shared" ref="J95" si="31">+J96</f>
        <v>46.8</v>
      </c>
      <c r="K95" s="76">
        <f t="shared" si="1"/>
        <v>46.8</v>
      </c>
      <c r="L95" s="76">
        <v>0</v>
      </c>
      <c r="M95" s="76">
        <f t="shared" si="26"/>
        <v>46.8</v>
      </c>
      <c r="N95" s="76">
        <v>0</v>
      </c>
      <c r="O95" s="76">
        <f t="shared" si="23"/>
        <v>46.8</v>
      </c>
      <c r="P95" s="77">
        <v>0</v>
      </c>
      <c r="Q95" s="77">
        <f t="shared" si="24"/>
        <v>46.8</v>
      </c>
      <c r="R95" s="77">
        <v>0</v>
      </c>
      <c r="S95" s="78">
        <f t="shared" si="22"/>
        <v>46.8</v>
      </c>
      <c r="T95" s="76">
        <v>0</v>
      </c>
      <c r="U95" s="76">
        <f t="shared" si="20"/>
        <v>46.8</v>
      </c>
      <c r="V95" s="43"/>
      <c r="W95" s="44"/>
    </row>
    <row r="96" spans="1:23" s="18" customFormat="1" x14ac:dyDescent="0.25">
      <c r="A96" s="131"/>
      <c r="B96" s="132"/>
      <c r="C96" s="132"/>
      <c r="D96" s="133">
        <v>3419</v>
      </c>
      <c r="E96" s="86">
        <v>5222</v>
      </c>
      <c r="F96" s="134" t="s">
        <v>94</v>
      </c>
      <c r="G96" s="67">
        <v>0</v>
      </c>
      <c r="H96" s="67"/>
      <c r="I96" s="67">
        <v>0</v>
      </c>
      <c r="J96" s="68">
        <v>46.8</v>
      </c>
      <c r="K96" s="68">
        <f t="shared" si="1"/>
        <v>46.8</v>
      </c>
      <c r="L96" s="68">
        <v>0</v>
      </c>
      <c r="M96" s="68">
        <f t="shared" si="26"/>
        <v>46.8</v>
      </c>
      <c r="N96" s="68">
        <v>0</v>
      </c>
      <c r="O96" s="68">
        <f t="shared" si="23"/>
        <v>46.8</v>
      </c>
      <c r="P96" s="69">
        <v>0</v>
      </c>
      <c r="Q96" s="69">
        <f t="shared" si="24"/>
        <v>46.8</v>
      </c>
      <c r="R96" s="69">
        <v>0</v>
      </c>
      <c r="S96" s="70">
        <f t="shared" si="22"/>
        <v>46.8</v>
      </c>
      <c r="T96" s="68">
        <v>0</v>
      </c>
      <c r="U96" s="68">
        <f t="shared" si="20"/>
        <v>46.8</v>
      </c>
      <c r="V96" s="43"/>
      <c r="W96" s="44"/>
    </row>
    <row r="97" spans="1:23" s="18" customFormat="1" ht="21" x14ac:dyDescent="0.25">
      <c r="A97" s="80" t="s">
        <v>19</v>
      </c>
      <c r="B97" s="81" t="s">
        <v>125</v>
      </c>
      <c r="C97" s="81" t="s">
        <v>25</v>
      </c>
      <c r="D97" s="82" t="s">
        <v>20</v>
      </c>
      <c r="E97" s="82" t="s">
        <v>20</v>
      </c>
      <c r="F97" s="83" t="s">
        <v>126</v>
      </c>
      <c r="G97" s="75">
        <v>0</v>
      </c>
      <c r="H97" s="75"/>
      <c r="I97" s="75">
        <v>0</v>
      </c>
      <c r="J97" s="76">
        <f t="shared" ref="J97" si="32">+J98</f>
        <v>110</v>
      </c>
      <c r="K97" s="76">
        <f t="shared" si="1"/>
        <v>110</v>
      </c>
      <c r="L97" s="76">
        <v>0</v>
      </c>
      <c r="M97" s="76">
        <f t="shared" si="26"/>
        <v>110</v>
      </c>
      <c r="N97" s="76">
        <v>0</v>
      </c>
      <c r="O97" s="76">
        <f t="shared" si="23"/>
        <v>110</v>
      </c>
      <c r="P97" s="77">
        <v>0</v>
      </c>
      <c r="Q97" s="77">
        <f t="shared" si="24"/>
        <v>110</v>
      </c>
      <c r="R97" s="77">
        <v>0</v>
      </c>
      <c r="S97" s="78">
        <f t="shared" si="22"/>
        <v>110</v>
      </c>
      <c r="T97" s="76">
        <v>0</v>
      </c>
      <c r="U97" s="76">
        <f t="shared" si="20"/>
        <v>110</v>
      </c>
      <c r="V97" s="43"/>
      <c r="W97" s="44"/>
    </row>
    <row r="98" spans="1:23" s="18" customFormat="1" x14ac:dyDescent="0.25">
      <c r="A98" s="131"/>
      <c r="B98" s="132"/>
      <c r="C98" s="132"/>
      <c r="D98" s="133">
        <v>3419</v>
      </c>
      <c r="E98" s="86">
        <v>5222</v>
      </c>
      <c r="F98" s="134" t="s">
        <v>94</v>
      </c>
      <c r="G98" s="67">
        <v>0</v>
      </c>
      <c r="H98" s="67"/>
      <c r="I98" s="67">
        <v>0</v>
      </c>
      <c r="J98" s="68">
        <v>110</v>
      </c>
      <c r="K98" s="68">
        <f t="shared" si="1"/>
        <v>110</v>
      </c>
      <c r="L98" s="68">
        <v>0</v>
      </c>
      <c r="M98" s="68">
        <f t="shared" si="26"/>
        <v>110</v>
      </c>
      <c r="N98" s="68">
        <v>0</v>
      </c>
      <c r="O98" s="68">
        <f t="shared" si="23"/>
        <v>110</v>
      </c>
      <c r="P98" s="69">
        <v>0</v>
      </c>
      <c r="Q98" s="69">
        <f t="shared" si="24"/>
        <v>110</v>
      </c>
      <c r="R98" s="69">
        <v>0</v>
      </c>
      <c r="S98" s="70">
        <f t="shared" si="22"/>
        <v>110</v>
      </c>
      <c r="T98" s="68">
        <v>0</v>
      </c>
      <c r="U98" s="68">
        <f t="shared" si="20"/>
        <v>110</v>
      </c>
      <c r="V98" s="43"/>
      <c r="W98" s="44"/>
    </row>
    <row r="99" spans="1:23" s="18" customFormat="1" x14ac:dyDescent="0.25">
      <c r="A99" s="80" t="s">
        <v>19</v>
      </c>
      <c r="B99" s="81" t="s">
        <v>127</v>
      </c>
      <c r="C99" s="81" t="s">
        <v>25</v>
      </c>
      <c r="D99" s="82" t="s">
        <v>20</v>
      </c>
      <c r="E99" s="82" t="s">
        <v>20</v>
      </c>
      <c r="F99" s="83" t="s">
        <v>128</v>
      </c>
      <c r="G99" s="75">
        <v>0</v>
      </c>
      <c r="H99" s="75"/>
      <c r="I99" s="75">
        <v>0</v>
      </c>
      <c r="J99" s="76">
        <f t="shared" ref="J99" si="33">+J100</f>
        <v>40</v>
      </c>
      <c r="K99" s="76">
        <f t="shared" si="1"/>
        <v>40</v>
      </c>
      <c r="L99" s="76">
        <v>0</v>
      </c>
      <c r="M99" s="76">
        <f t="shared" si="26"/>
        <v>40</v>
      </c>
      <c r="N99" s="76">
        <v>0</v>
      </c>
      <c r="O99" s="76">
        <f t="shared" si="23"/>
        <v>40</v>
      </c>
      <c r="P99" s="77">
        <v>0</v>
      </c>
      <c r="Q99" s="77">
        <f t="shared" si="24"/>
        <v>40</v>
      </c>
      <c r="R99" s="77">
        <v>0</v>
      </c>
      <c r="S99" s="78">
        <f t="shared" si="22"/>
        <v>40</v>
      </c>
      <c r="T99" s="76">
        <v>0</v>
      </c>
      <c r="U99" s="76">
        <f t="shared" si="20"/>
        <v>40</v>
      </c>
      <c r="V99" s="43"/>
      <c r="W99" s="44"/>
    </row>
    <row r="100" spans="1:23" s="18" customFormat="1" x14ac:dyDescent="0.25">
      <c r="A100" s="135"/>
      <c r="B100" s="136"/>
      <c r="C100" s="136"/>
      <c r="D100" s="137">
        <v>3419</v>
      </c>
      <c r="E100" s="138">
        <v>5222</v>
      </c>
      <c r="F100" s="139" t="s">
        <v>94</v>
      </c>
      <c r="G100" s="101">
        <v>0</v>
      </c>
      <c r="H100" s="101"/>
      <c r="I100" s="101">
        <v>0</v>
      </c>
      <c r="J100" s="102">
        <v>40</v>
      </c>
      <c r="K100" s="102">
        <f t="shared" si="1"/>
        <v>40</v>
      </c>
      <c r="L100" s="102">
        <v>0</v>
      </c>
      <c r="M100" s="102">
        <f t="shared" si="26"/>
        <v>40</v>
      </c>
      <c r="N100" s="102">
        <v>0</v>
      </c>
      <c r="O100" s="102">
        <f t="shared" si="23"/>
        <v>40</v>
      </c>
      <c r="P100" s="69">
        <v>0</v>
      </c>
      <c r="Q100" s="69">
        <f t="shared" si="24"/>
        <v>40</v>
      </c>
      <c r="R100" s="69">
        <v>0</v>
      </c>
      <c r="S100" s="70">
        <f t="shared" si="22"/>
        <v>40</v>
      </c>
      <c r="T100" s="68">
        <v>0</v>
      </c>
      <c r="U100" s="68">
        <f t="shared" si="20"/>
        <v>40</v>
      </c>
      <c r="V100" s="43"/>
      <c r="W100" s="44"/>
    </row>
    <row r="101" spans="1:23" s="18" customFormat="1" ht="21" x14ac:dyDescent="0.25">
      <c r="A101" s="140" t="s">
        <v>19</v>
      </c>
      <c r="B101" s="141" t="s">
        <v>129</v>
      </c>
      <c r="C101" s="141" t="s">
        <v>25</v>
      </c>
      <c r="D101" s="90" t="s">
        <v>20</v>
      </c>
      <c r="E101" s="90" t="s">
        <v>20</v>
      </c>
      <c r="F101" s="142" t="s">
        <v>130</v>
      </c>
      <c r="G101" s="75">
        <v>0</v>
      </c>
      <c r="H101" s="75"/>
      <c r="I101" s="75"/>
      <c r="J101" s="76"/>
      <c r="K101" s="76"/>
      <c r="L101" s="76"/>
      <c r="M101" s="76">
        <v>0</v>
      </c>
      <c r="N101" s="76">
        <f t="shared" ref="N101" si="34">+N102</f>
        <v>180</v>
      </c>
      <c r="O101" s="76">
        <f t="shared" si="23"/>
        <v>180</v>
      </c>
      <c r="P101" s="77">
        <v>0</v>
      </c>
      <c r="Q101" s="77">
        <f t="shared" si="24"/>
        <v>180</v>
      </c>
      <c r="R101" s="77">
        <v>0</v>
      </c>
      <c r="S101" s="78">
        <f t="shared" si="22"/>
        <v>180</v>
      </c>
      <c r="T101" s="76">
        <v>0</v>
      </c>
      <c r="U101" s="76">
        <f t="shared" si="20"/>
        <v>180</v>
      </c>
      <c r="V101" s="43"/>
      <c r="W101" s="44"/>
    </row>
    <row r="102" spans="1:23" s="18" customFormat="1" x14ac:dyDescent="0.25">
      <c r="A102" s="143"/>
      <c r="B102" s="144"/>
      <c r="C102" s="144"/>
      <c r="D102" s="145">
        <v>3419</v>
      </c>
      <c r="E102" s="126">
        <v>5222</v>
      </c>
      <c r="F102" s="146" t="s">
        <v>94</v>
      </c>
      <c r="G102" s="67">
        <v>0</v>
      </c>
      <c r="H102" s="67"/>
      <c r="I102" s="67"/>
      <c r="J102" s="68"/>
      <c r="K102" s="68"/>
      <c r="L102" s="68"/>
      <c r="M102" s="68">
        <v>0</v>
      </c>
      <c r="N102" s="68">
        <v>180</v>
      </c>
      <c r="O102" s="68">
        <f t="shared" si="23"/>
        <v>180</v>
      </c>
      <c r="P102" s="69">
        <v>0</v>
      </c>
      <c r="Q102" s="69">
        <f t="shared" si="24"/>
        <v>180</v>
      </c>
      <c r="R102" s="69">
        <v>0</v>
      </c>
      <c r="S102" s="70">
        <f t="shared" si="22"/>
        <v>180</v>
      </c>
      <c r="T102" s="68">
        <v>0</v>
      </c>
      <c r="U102" s="68">
        <f t="shared" si="20"/>
        <v>180</v>
      </c>
      <c r="V102" s="43"/>
      <c r="W102" s="44"/>
    </row>
    <row r="103" spans="1:23" s="18" customFormat="1" ht="21" x14ac:dyDescent="0.25">
      <c r="A103" s="140" t="s">
        <v>19</v>
      </c>
      <c r="B103" s="141" t="s">
        <v>131</v>
      </c>
      <c r="C103" s="141" t="s">
        <v>25</v>
      </c>
      <c r="D103" s="90" t="s">
        <v>20</v>
      </c>
      <c r="E103" s="90" t="s">
        <v>20</v>
      </c>
      <c r="F103" s="142" t="s">
        <v>132</v>
      </c>
      <c r="G103" s="75">
        <v>0</v>
      </c>
      <c r="H103" s="75"/>
      <c r="I103" s="75"/>
      <c r="J103" s="76"/>
      <c r="K103" s="76"/>
      <c r="L103" s="76"/>
      <c r="M103" s="76">
        <v>0</v>
      </c>
      <c r="N103" s="76">
        <f t="shared" ref="N103" si="35">+N104</f>
        <v>300</v>
      </c>
      <c r="O103" s="76">
        <f t="shared" si="23"/>
        <v>300</v>
      </c>
      <c r="P103" s="77">
        <v>0</v>
      </c>
      <c r="Q103" s="77">
        <f t="shared" si="24"/>
        <v>300</v>
      </c>
      <c r="R103" s="77">
        <v>0</v>
      </c>
      <c r="S103" s="78">
        <f t="shared" si="22"/>
        <v>300</v>
      </c>
      <c r="T103" s="76">
        <v>0</v>
      </c>
      <c r="U103" s="76">
        <f t="shared" si="20"/>
        <v>300</v>
      </c>
      <c r="V103" s="43"/>
      <c r="W103" s="44"/>
    </row>
    <row r="104" spans="1:23" s="18" customFormat="1" x14ac:dyDescent="0.25">
      <c r="A104" s="143"/>
      <c r="B104" s="144"/>
      <c r="C104" s="144"/>
      <c r="D104" s="145">
        <v>3419</v>
      </c>
      <c r="E104" s="126">
        <v>5222</v>
      </c>
      <c r="F104" s="146" t="s">
        <v>94</v>
      </c>
      <c r="G104" s="67">
        <v>0</v>
      </c>
      <c r="H104" s="67"/>
      <c r="I104" s="67"/>
      <c r="J104" s="68"/>
      <c r="K104" s="68"/>
      <c r="L104" s="68"/>
      <c r="M104" s="68">
        <v>0</v>
      </c>
      <c r="N104" s="68">
        <v>300</v>
      </c>
      <c r="O104" s="68">
        <f t="shared" si="23"/>
        <v>300</v>
      </c>
      <c r="P104" s="69">
        <v>0</v>
      </c>
      <c r="Q104" s="69">
        <f t="shared" si="24"/>
        <v>300</v>
      </c>
      <c r="R104" s="69">
        <v>0</v>
      </c>
      <c r="S104" s="70">
        <f t="shared" si="22"/>
        <v>300</v>
      </c>
      <c r="T104" s="68">
        <v>0</v>
      </c>
      <c r="U104" s="68">
        <f t="shared" si="20"/>
        <v>300</v>
      </c>
      <c r="V104" s="43"/>
      <c r="W104" s="44"/>
    </row>
    <row r="105" spans="1:23" s="18" customFormat="1" ht="31.5" x14ac:dyDescent="0.25">
      <c r="A105" s="140" t="s">
        <v>19</v>
      </c>
      <c r="B105" s="141" t="s">
        <v>133</v>
      </c>
      <c r="C105" s="141" t="s">
        <v>25</v>
      </c>
      <c r="D105" s="90" t="s">
        <v>20</v>
      </c>
      <c r="E105" s="90" t="s">
        <v>20</v>
      </c>
      <c r="F105" s="142" t="s">
        <v>134</v>
      </c>
      <c r="G105" s="75">
        <v>0</v>
      </c>
      <c r="H105" s="75"/>
      <c r="I105" s="75"/>
      <c r="J105" s="76"/>
      <c r="K105" s="76"/>
      <c r="L105" s="76"/>
      <c r="M105" s="76">
        <v>0</v>
      </c>
      <c r="N105" s="76">
        <f t="shared" ref="N105" si="36">+N106</f>
        <v>300</v>
      </c>
      <c r="O105" s="76">
        <f t="shared" si="23"/>
        <v>300</v>
      </c>
      <c r="P105" s="77">
        <v>0</v>
      </c>
      <c r="Q105" s="77">
        <f t="shared" si="24"/>
        <v>300</v>
      </c>
      <c r="R105" s="77">
        <v>0</v>
      </c>
      <c r="S105" s="78">
        <f t="shared" si="22"/>
        <v>300</v>
      </c>
      <c r="T105" s="76">
        <v>0</v>
      </c>
      <c r="U105" s="76">
        <f t="shared" si="20"/>
        <v>300</v>
      </c>
      <c r="V105" s="43"/>
      <c r="W105" s="44"/>
    </row>
    <row r="106" spans="1:23" s="18" customFormat="1" x14ac:dyDescent="0.25">
      <c r="A106" s="143"/>
      <c r="B106" s="144"/>
      <c r="C106" s="144"/>
      <c r="D106" s="145">
        <v>3419</v>
      </c>
      <c r="E106" s="126">
        <v>5222</v>
      </c>
      <c r="F106" s="146" t="s">
        <v>94</v>
      </c>
      <c r="G106" s="67">
        <v>0</v>
      </c>
      <c r="H106" s="67"/>
      <c r="I106" s="67"/>
      <c r="J106" s="68"/>
      <c r="K106" s="68"/>
      <c r="L106" s="68"/>
      <c r="M106" s="68">
        <v>0</v>
      </c>
      <c r="N106" s="68">
        <v>300</v>
      </c>
      <c r="O106" s="68">
        <f t="shared" si="23"/>
        <v>300</v>
      </c>
      <c r="P106" s="69">
        <v>0</v>
      </c>
      <c r="Q106" s="69">
        <f t="shared" si="24"/>
        <v>300</v>
      </c>
      <c r="R106" s="69">
        <v>0</v>
      </c>
      <c r="S106" s="70">
        <f t="shared" si="22"/>
        <v>300</v>
      </c>
      <c r="T106" s="68">
        <v>0</v>
      </c>
      <c r="U106" s="68">
        <f t="shared" si="20"/>
        <v>300</v>
      </c>
      <c r="V106" s="43"/>
      <c r="W106" s="44"/>
    </row>
    <row r="107" spans="1:23" s="18" customFormat="1" ht="21" x14ac:dyDescent="0.25">
      <c r="A107" s="140" t="s">
        <v>19</v>
      </c>
      <c r="B107" s="141" t="s">
        <v>135</v>
      </c>
      <c r="C107" s="141" t="s">
        <v>25</v>
      </c>
      <c r="D107" s="90" t="s">
        <v>20</v>
      </c>
      <c r="E107" s="90" t="s">
        <v>20</v>
      </c>
      <c r="F107" s="142" t="s">
        <v>136</v>
      </c>
      <c r="G107" s="75">
        <v>0</v>
      </c>
      <c r="H107" s="75"/>
      <c r="I107" s="75"/>
      <c r="J107" s="76"/>
      <c r="K107" s="76"/>
      <c r="L107" s="76"/>
      <c r="M107" s="76">
        <v>0</v>
      </c>
      <c r="N107" s="76">
        <f t="shared" ref="N107" si="37">+N108</f>
        <v>80</v>
      </c>
      <c r="O107" s="76">
        <f t="shared" si="23"/>
        <v>80</v>
      </c>
      <c r="P107" s="77">
        <v>0</v>
      </c>
      <c r="Q107" s="77">
        <f t="shared" si="24"/>
        <v>80</v>
      </c>
      <c r="R107" s="77">
        <v>0</v>
      </c>
      <c r="S107" s="78">
        <f t="shared" si="22"/>
        <v>80</v>
      </c>
      <c r="T107" s="76">
        <v>0</v>
      </c>
      <c r="U107" s="76">
        <f t="shared" si="20"/>
        <v>80</v>
      </c>
      <c r="V107" s="43"/>
      <c r="W107" s="44"/>
    </row>
    <row r="108" spans="1:23" s="18" customFormat="1" x14ac:dyDescent="0.25">
      <c r="A108" s="143"/>
      <c r="B108" s="144"/>
      <c r="C108" s="144"/>
      <c r="D108" s="145">
        <v>3419</v>
      </c>
      <c r="E108" s="126">
        <v>5222</v>
      </c>
      <c r="F108" s="146" t="s">
        <v>94</v>
      </c>
      <c r="G108" s="67">
        <v>0</v>
      </c>
      <c r="H108" s="67"/>
      <c r="I108" s="67"/>
      <c r="J108" s="68"/>
      <c r="K108" s="68"/>
      <c r="L108" s="68"/>
      <c r="M108" s="68">
        <v>0</v>
      </c>
      <c r="N108" s="68">
        <v>80</v>
      </c>
      <c r="O108" s="68">
        <f t="shared" si="23"/>
        <v>80</v>
      </c>
      <c r="P108" s="69">
        <v>0</v>
      </c>
      <c r="Q108" s="69">
        <f t="shared" si="24"/>
        <v>80</v>
      </c>
      <c r="R108" s="69">
        <v>0</v>
      </c>
      <c r="S108" s="70">
        <f t="shared" si="22"/>
        <v>80</v>
      </c>
      <c r="T108" s="68">
        <v>0</v>
      </c>
      <c r="U108" s="68">
        <f t="shared" si="20"/>
        <v>80</v>
      </c>
      <c r="V108" s="43"/>
      <c r="W108" s="44"/>
    </row>
    <row r="109" spans="1:23" s="18" customFormat="1" ht="21" x14ac:dyDescent="0.25">
      <c r="A109" s="140" t="s">
        <v>19</v>
      </c>
      <c r="B109" s="141" t="s">
        <v>137</v>
      </c>
      <c r="C109" s="141" t="s">
        <v>25</v>
      </c>
      <c r="D109" s="90" t="s">
        <v>20</v>
      </c>
      <c r="E109" s="90" t="s">
        <v>20</v>
      </c>
      <c r="F109" s="142" t="s">
        <v>138</v>
      </c>
      <c r="G109" s="75">
        <v>0</v>
      </c>
      <c r="H109" s="75"/>
      <c r="I109" s="75"/>
      <c r="J109" s="76"/>
      <c r="K109" s="76"/>
      <c r="L109" s="76"/>
      <c r="M109" s="76">
        <v>0</v>
      </c>
      <c r="N109" s="76">
        <f>+N110</f>
        <v>70</v>
      </c>
      <c r="O109" s="76">
        <f>+M109+N109</f>
        <v>70</v>
      </c>
      <c r="P109" s="77">
        <v>0</v>
      </c>
      <c r="Q109" s="77">
        <f t="shared" si="24"/>
        <v>70</v>
      </c>
      <c r="R109" s="77">
        <v>0</v>
      </c>
      <c r="S109" s="78">
        <f t="shared" si="22"/>
        <v>70</v>
      </c>
      <c r="T109" s="76">
        <v>0</v>
      </c>
      <c r="U109" s="76">
        <f t="shared" si="20"/>
        <v>70</v>
      </c>
      <c r="V109" s="43"/>
      <c r="W109" s="44"/>
    </row>
    <row r="110" spans="1:23" s="18" customFormat="1" x14ac:dyDescent="0.25">
      <c r="A110" s="143"/>
      <c r="B110" s="144"/>
      <c r="C110" s="144"/>
      <c r="D110" s="145">
        <v>3419</v>
      </c>
      <c r="E110" s="126">
        <v>5222</v>
      </c>
      <c r="F110" s="146" t="s">
        <v>94</v>
      </c>
      <c r="G110" s="67">
        <v>0</v>
      </c>
      <c r="H110" s="67"/>
      <c r="I110" s="67"/>
      <c r="J110" s="68"/>
      <c r="K110" s="68"/>
      <c r="L110" s="68"/>
      <c r="M110" s="68">
        <v>0</v>
      </c>
      <c r="N110" s="68">
        <v>70</v>
      </c>
      <c r="O110" s="68">
        <f>+M110+N110</f>
        <v>70</v>
      </c>
      <c r="P110" s="69">
        <v>0</v>
      </c>
      <c r="Q110" s="69">
        <f t="shared" si="24"/>
        <v>70</v>
      </c>
      <c r="R110" s="69">
        <v>0</v>
      </c>
      <c r="S110" s="70">
        <f t="shared" si="22"/>
        <v>70</v>
      </c>
      <c r="T110" s="68">
        <v>0</v>
      </c>
      <c r="U110" s="68">
        <f t="shared" si="20"/>
        <v>70</v>
      </c>
      <c r="V110" s="43"/>
      <c r="W110" s="44"/>
    </row>
    <row r="111" spans="1:23" s="18" customFormat="1" ht="21" x14ac:dyDescent="0.25">
      <c r="A111" s="140" t="s">
        <v>19</v>
      </c>
      <c r="B111" s="141" t="s">
        <v>139</v>
      </c>
      <c r="C111" s="141" t="s">
        <v>25</v>
      </c>
      <c r="D111" s="90" t="s">
        <v>20</v>
      </c>
      <c r="E111" s="90" t="s">
        <v>20</v>
      </c>
      <c r="F111" s="142" t="s">
        <v>140</v>
      </c>
      <c r="G111" s="75">
        <v>0</v>
      </c>
      <c r="H111" s="75"/>
      <c r="I111" s="75"/>
      <c r="J111" s="76"/>
      <c r="K111" s="76"/>
      <c r="L111" s="76"/>
      <c r="M111" s="76">
        <v>0</v>
      </c>
      <c r="N111" s="76">
        <f t="shared" ref="N111" si="38">+N112</f>
        <v>50</v>
      </c>
      <c r="O111" s="76">
        <f t="shared" ref="O111:O146" si="39">+M111+N111</f>
        <v>50</v>
      </c>
      <c r="P111" s="77">
        <v>0</v>
      </c>
      <c r="Q111" s="77">
        <f t="shared" si="24"/>
        <v>50</v>
      </c>
      <c r="R111" s="77">
        <v>0</v>
      </c>
      <c r="S111" s="78">
        <f t="shared" si="22"/>
        <v>50</v>
      </c>
      <c r="T111" s="76">
        <v>0</v>
      </c>
      <c r="U111" s="76">
        <f t="shared" si="20"/>
        <v>50</v>
      </c>
      <c r="V111" s="43"/>
      <c r="W111" s="44"/>
    </row>
    <row r="112" spans="1:23" s="18" customFormat="1" x14ac:dyDescent="0.25">
      <c r="A112" s="143"/>
      <c r="B112" s="144"/>
      <c r="C112" s="144"/>
      <c r="D112" s="145">
        <v>3419</v>
      </c>
      <c r="E112" s="126">
        <v>5222</v>
      </c>
      <c r="F112" s="146" t="s">
        <v>94</v>
      </c>
      <c r="G112" s="67">
        <v>0</v>
      </c>
      <c r="H112" s="67"/>
      <c r="I112" s="67"/>
      <c r="J112" s="68"/>
      <c r="K112" s="68"/>
      <c r="L112" s="68"/>
      <c r="M112" s="68">
        <v>0</v>
      </c>
      <c r="N112" s="68">
        <v>50</v>
      </c>
      <c r="O112" s="68">
        <f t="shared" si="39"/>
        <v>50</v>
      </c>
      <c r="P112" s="69">
        <v>0</v>
      </c>
      <c r="Q112" s="69">
        <f t="shared" si="24"/>
        <v>50</v>
      </c>
      <c r="R112" s="69">
        <v>0</v>
      </c>
      <c r="S112" s="70">
        <f t="shared" si="22"/>
        <v>50</v>
      </c>
      <c r="T112" s="68">
        <v>0</v>
      </c>
      <c r="U112" s="68">
        <f t="shared" si="20"/>
        <v>50</v>
      </c>
      <c r="V112" s="43"/>
      <c r="W112" s="44"/>
    </row>
    <row r="113" spans="1:23" s="18" customFormat="1" ht="21" x14ac:dyDescent="0.25">
      <c r="A113" s="140" t="s">
        <v>19</v>
      </c>
      <c r="B113" s="141" t="s">
        <v>141</v>
      </c>
      <c r="C113" s="141" t="s">
        <v>25</v>
      </c>
      <c r="D113" s="90" t="s">
        <v>20</v>
      </c>
      <c r="E113" s="90" t="s">
        <v>20</v>
      </c>
      <c r="F113" s="142" t="s">
        <v>142</v>
      </c>
      <c r="G113" s="75">
        <v>0</v>
      </c>
      <c r="H113" s="75"/>
      <c r="I113" s="75"/>
      <c r="J113" s="76"/>
      <c r="K113" s="76"/>
      <c r="L113" s="76"/>
      <c r="M113" s="76">
        <v>0</v>
      </c>
      <c r="N113" s="76">
        <f t="shared" ref="N113" si="40">+N114</f>
        <v>50</v>
      </c>
      <c r="O113" s="76">
        <f t="shared" si="39"/>
        <v>50</v>
      </c>
      <c r="P113" s="77">
        <v>0</v>
      </c>
      <c r="Q113" s="77">
        <f t="shared" si="24"/>
        <v>50</v>
      </c>
      <c r="R113" s="77">
        <v>0</v>
      </c>
      <c r="S113" s="78">
        <f t="shared" si="22"/>
        <v>50</v>
      </c>
      <c r="T113" s="76">
        <v>0</v>
      </c>
      <c r="U113" s="76">
        <f t="shared" si="20"/>
        <v>50</v>
      </c>
      <c r="V113" s="43"/>
      <c r="W113" s="44"/>
    </row>
    <row r="114" spans="1:23" s="18" customFormat="1" x14ac:dyDescent="0.25">
      <c r="A114" s="143"/>
      <c r="B114" s="144"/>
      <c r="C114" s="144"/>
      <c r="D114" s="145">
        <v>3419</v>
      </c>
      <c r="E114" s="126">
        <v>5222</v>
      </c>
      <c r="F114" s="146" t="s">
        <v>94</v>
      </c>
      <c r="G114" s="67">
        <v>0</v>
      </c>
      <c r="H114" s="67"/>
      <c r="I114" s="67"/>
      <c r="J114" s="68"/>
      <c r="K114" s="68"/>
      <c r="L114" s="68"/>
      <c r="M114" s="68">
        <v>0</v>
      </c>
      <c r="N114" s="68">
        <v>50</v>
      </c>
      <c r="O114" s="68">
        <f t="shared" si="39"/>
        <v>50</v>
      </c>
      <c r="P114" s="69">
        <v>0</v>
      </c>
      <c r="Q114" s="69">
        <f t="shared" si="24"/>
        <v>50</v>
      </c>
      <c r="R114" s="69">
        <v>0</v>
      </c>
      <c r="S114" s="70">
        <f t="shared" si="22"/>
        <v>50</v>
      </c>
      <c r="T114" s="68">
        <v>0</v>
      </c>
      <c r="U114" s="68">
        <f t="shared" si="20"/>
        <v>50</v>
      </c>
      <c r="V114" s="43"/>
      <c r="W114" s="44"/>
    </row>
    <row r="115" spans="1:23" s="18" customFormat="1" ht="31.5" x14ac:dyDescent="0.25">
      <c r="A115" s="140" t="s">
        <v>19</v>
      </c>
      <c r="B115" s="141" t="s">
        <v>143</v>
      </c>
      <c r="C115" s="141" t="s">
        <v>25</v>
      </c>
      <c r="D115" s="90" t="s">
        <v>20</v>
      </c>
      <c r="E115" s="90" t="s">
        <v>20</v>
      </c>
      <c r="F115" s="142" t="s">
        <v>144</v>
      </c>
      <c r="G115" s="75">
        <v>0</v>
      </c>
      <c r="H115" s="75"/>
      <c r="I115" s="75"/>
      <c r="J115" s="76"/>
      <c r="K115" s="76"/>
      <c r="L115" s="76"/>
      <c r="M115" s="76">
        <v>0</v>
      </c>
      <c r="N115" s="76">
        <f t="shared" ref="N115" si="41">+N116</f>
        <v>100</v>
      </c>
      <c r="O115" s="76">
        <f t="shared" si="39"/>
        <v>100</v>
      </c>
      <c r="P115" s="77">
        <v>0</v>
      </c>
      <c r="Q115" s="77">
        <f t="shared" si="24"/>
        <v>100</v>
      </c>
      <c r="R115" s="77">
        <v>0</v>
      </c>
      <c r="S115" s="78">
        <f t="shared" si="22"/>
        <v>100</v>
      </c>
      <c r="T115" s="76">
        <v>0</v>
      </c>
      <c r="U115" s="76">
        <f t="shared" si="20"/>
        <v>100</v>
      </c>
      <c r="V115" s="43"/>
      <c r="W115" s="44"/>
    </row>
    <row r="116" spans="1:23" s="18" customFormat="1" x14ac:dyDescent="0.25">
      <c r="A116" s="143"/>
      <c r="B116" s="144"/>
      <c r="C116" s="144"/>
      <c r="D116" s="145">
        <v>3419</v>
      </c>
      <c r="E116" s="126">
        <v>5229</v>
      </c>
      <c r="F116" s="146" t="s">
        <v>98</v>
      </c>
      <c r="G116" s="67">
        <v>0</v>
      </c>
      <c r="H116" s="67"/>
      <c r="I116" s="67"/>
      <c r="J116" s="68"/>
      <c r="K116" s="68"/>
      <c r="L116" s="68"/>
      <c r="M116" s="68">
        <v>0</v>
      </c>
      <c r="N116" s="68">
        <v>100</v>
      </c>
      <c r="O116" s="68">
        <f t="shared" si="39"/>
        <v>100</v>
      </c>
      <c r="P116" s="69">
        <v>0</v>
      </c>
      <c r="Q116" s="69">
        <f t="shared" si="24"/>
        <v>100</v>
      </c>
      <c r="R116" s="69">
        <v>0</v>
      </c>
      <c r="S116" s="70">
        <f t="shared" si="22"/>
        <v>100</v>
      </c>
      <c r="T116" s="68">
        <v>0</v>
      </c>
      <c r="U116" s="68">
        <f t="shared" si="20"/>
        <v>100</v>
      </c>
      <c r="V116" s="43"/>
      <c r="W116" s="44"/>
    </row>
    <row r="117" spans="1:23" s="18" customFormat="1" ht="21" x14ac:dyDescent="0.25">
      <c r="A117" s="140" t="s">
        <v>19</v>
      </c>
      <c r="B117" s="141" t="s">
        <v>145</v>
      </c>
      <c r="C117" s="141" t="s">
        <v>25</v>
      </c>
      <c r="D117" s="90" t="s">
        <v>20</v>
      </c>
      <c r="E117" s="90" t="s">
        <v>20</v>
      </c>
      <c r="F117" s="142" t="s">
        <v>146</v>
      </c>
      <c r="G117" s="75">
        <v>0</v>
      </c>
      <c r="H117" s="75"/>
      <c r="I117" s="75"/>
      <c r="J117" s="76"/>
      <c r="K117" s="76"/>
      <c r="L117" s="76"/>
      <c r="M117" s="76">
        <v>0</v>
      </c>
      <c r="N117" s="76">
        <f t="shared" ref="N117" si="42">+N118</f>
        <v>60</v>
      </c>
      <c r="O117" s="76">
        <f t="shared" si="39"/>
        <v>60</v>
      </c>
      <c r="P117" s="77">
        <v>0</v>
      </c>
      <c r="Q117" s="77">
        <f t="shared" si="24"/>
        <v>60</v>
      </c>
      <c r="R117" s="77">
        <v>0</v>
      </c>
      <c r="S117" s="78">
        <f t="shared" si="22"/>
        <v>60</v>
      </c>
      <c r="T117" s="76">
        <v>0</v>
      </c>
      <c r="U117" s="76">
        <f t="shared" si="20"/>
        <v>60</v>
      </c>
      <c r="V117" s="43"/>
      <c r="W117" s="44"/>
    </row>
    <row r="118" spans="1:23" s="18" customFormat="1" x14ac:dyDescent="0.25">
      <c r="A118" s="143"/>
      <c r="B118" s="144"/>
      <c r="C118" s="144"/>
      <c r="D118" s="145">
        <v>3419</v>
      </c>
      <c r="E118" s="126">
        <v>5222</v>
      </c>
      <c r="F118" s="146" t="s">
        <v>94</v>
      </c>
      <c r="G118" s="67">
        <v>0</v>
      </c>
      <c r="H118" s="67"/>
      <c r="I118" s="67"/>
      <c r="J118" s="68"/>
      <c r="K118" s="68"/>
      <c r="L118" s="68"/>
      <c r="M118" s="68">
        <v>0</v>
      </c>
      <c r="N118" s="68">
        <v>60</v>
      </c>
      <c r="O118" s="68">
        <f t="shared" si="39"/>
        <v>60</v>
      </c>
      <c r="P118" s="69">
        <v>0</v>
      </c>
      <c r="Q118" s="69">
        <f t="shared" si="24"/>
        <v>60</v>
      </c>
      <c r="R118" s="69">
        <v>0</v>
      </c>
      <c r="S118" s="70">
        <f t="shared" si="22"/>
        <v>60</v>
      </c>
      <c r="T118" s="68">
        <v>0</v>
      </c>
      <c r="U118" s="68">
        <f t="shared" si="20"/>
        <v>60</v>
      </c>
      <c r="V118" s="43"/>
      <c r="W118" s="44"/>
    </row>
    <row r="119" spans="1:23" s="18" customFormat="1" ht="21" x14ac:dyDescent="0.25">
      <c r="A119" s="140" t="s">
        <v>19</v>
      </c>
      <c r="B119" s="141" t="s">
        <v>147</v>
      </c>
      <c r="C119" s="141" t="s">
        <v>25</v>
      </c>
      <c r="D119" s="90" t="s">
        <v>20</v>
      </c>
      <c r="E119" s="90" t="s">
        <v>20</v>
      </c>
      <c r="F119" s="142" t="s">
        <v>148</v>
      </c>
      <c r="G119" s="75">
        <v>0</v>
      </c>
      <c r="H119" s="75"/>
      <c r="I119" s="75"/>
      <c r="J119" s="76"/>
      <c r="K119" s="76"/>
      <c r="L119" s="76"/>
      <c r="M119" s="76">
        <v>0</v>
      </c>
      <c r="N119" s="76">
        <f t="shared" ref="N119" si="43">+N120</f>
        <v>90</v>
      </c>
      <c r="O119" s="76">
        <f t="shared" si="39"/>
        <v>90</v>
      </c>
      <c r="P119" s="77">
        <v>0</v>
      </c>
      <c r="Q119" s="77">
        <f t="shared" si="24"/>
        <v>90</v>
      </c>
      <c r="R119" s="77">
        <v>0</v>
      </c>
      <c r="S119" s="78">
        <f t="shared" si="22"/>
        <v>90</v>
      </c>
      <c r="T119" s="76">
        <v>0</v>
      </c>
      <c r="U119" s="76">
        <f t="shared" si="20"/>
        <v>90</v>
      </c>
      <c r="V119" s="43"/>
      <c r="W119" s="44"/>
    </row>
    <row r="120" spans="1:23" s="18" customFormat="1" x14ac:dyDescent="0.25">
      <c r="A120" s="143"/>
      <c r="B120" s="144"/>
      <c r="C120" s="144"/>
      <c r="D120" s="145">
        <v>3419</v>
      </c>
      <c r="E120" s="126">
        <v>5222</v>
      </c>
      <c r="F120" s="146" t="s">
        <v>94</v>
      </c>
      <c r="G120" s="67">
        <v>0</v>
      </c>
      <c r="H120" s="67"/>
      <c r="I120" s="67"/>
      <c r="J120" s="68"/>
      <c r="K120" s="68"/>
      <c r="L120" s="68"/>
      <c r="M120" s="68">
        <v>0</v>
      </c>
      <c r="N120" s="68">
        <v>90</v>
      </c>
      <c r="O120" s="68">
        <f t="shared" si="39"/>
        <v>90</v>
      </c>
      <c r="P120" s="69">
        <v>0</v>
      </c>
      <c r="Q120" s="69">
        <f t="shared" si="24"/>
        <v>90</v>
      </c>
      <c r="R120" s="69">
        <v>0</v>
      </c>
      <c r="S120" s="70">
        <f t="shared" si="22"/>
        <v>90</v>
      </c>
      <c r="T120" s="68">
        <v>0</v>
      </c>
      <c r="U120" s="68">
        <f t="shared" si="20"/>
        <v>90</v>
      </c>
      <c r="V120" s="43"/>
      <c r="W120" s="44"/>
    </row>
    <row r="121" spans="1:23" s="18" customFormat="1" ht="21" x14ac:dyDescent="0.25">
      <c r="A121" s="140" t="s">
        <v>19</v>
      </c>
      <c r="B121" s="141" t="s">
        <v>149</v>
      </c>
      <c r="C121" s="141" t="s">
        <v>25</v>
      </c>
      <c r="D121" s="90" t="s">
        <v>20</v>
      </c>
      <c r="E121" s="90" t="s">
        <v>20</v>
      </c>
      <c r="F121" s="142" t="s">
        <v>150</v>
      </c>
      <c r="G121" s="75">
        <v>0</v>
      </c>
      <c r="H121" s="75"/>
      <c r="I121" s="75"/>
      <c r="J121" s="76"/>
      <c r="K121" s="76"/>
      <c r="L121" s="76"/>
      <c r="M121" s="76">
        <v>0</v>
      </c>
      <c r="N121" s="76">
        <f t="shared" ref="N121" si="44">+N122</f>
        <v>200</v>
      </c>
      <c r="O121" s="76">
        <f t="shared" si="39"/>
        <v>200</v>
      </c>
      <c r="P121" s="77">
        <v>0</v>
      </c>
      <c r="Q121" s="77">
        <f t="shared" si="24"/>
        <v>200</v>
      </c>
      <c r="R121" s="77">
        <v>0</v>
      </c>
      <c r="S121" s="78">
        <f t="shared" si="22"/>
        <v>200</v>
      </c>
      <c r="T121" s="76">
        <v>0</v>
      </c>
      <c r="U121" s="76">
        <f t="shared" si="20"/>
        <v>200</v>
      </c>
      <c r="V121" s="43"/>
      <c r="W121" s="44"/>
    </row>
    <row r="122" spans="1:23" s="18" customFormat="1" x14ac:dyDescent="0.25">
      <c r="A122" s="143"/>
      <c r="B122" s="144"/>
      <c r="C122" s="144"/>
      <c r="D122" s="145">
        <v>3419</v>
      </c>
      <c r="E122" s="126">
        <v>5222</v>
      </c>
      <c r="F122" s="146" t="s">
        <v>94</v>
      </c>
      <c r="G122" s="67">
        <v>0</v>
      </c>
      <c r="H122" s="67"/>
      <c r="I122" s="67"/>
      <c r="J122" s="68"/>
      <c r="K122" s="68"/>
      <c r="L122" s="68"/>
      <c r="M122" s="68">
        <v>0</v>
      </c>
      <c r="N122" s="68">
        <v>200</v>
      </c>
      <c r="O122" s="68">
        <f t="shared" si="39"/>
        <v>200</v>
      </c>
      <c r="P122" s="69">
        <v>0</v>
      </c>
      <c r="Q122" s="69">
        <f t="shared" si="24"/>
        <v>200</v>
      </c>
      <c r="R122" s="69">
        <v>0</v>
      </c>
      <c r="S122" s="70">
        <f t="shared" si="22"/>
        <v>200</v>
      </c>
      <c r="T122" s="68">
        <v>0</v>
      </c>
      <c r="U122" s="68">
        <f t="shared" si="20"/>
        <v>200</v>
      </c>
      <c r="V122" s="43"/>
      <c r="W122" s="44"/>
    </row>
    <row r="123" spans="1:23" s="18" customFormat="1" x14ac:dyDescent="0.25">
      <c r="A123" s="140" t="s">
        <v>19</v>
      </c>
      <c r="B123" s="141" t="s">
        <v>151</v>
      </c>
      <c r="C123" s="141" t="s">
        <v>25</v>
      </c>
      <c r="D123" s="90" t="s">
        <v>20</v>
      </c>
      <c r="E123" s="90" t="s">
        <v>20</v>
      </c>
      <c r="F123" s="142" t="s">
        <v>152</v>
      </c>
      <c r="G123" s="75">
        <v>0</v>
      </c>
      <c r="H123" s="75"/>
      <c r="I123" s="75"/>
      <c r="J123" s="76"/>
      <c r="K123" s="76"/>
      <c r="L123" s="76"/>
      <c r="M123" s="76">
        <v>0</v>
      </c>
      <c r="N123" s="76">
        <f t="shared" ref="N123" si="45">+N124</f>
        <v>80</v>
      </c>
      <c r="O123" s="76">
        <f t="shared" si="39"/>
        <v>80</v>
      </c>
      <c r="P123" s="77">
        <v>0</v>
      </c>
      <c r="Q123" s="77">
        <f t="shared" si="24"/>
        <v>80</v>
      </c>
      <c r="R123" s="77">
        <v>0</v>
      </c>
      <c r="S123" s="78">
        <f t="shared" si="22"/>
        <v>80</v>
      </c>
      <c r="T123" s="76">
        <v>0</v>
      </c>
      <c r="U123" s="76">
        <f t="shared" si="20"/>
        <v>80</v>
      </c>
      <c r="V123" s="43"/>
      <c r="W123" s="44"/>
    </row>
    <row r="124" spans="1:23" s="18" customFormat="1" x14ac:dyDescent="0.25">
      <c r="A124" s="143"/>
      <c r="B124" s="144"/>
      <c r="C124" s="144"/>
      <c r="D124" s="145">
        <v>3419</v>
      </c>
      <c r="E124" s="126">
        <v>5222</v>
      </c>
      <c r="F124" s="146" t="s">
        <v>94</v>
      </c>
      <c r="G124" s="67">
        <v>0</v>
      </c>
      <c r="H124" s="67"/>
      <c r="I124" s="67"/>
      <c r="J124" s="68"/>
      <c r="K124" s="68"/>
      <c r="L124" s="68"/>
      <c r="M124" s="68">
        <v>0</v>
      </c>
      <c r="N124" s="68">
        <v>80</v>
      </c>
      <c r="O124" s="68">
        <f t="shared" si="39"/>
        <v>80</v>
      </c>
      <c r="P124" s="69">
        <v>0</v>
      </c>
      <c r="Q124" s="69">
        <f t="shared" si="24"/>
        <v>80</v>
      </c>
      <c r="R124" s="69">
        <v>0</v>
      </c>
      <c r="S124" s="70">
        <f t="shared" si="22"/>
        <v>80</v>
      </c>
      <c r="T124" s="68">
        <v>0</v>
      </c>
      <c r="U124" s="68">
        <f t="shared" si="20"/>
        <v>80</v>
      </c>
      <c r="V124" s="43"/>
      <c r="W124" s="44"/>
    </row>
    <row r="125" spans="1:23" s="18" customFormat="1" ht="21" x14ac:dyDescent="0.25">
      <c r="A125" s="140" t="s">
        <v>19</v>
      </c>
      <c r="B125" s="141" t="s">
        <v>153</v>
      </c>
      <c r="C125" s="141" t="s">
        <v>25</v>
      </c>
      <c r="D125" s="90" t="s">
        <v>20</v>
      </c>
      <c r="E125" s="90" t="s">
        <v>20</v>
      </c>
      <c r="F125" s="142" t="s">
        <v>154</v>
      </c>
      <c r="G125" s="75">
        <v>0</v>
      </c>
      <c r="H125" s="75"/>
      <c r="I125" s="75"/>
      <c r="J125" s="76"/>
      <c r="K125" s="76"/>
      <c r="L125" s="76"/>
      <c r="M125" s="76">
        <v>0</v>
      </c>
      <c r="N125" s="76">
        <f t="shared" ref="N125" si="46">+N126</f>
        <v>150</v>
      </c>
      <c r="O125" s="76">
        <f t="shared" si="39"/>
        <v>150</v>
      </c>
      <c r="P125" s="77">
        <v>0</v>
      </c>
      <c r="Q125" s="77">
        <f t="shared" si="24"/>
        <v>150</v>
      </c>
      <c r="R125" s="77">
        <v>0</v>
      </c>
      <c r="S125" s="78">
        <f t="shared" si="22"/>
        <v>150</v>
      </c>
      <c r="T125" s="76">
        <v>0</v>
      </c>
      <c r="U125" s="76">
        <f t="shared" si="20"/>
        <v>150</v>
      </c>
      <c r="V125" s="43"/>
      <c r="W125" s="44"/>
    </row>
    <row r="126" spans="1:23" s="18" customFormat="1" x14ac:dyDescent="0.25">
      <c r="A126" s="143"/>
      <c r="B126" s="144"/>
      <c r="C126" s="144"/>
      <c r="D126" s="145">
        <v>3419</v>
      </c>
      <c r="E126" s="126">
        <v>5222</v>
      </c>
      <c r="F126" s="146" t="s">
        <v>94</v>
      </c>
      <c r="G126" s="67">
        <v>0</v>
      </c>
      <c r="H126" s="67"/>
      <c r="I126" s="67"/>
      <c r="J126" s="68"/>
      <c r="K126" s="68"/>
      <c r="L126" s="68"/>
      <c r="M126" s="68">
        <v>0</v>
      </c>
      <c r="N126" s="68">
        <v>150</v>
      </c>
      <c r="O126" s="68">
        <f t="shared" si="39"/>
        <v>150</v>
      </c>
      <c r="P126" s="69">
        <v>0</v>
      </c>
      <c r="Q126" s="69">
        <f t="shared" si="24"/>
        <v>150</v>
      </c>
      <c r="R126" s="69">
        <v>0</v>
      </c>
      <c r="S126" s="70">
        <f t="shared" si="22"/>
        <v>150</v>
      </c>
      <c r="T126" s="68">
        <v>0</v>
      </c>
      <c r="U126" s="68">
        <f t="shared" si="20"/>
        <v>150</v>
      </c>
      <c r="V126" s="43"/>
      <c r="W126" s="44"/>
    </row>
    <row r="127" spans="1:23" s="18" customFormat="1" ht="21" x14ac:dyDescent="0.25">
      <c r="A127" s="140" t="s">
        <v>19</v>
      </c>
      <c r="B127" s="141" t="s">
        <v>155</v>
      </c>
      <c r="C127" s="141" t="s">
        <v>25</v>
      </c>
      <c r="D127" s="90" t="s">
        <v>20</v>
      </c>
      <c r="E127" s="90" t="s">
        <v>20</v>
      </c>
      <c r="F127" s="142" t="s">
        <v>156</v>
      </c>
      <c r="G127" s="75">
        <v>0</v>
      </c>
      <c r="H127" s="75"/>
      <c r="I127" s="75"/>
      <c r="J127" s="76"/>
      <c r="K127" s="76"/>
      <c r="L127" s="76"/>
      <c r="M127" s="76">
        <v>0</v>
      </c>
      <c r="N127" s="76">
        <f t="shared" ref="N127" si="47">+N128</f>
        <v>100</v>
      </c>
      <c r="O127" s="76">
        <f t="shared" si="39"/>
        <v>100</v>
      </c>
      <c r="P127" s="77">
        <v>0</v>
      </c>
      <c r="Q127" s="77">
        <f t="shared" si="24"/>
        <v>100</v>
      </c>
      <c r="R127" s="77">
        <v>0</v>
      </c>
      <c r="S127" s="78">
        <f t="shared" si="22"/>
        <v>100</v>
      </c>
      <c r="T127" s="76">
        <v>0</v>
      </c>
      <c r="U127" s="76">
        <f t="shared" si="20"/>
        <v>100</v>
      </c>
      <c r="V127" s="43"/>
      <c r="W127" s="44"/>
    </row>
    <row r="128" spans="1:23" s="18" customFormat="1" x14ac:dyDescent="0.25">
      <c r="A128" s="143"/>
      <c r="B128" s="144"/>
      <c r="C128" s="144"/>
      <c r="D128" s="145">
        <v>3419</v>
      </c>
      <c r="E128" s="126">
        <v>5222</v>
      </c>
      <c r="F128" s="146" t="s">
        <v>94</v>
      </c>
      <c r="G128" s="67">
        <v>0</v>
      </c>
      <c r="H128" s="67"/>
      <c r="I128" s="67"/>
      <c r="J128" s="68"/>
      <c r="K128" s="68"/>
      <c r="L128" s="68"/>
      <c r="M128" s="68">
        <v>0</v>
      </c>
      <c r="N128" s="68">
        <v>100</v>
      </c>
      <c r="O128" s="68">
        <f t="shared" si="39"/>
        <v>100</v>
      </c>
      <c r="P128" s="69">
        <v>0</v>
      </c>
      <c r="Q128" s="69">
        <f t="shared" si="24"/>
        <v>100</v>
      </c>
      <c r="R128" s="69">
        <v>0</v>
      </c>
      <c r="S128" s="70">
        <f t="shared" si="22"/>
        <v>100</v>
      </c>
      <c r="T128" s="68">
        <v>0</v>
      </c>
      <c r="U128" s="68">
        <f t="shared" si="20"/>
        <v>100</v>
      </c>
      <c r="V128" s="43"/>
      <c r="W128" s="44"/>
    </row>
    <row r="129" spans="1:23" s="18" customFormat="1" ht="21" x14ac:dyDescent="0.25">
      <c r="A129" s="140" t="s">
        <v>19</v>
      </c>
      <c r="B129" s="141" t="s">
        <v>157</v>
      </c>
      <c r="C129" s="141" t="s">
        <v>25</v>
      </c>
      <c r="D129" s="90" t="s">
        <v>20</v>
      </c>
      <c r="E129" s="90" t="s">
        <v>20</v>
      </c>
      <c r="F129" s="142" t="s">
        <v>158</v>
      </c>
      <c r="G129" s="75">
        <v>0</v>
      </c>
      <c r="H129" s="75"/>
      <c r="I129" s="75"/>
      <c r="J129" s="76"/>
      <c r="K129" s="76"/>
      <c r="L129" s="76"/>
      <c r="M129" s="76">
        <v>0</v>
      </c>
      <c r="N129" s="76">
        <f t="shared" ref="N129" si="48">+N130</f>
        <v>200</v>
      </c>
      <c r="O129" s="76">
        <f t="shared" si="39"/>
        <v>200</v>
      </c>
      <c r="P129" s="77">
        <v>0</v>
      </c>
      <c r="Q129" s="77">
        <f t="shared" si="24"/>
        <v>200</v>
      </c>
      <c r="R129" s="77">
        <v>0</v>
      </c>
      <c r="S129" s="78">
        <f t="shared" si="22"/>
        <v>200</v>
      </c>
      <c r="T129" s="76">
        <v>0</v>
      </c>
      <c r="U129" s="76">
        <f t="shared" si="20"/>
        <v>200</v>
      </c>
      <c r="V129" s="43"/>
      <c r="W129" s="44"/>
    </row>
    <row r="130" spans="1:23" s="18" customFormat="1" x14ac:dyDescent="0.25">
      <c r="A130" s="143"/>
      <c r="B130" s="144"/>
      <c r="C130" s="144"/>
      <c r="D130" s="145">
        <v>3419</v>
      </c>
      <c r="E130" s="126">
        <v>5222</v>
      </c>
      <c r="F130" s="146" t="s">
        <v>94</v>
      </c>
      <c r="G130" s="67">
        <v>0</v>
      </c>
      <c r="H130" s="67"/>
      <c r="I130" s="67"/>
      <c r="J130" s="68"/>
      <c r="K130" s="68"/>
      <c r="L130" s="68"/>
      <c r="M130" s="68">
        <v>0</v>
      </c>
      <c r="N130" s="68">
        <v>200</v>
      </c>
      <c r="O130" s="68">
        <f t="shared" si="39"/>
        <v>200</v>
      </c>
      <c r="P130" s="69">
        <v>0</v>
      </c>
      <c r="Q130" s="69">
        <f t="shared" si="24"/>
        <v>200</v>
      </c>
      <c r="R130" s="69">
        <v>0</v>
      </c>
      <c r="S130" s="70">
        <f t="shared" si="22"/>
        <v>200</v>
      </c>
      <c r="T130" s="68">
        <v>0</v>
      </c>
      <c r="U130" s="68">
        <f t="shared" si="20"/>
        <v>200</v>
      </c>
      <c r="V130" s="43"/>
      <c r="W130" s="44"/>
    </row>
    <row r="131" spans="1:23" s="18" customFormat="1" ht="21" x14ac:dyDescent="0.25">
      <c r="A131" s="140" t="s">
        <v>19</v>
      </c>
      <c r="B131" s="141" t="s">
        <v>159</v>
      </c>
      <c r="C131" s="141" t="s">
        <v>25</v>
      </c>
      <c r="D131" s="90" t="s">
        <v>20</v>
      </c>
      <c r="E131" s="90" t="s">
        <v>20</v>
      </c>
      <c r="F131" s="142" t="s">
        <v>160</v>
      </c>
      <c r="G131" s="75">
        <v>0</v>
      </c>
      <c r="H131" s="75"/>
      <c r="I131" s="75"/>
      <c r="J131" s="76"/>
      <c r="K131" s="76"/>
      <c r="L131" s="76"/>
      <c r="M131" s="76">
        <v>0</v>
      </c>
      <c r="N131" s="76">
        <f t="shared" ref="N131" si="49">+N132</f>
        <v>90</v>
      </c>
      <c r="O131" s="76">
        <f t="shared" si="39"/>
        <v>90</v>
      </c>
      <c r="P131" s="77">
        <v>0</v>
      </c>
      <c r="Q131" s="77">
        <f t="shared" si="24"/>
        <v>90</v>
      </c>
      <c r="R131" s="77">
        <v>0</v>
      </c>
      <c r="S131" s="78">
        <f t="shared" si="22"/>
        <v>90</v>
      </c>
      <c r="T131" s="76">
        <v>0</v>
      </c>
      <c r="U131" s="76">
        <f t="shared" si="20"/>
        <v>90</v>
      </c>
      <c r="V131" s="43"/>
      <c r="W131" s="44"/>
    </row>
    <row r="132" spans="1:23" s="18" customFormat="1" x14ac:dyDescent="0.25">
      <c r="A132" s="143"/>
      <c r="B132" s="144"/>
      <c r="C132" s="144"/>
      <c r="D132" s="145">
        <v>3419</v>
      </c>
      <c r="E132" s="126">
        <v>5222</v>
      </c>
      <c r="F132" s="146" t="s">
        <v>94</v>
      </c>
      <c r="G132" s="67">
        <v>0</v>
      </c>
      <c r="H132" s="67"/>
      <c r="I132" s="67"/>
      <c r="J132" s="68"/>
      <c r="K132" s="68"/>
      <c r="L132" s="68"/>
      <c r="M132" s="68">
        <v>0</v>
      </c>
      <c r="N132" s="68">
        <v>90</v>
      </c>
      <c r="O132" s="68">
        <f t="shared" si="39"/>
        <v>90</v>
      </c>
      <c r="P132" s="69">
        <v>0</v>
      </c>
      <c r="Q132" s="69">
        <f t="shared" si="24"/>
        <v>90</v>
      </c>
      <c r="R132" s="69">
        <v>0</v>
      </c>
      <c r="S132" s="70">
        <f t="shared" si="22"/>
        <v>90</v>
      </c>
      <c r="T132" s="68">
        <v>0</v>
      </c>
      <c r="U132" s="68">
        <f t="shared" si="20"/>
        <v>90</v>
      </c>
      <c r="V132" s="43"/>
      <c r="W132" s="44"/>
    </row>
    <row r="133" spans="1:23" s="18" customFormat="1" ht="21" x14ac:dyDescent="0.25">
      <c r="A133" s="140" t="s">
        <v>19</v>
      </c>
      <c r="B133" s="141" t="s">
        <v>161</v>
      </c>
      <c r="C133" s="141" t="s">
        <v>25</v>
      </c>
      <c r="D133" s="90" t="s">
        <v>20</v>
      </c>
      <c r="E133" s="90" t="s">
        <v>20</v>
      </c>
      <c r="F133" s="142" t="s">
        <v>162</v>
      </c>
      <c r="G133" s="75">
        <v>0</v>
      </c>
      <c r="H133" s="75"/>
      <c r="I133" s="75"/>
      <c r="J133" s="76"/>
      <c r="K133" s="76"/>
      <c r="L133" s="76"/>
      <c r="M133" s="76">
        <v>0</v>
      </c>
      <c r="N133" s="76">
        <f t="shared" ref="N133" si="50">+N134</f>
        <v>100</v>
      </c>
      <c r="O133" s="76">
        <f t="shared" si="39"/>
        <v>100</v>
      </c>
      <c r="P133" s="77">
        <v>0</v>
      </c>
      <c r="Q133" s="77">
        <f t="shared" si="24"/>
        <v>100</v>
      </c>
      <c r="R133" s="77">
        <v>0</v>
      </c>
      <c r="S133" s="78">
        <f t="shared" si="22"/>
        <v>100</v>
      </c>
      <c r="T133" s="76">
        <v>0</v>
      </c>
      <c r="U133" s="76">
        <f t="shared" si="20"/>
        <v>100</v>
      </c>
      <c r="V133" s="43"/>
      <c r="W133" s="44"/>
    </row>
    <row r="134" spans="1:23" s="18" customFormat="1" x14ac:dyDescent="0.25">
      <c r="A134" s="143"/>
      <c r="B134" s="144"/>
      <c r="C134" s="144"/>
      <c r="D134" s="145">
        <v>3419</v>
      </c>
      <c r="E134" s="126">
        <v>5222</v>
      </c>
      <c r="F134" s="146" t="s">
        <v>94</v>
      </c>
      <c r="G134" s="67">
        <v>0</v>
      </c>
      <c r="H134" s="67"/>
      <c r="I134" s="67"/>
      <c r="J134" s="68"/>
      <c r="K134" s="68"/>
      <c r="L134" s="68"/>
      <c r="M134" s="68">
        <v>0</v>
      </c>
      <c r="N134" s="68">
        <v>100</v>
      </c>
      <c r="O134" s="68">
        <f t="shared" si="39"/>
        <v>100</v>
      </c>
      <c r="P134" s="69">
        <v>0</v>
      </c>
      <c r="Q134" s="69">
        <f t="shared" si="24"/>
        <v>100</v>
      </c>
      <c r="R134" s="69">
        <v>0</v>
      </c>
      <c r="S134" s="70">
        <f t="shared" si="22"/>
        <v>100</v>
      </c>
      <c r="T134" s="68">
        <v>0</v>
      </c>
      <c r="U134" s="68">
        <f t="shared" si="20"/>
        <v>100</v>
      </c>
      <c r="V134" s="43"/>
      <c r="W134" s="44"/>
    </row>
    <row r="135" spans="1:23" s="18" customFormat="1" ht="31.5" x14ac:dyDescent="0.25">
      <c r="A135" s="140" t="s">
        <v>19</v>
      </c>
      <c r="B135" s="141" t="s">
        <v>163</v>
      </c>
      <c r="C135" s="141" t="s">
        <v>25</v>
      </c>
      <c r="D135" s="90" t="s">
        <v>20</v>
      </c>
      <c r="E135" s="90" t="s">
        <v>20</v>
      </c>
      <c r="F135" s="142" t="s">
        <v>164</v>
      </c>
      <c r="G135" s="75">
        <v>0</v>
      </c>
      <c r="H135" s="75"/>
      <c r="I135" s="75"/>
      <c r="J135" s="76"/>
      <c r="K135" s="76"/>
      <c r="L135" s="76"/>
      <c r="M135" s="76">
        <v>0</v>
      </c>
      <c r="N135" s="76">
        <f t="shared" ref="N135" si="51">+N136</f>
        <v>50</v>
      </c>
      <c r="O135" s="76">
        <f t="shared" si="39"/>
        <v>50</v>
      </c>
      <c r="P135" s="77">
        <v>0</v>
      </c>
      <c r="Q135" s="77">
        <f t="shared" si="24"/>
        <v>50</v>
      </c>
      <c r="R135" s="77">
        <v>0</v>
      </c>
      <c r="S135" s="78">
        <f t="shared" si="22"/>
        <v>50</v>
      </c>
      <c r="T135" s="76">
        <v>0</v>
      </c>
      <c r="U135" s="76">
        <f t="shared" si="20"/>
        <v>50</v>
      </c>
      <c r="V135" s="43"/>
      <c r="W135" s="44"/>
    </row>
    <row r="136" spans="1:23" s="18" customFormat="1" x14ac:dyDescent="0.25">
      <c r="A136" s="143"/>
      <c r="B136" s="144"/>
      <c r="C136" s="144"/>
      <c r="D136" s="145">
        <v>3419</v>
      </c>
      <c r="E136" s="126">
        <v>5222</v>
      </c>
      <c r="F136" s="146" t="s">
        <v>94</v>
      </c>
      <c r="G136" s="67">
        <v>0</v>
      </c>
      <c r="H136" s="67"/>
      <c r="I136" s="67"/>
      <c r="J136" s="68"/>
      <c r="K136" s="68"/>
      <c r="L136" s="68"/>
      <c r="M136" s="68">
        <v>0</v>
      </c>
      <c r="N136" s="68">
        <v>50</v>
      </c>
      <c r="O136" s="68">
        <f t="shared" si="39"/>
        <v>50</v>
      </c>
      <c r="P136" s="69">
        <v>0</v>
      </c>
      <c r="Q136" s="69">
        <f t="shared" si="24"/>
        <v>50</v>
      </c>
      <c r="R136" s="69">
        <v>0</v>
      </c>
      <c r="S136" s="70">
        <f t="shared" si="22"/>
        <v>50</v>
      </c>
      <c r="T136" s="68">
        <v>0</v>
      </c>
      <c r="U136" s="68">
        <f t="shared" si="20"/>
        <v>50</v>
      </c>
      <c r="V136" s="43"/>
      <c r="W136" s="44"/>
    </row>
    <row r="137" spans="1:23" s="18" customFormat="1" x14ac:dyDescent="0.25">
      <c r="A137" s="140" t="s">
        <v>19</v>
      </c>
      <c r="B137" s="141" t="s">
        <v>165</v>
      </c>
      <c r="C137" s="141" t="s">
        <v>25</v>
      </c>
      <c r="D137" s="90" t="s">
        <v>20</v>
      </c>
      <c r="E137" s="90" t="s">
        <v>20</v>
      </c>
      <c r="F137" s="142" t="s">
        <v>166</v>
      </c>
      <c r="G137" s="75">
        <v>0</v>
      </c>
      <c r="H137" s="75"/>
      <c r="I137" s="75"/>
      <c r="J137" s="76"/>
      <c r="K137" s="76"/>
      <c r="L137" s="76"/>
      <c r="M137" s="76">
        <v>0</v>
      </c>
      <c r="N137" s="76">
        <f t="shared" ref="N137" si="52">+N138</f>
        <v>150</v>
      </c>
      <c r="O137" s="76">
        <f t="shared" si="39"/>
        <v>150</v>
      </c>
      <c r="P137" s="77">
        <v>0</v>
      </c>
      <c r="Q137" s="77">
        <f t="shared" si="24"/>
        <v>150</v>
      </c>
      <c r="R137" s="77">
        <v>0</v>
      </c>
      <c r="S137" s="78">
        <f t="shared" si="22"/>
        <v>150</v>
      </c>
      <c r="T137" s="76">
        <v>0</v>
      </c>
      <c r="U137" s="76">
        <f t="shared" si="20"/>
        <v>150</v>
      </c>
      <c r="V137" s="43"/>
      <c r="W137" s="44"/>
    </row>
    <row r="138" spans="1:23" s="18" customFormat="1" x14ac:dyDescent="0.25">
      <c r="A138" s="143"/>
      <c r="B138" s="144"/>
      <c r="C138" s="144"/>
      <c r="D138" s="145">
        <v>3419</v>
      </c>
      <c r="E138" s="126">
        <v>5222</v>
      </c>
      <c r="F138" s="146" t="s">
        <v>94</v>
      </c>
      <c r="G138" s="67">
        <v>0</v>
      </c>
      <c r="H138" s="67"/>
      <c r="I138" s="67"/>
      <c r="J138" s="68"/>
      <c r="K138" s="68"/>
      <c r="L138" s="68"/>
      <c r="M138" s="68">
        <v>0</v>
      </c>
      <c r="N138" s="68">
        <v>150</v>
      </c>
      <c r="O138" s="68">
        <f t="shared" si="39"/>
        <v>150</v>
      </c>
      <c r="P138" s="69">
        <v>0</v>
      </c>
      <c r="Q138" s="69">
        <f t="shared" si="24"/>
        <v>150</v>
      </c>
      <c r="R138" s="69">
        <v>0</v>
      </c>
      <c r="S138" s="70">
        <f t="shared" si="22"/>
        <v>150</v>
      </c>
      <c r="T138" s="68">
        <v>0</v>
      </c>
      <c r="U138" s="68">
        <f t="shared" si="20"/>
        <v>150</v>
      </c>
      <c r="V138" s="43"/>
      <c r="W138" s="44"/>
    </row>
    <row r="139" spans="1:23" s="18" customFormat="1" ht="21" x14ac:dyDescent="0.25">
      <c r="A139" s="140" t="s">
        <v>19</v>
      </c>
      <c r="B139" s="141" t="s">
        <v>167</v>
      </c>
      <c r="C139" s="141" t="s">
        <v>25</v>
      </c>
      <c r="D139" s="90" t="s">
        <v>20</v>
      </c>
      <c r="E139" s="90" t="s">
        <v>20</v>
      </c>
      <c r="F139" s="142" t="s">
        <v>168</v>
      </c>
      <c r="G139" s="75">
        <v>0</v>
      </c>
      <c r="H139" s="75"/>
      <c r="I139" s="75"/>
      <c r="J139" s="76"/>
      <c r="K139" s="76"/>
      <c r="L139" s="76"/>
      <c r="M139" s="76">
        <v>0</v>
      </c>
      <c r="N139" s="76">
        <f>+N140</f>
        <v>200</v>
      </c>
      <c r="O139" s="76">
        <f t="shared" si="39"/>
        <v>200</v>
      </c>
      <c r="P139" s="77">
        <v>0</v>
      </c>
      <c r="Q139" s="77">
        <f t="shared" si="24"/>
        <v>200</v>
      </c>
      <c r="R139" s="77">
        <v>0</v>
      </c>
      <c r="S139" s="78">
        <f t="shared" si="22"/>
        <v>200</v>
      </c>
      <c r="T139" s="76">
        <v>0</v>
      </c>
      <c r="U139" s="76">
        <f t="shared" ref="U139:U202" si="53">+S139+T139</f>
        <v>200</v>
      </c>
      <c r="V139" s="43"/>
      <c r="W139" s="44"/>
    </row>
    <row r="140" spans="1:23" s="18" customFormat="1" x14ac:dyDescent="0.25">
      <c r="A140" s="143"/>
      <c r="B140" s="144"/>
      <c r="C140" s="144"/>
      <c r="D140" s="145">
        <v>3419</v>
      </c>
      <c r="E140" s="126">
        <v>5222</v>
      </c>
      <c r="F140" s="146" t="s">
        <v>94</v>
      </c>
      <c r="G140" s="67">
        <v>0</v>
      </c>
      <c r="H140" s="67"/>
      <c r="I140" s="67"/>
      <c r="J140" s="68"/>
      <c r="K140" s="68"/>
      <c r="L140" s="68"/>
      <c r="M140" s="68">
        <v>0</v>
      </c>
      <c r="N140" s="68">
        <v>200</v>
      </c>
      <c r="O140" s="68">
        <f t="shared" si="39"/>
        <v>200</v>
      </c>
      <c r="P140" s="69">
        <v>0</v>
      </c>
      <c r="Q140" s="69">
        <f t="shared" si="24"/>
        <v>200</v>
      </c>
      <c r="R140" s="69">
        <v>0</v>
      </c>
      <c r="S140" s="70">
        <f t="shared" si="22"/>
        <v>200</v>
      </c>
      <c r="T140" s="68">
        <v>0</v>
      </c>
      <c r="U140" s="68">
        <f t="shared" si="53"/>
        <v>200</v>
      </c>
      <c r="V140" s="43"/>
      <c r="W140" s="44"/>
    </row>
    <row r="141" spans="1:23" s="18" customFormat="1" ht="21" x14ac:dyDescent="0.25">
      <c r="A141" s="140" t="s">
        <v>19</v>
      </c>
      <c r="B141" s="141" t="s">
        <v>169</v>
      </c>
      <c r="C141" s="141" t="s">
        <v>25</v>
      </c>
      <c r="D141" s="90" t="s">
        <v>20</v>
      </c>
      <c r="E141" s="90" t="s">
        <v>20</v>
      </c>
      <c r="F141" s="142" t="s">
        <v>170</v>
      </c>
      <c r="G141" s="75">
        <v>0</v>
      </c>
      <c r="H141" s="75"/>
      <c r="I141" s="75"/>
      <c r="J141" s="76"/>
      <c r="K141" s="76"/>
      <c r="L141" s="76"/>
      <c r="M141" s="76">
        <v>0</v>
      </c>
      <c r="N141" s="76">
        <f t="shared" ref="N141:N145" si="54">+N142</f>
        <v>50</v>
      </c>
      <c r="O141" s="76">
        <f t="shared" si="39"/>
        <v>50</v>
      </c>
      <c r="P141" s="77">
        <v>0</v>
      </c>
      <c r="Q141" s="77">
        <f t="shared" si="24"/>
        <v>50</v>
      </c>
      <c r="R141" s="77">
        <v>0</v>
      </c>
      <c r="S141" s="78">
        <f t="shared" si="22"/>
        <v>50</v>
      </c>
      <c r="T141" s="76">
        <v>0</v>
      </c>
      <c r="U141" s="76">
        <f t="shared" si="53"/>
        <v>50</v>
      </c>
      <c r="V141" s="43"/>
      <c r="W141" s="44"/>
    </row>
    <row r="142" spans="1:23" s="18" customFormat="1" x14ac:dyDescent="0.25">
      <c r="A142" s="143"/>
      <c r="B142" s="144"/>
      <c r="C142" s="144"/>
      <c r="D142" s="145">
        <v>3419</v>
      </c>
      <c r="E142" s="126">
        <v>5222</v>
      </c>
      <c r="F142" s="147" t="s">
        <v>94</v>
      </c>
      <c r="G142" s="67">
        <v>0</v>
      </c>
      <c r="H142" s="67"/>
      <c r="I142" s="67"/>
      <c r="J142" s="68"/>
      <c r="K142" s="68"/>
      <c r="L142" s="68"/>
      <c r="M142" s="68">
        <v>0</v>
      </c>
      <c r="N142" s="102">
        <v>50</v>
      </c>
      <c r="O142" s="102">
        <f t="shared" si="39"/>
        <v>50</v>
      </c>
      <c r="P142" s="69">
        <v>0</v>
      </c>
      <c r="Q142" s="69">
        <f t="shared" si="24"/>
        <v>50</v>
      </c>
      <c r="R142" s="69">
        <v>0</v>
      </c>
      <c r="S142" s="70">
        <f t="shared" si="22"/>
        <v>50</v>
      </c>
      <c r="T142" s="68">
        <v>0</v>
      </c>
      <c r="U142" s="68">
        <f t="shared" si="53"/>
        <v>50</v>
      </c>
      <c r="V142" s="43"/>
      <c r="W142" s="44"/>
    </row>
    <row r="143" spans="1:23" s="18" customFormat="1" x14ac:dyDescent="0.25">
      <c r="A143" s="140" t="s">
        <v>19</v>
      </c>
      <c r="B143" s="141" t="s">
        <v>171</v>
      </c>
      <c r="C143" s="141" t="s">
        <v>25</v>
      </c>
      <c r="D143" s="90" t="s">
        <v>20</v>
      </c>
      <c r="E143" s="90" t="s">
        <v>20</v>
      </c>
      <c r="F143" s="142" t="s">
        <v>172</v>
      </c>
      <c r="G143" s="75">
        <v>0</v>
      </c>
      <c r="H143" s="75"/>
      <c r="I143" s="75"/>
      <c r="J143" s="76"/>
      <c r="K143" s="76"/>
      <c r="L143" s="76"/>
      <c r="M143" s="76">
        <v>0</v>
      </c>
      <c r="N143" s="76">
        <f t="shared" si="54"/>
        <v>0</v>
      </c>
      <c r="O143" s="76">
        <f t="shared" si="39"/>
        <v>0</v>
      </c>
      <c r="P143" s="77">
        <f>+P144</f>
        <v>100</v>
      </c>
      <c r="Q143" s="77">
        <f t="shared" si="24"/>
        <v>100</v>
      </c>
      <c r="R143" s="77">
        <v>0</v>
      </c>
      <c r="S143" s="78">
        <f t="shared" ref="S143:S206" si="55">+Q143+R143</f>
        <v>100</v>
      </c>
      <c r="T143" s="76">
        <v>0</v>
      </c>
      <c r="U143" s="76">
        <f t="shared" si="53"/>
        <v>100</v>
      </c>
      <c r="V143" s="43"/>
      <c r="W143" s="44"/>
    </row>
    <row r="144" spans="1:23" s="18" customFormat="1" x14ac:dyDescent="0.25">
      <c r="A144" s="143"/>
      <c r="B144" s="144"/>
      <c r="C144" s="144"/>
      <c r="D144" s="145">
        <v>3419</v>
      </c>
      <c r="E144" s="126">
        <v>5213</v>
      </c>
      <c r="F144" s="147" t="s">
        <v>173</v>
      </c>
      <c r="G144" s="67">
        <v>0</v>
      </c>
      <c r="H144" s="67"/>
      <c r="I144" s="67"/>
      <c r="J144" s="68"/>
      <c r="K144" s="68"/>
      <c r="L144" s="68"/>
      <c r="M144" s="68">
        <v>0</v>
      </c>
      <c r="N144" s="102">
        <v>0</v>
      </c>
      <c r="O144" s="102">
        <f t="shared" si="39"/>
        <v>0</v>
      </c>
      <c r="P144" s="69">
        <v>100</v>
      </c>
      <c r="Q144" s="69">
        <f t="shared" ref="Q144:Q207" si="56">+O144+P144</f>
        <v>100</v>
      </c>
      <c r="R144" s="69">
        <v>0</v>
      </c>
      <c r="S144" s="70">
        <f t="shared" si="55"/>
        <v>100</v>
      </c>
      <c r="T144" s="68">
        <v>0</v>
      </c>
      <c r="U144" s="68">
        <f t="shared" si="53"/>
        <v>100</v>
      </c>
      <c r="V144" s="43"/>
      <c r="W144" s="44"/>
    </row>
    <row r="145" spans="1:23" s="18" customFormat="1" ht="21" x14ac:dyDescent="0.25">
      <c r="A145" s="140" t="s">
        <v>19</v>
      </c>
      <c r="B145" s="141" t="s">
        <v>174</v>
      </c>
      <c r="C145" s="141" t="s">
        <v>25</v>
      </c>
      <c r="D145" s="90" t="s">
        <v>20</v>
      </c>
      <c r="E145" s="90" t="s">
        <v>20</v>
      </c>
      <c r="F145" s="142" t="s">
        <v>175</v>
      </c>
      <c r="G145" s="75">
        <v>0</v>
      </c>
      <c r="H145" s="75"/>
      <c r="I145" s="75"/>
      <c r="J145" s="76"/>
      <c r="K145" s="76"/>
      <c r="L145" s="76"/>
      <c r="M145" s="76">
        <v>0</v>
      </c>
      <c r="N145" s="76">
        <f t="shared" si="54"/>
        <v>0</v>
      </c>
      <c r="O145" s="76">
        <f t="shared" si="39"/>
        <v>0</v>
      </c>
      <c r="P145" s="77">
        <f>+P146</f>
        <v>200</v>
      </c>
      <c r="Q145" s="77">
        <f t="shared" si="56"/>
        <v>200</v>
      </c>
      <c r="R145" s="77">
        <v>0</v>
      </c>
      <c r="S145" s="78">
        <f t="shared" si="55"/>
        <v>200</v>
      </c>
      <c r="T145" s="76">
        <v>0</v>
      </c>
      <c r="U145" s="76">
        <f t="shared" si="53"/>
        <v>200</v>
      </c>
      <c r="V145" s="43"/>
      <c r="W145" s="44"/>
    </row>
    <row r="146" spans="1:23" s="18" customFormat="1" ht="13" thickBot="1" x14ac:dyDescent="0.3">
      <c r="A146" s="143"/>
      <c r="B146" s="144"/>
      <c r="C146" s="144"/>
      <c r="D146" s="145">
        <v>3419</v>
      </c>
      <c r="E146" s="126">
        <v>5222</v>
      </c>
      <c r="F146" s="147" t="s">
        <v>94</v>
      </c>
      <c r="G146" s="67">
        <v>0</v>
      </c>
      <c r="H146" s="67"/>
      <c r="I146" s="67"/>
      <c r="J146" s="68"/>
      <c r="K146" s="68"/>
      <c r="L146" s="68"/>
      <c r="M146" s="68">
        <v>0</v>
      </c>
      <c r="N146" s="102">
        <v>0</v>
      </c>
      <c r="O146" s="102">
        <f t="shared" si="39"/>
        <v>0</v>
      </c>
      <c r="P146" s="110">
        <v>200</v>
      </c>
      <c r="Q146" s="110">
        <f t="shared" si="56"/>
        <v>200</v>
      </c>
      <c r="R146" s="110">
        <v>0</v>
      </c>
      <c r="S146" s="111">
        <f t="shared" si="55"/>
        <v>200</v>
      </c>
      <c r="T146" s="102">
        <v>0</v>
      </c>
      <c r="U146" s="102">
        <f t="shared" si="53"/>
        <v>200</v>
      </c>
      <c r="V146" s="43"/>
      <c r="W146" s="44"/>
    </row>
    <row r="147" spans="1:23" s="18" customFormat="1" ht="13.5" thickBot="1" x14ac:dyDescent="0.35">
      <c r="A147" s="112" t="s">
        <v>40</v>
      </c>
      <c r="B147" s="230" t="s">
        <v>20</v>
      </c>
      <c r="C147" s="231"/>
      <c r="D147" s="113" t="s">
        <v>20</v>
      </c>
      <c r="E147" s="113" t="s">
        <v>20</v>
      </c>
      <c r="F147" s="114" t="s">
        <v>176</v>
      </c>
      <c r="G147" s="115">
        <f>+G148</f>
        <v>200</v>
      </c>
      <c r="H147" s="115">
        <f>+H148+H150+H152</f>
        <v>200</v>
      </c>
      <c r="I147" s="115">
        <f t="shared" si="0"/>
        <v>400</v>
      </c>
      <c r="J147" s="116">
        <f>+J148+J150+J152</f>
        <v>0</v>
      </c>
      <c r="K147" s="116">
        <f t="shared" si="1"/>
        <v>400</v>
      </c>
      <c r="L147" s="116">
        <v>0</v>
      </c>
      <c r="M147" s="116">
        <f t="shared" si="26"/>
        <v>400</v>
      </c>
      <c r="N147" s="116">
        <f>+N152+N154</f>
        <v>0</v>
      </c>
      <c r="O147" s="116">
        <f t="shared" si="23"/>
        <v>400</v>
      </c>
      <c r="P147" s="117">
        <v>0</v>
      </c>
      <c r="Q147" s="117">
        <f t="shared" si="56"/>
        <v>400</v>
      </c>
      <c r="R147" s="117">
        <v>0</v>
      </c>
      <c r="S147" s="118">
        <f t="shared" si="55"/>
        <v>400</v>
      </c>
      <c r="T147" s="116">
        <v>0</v>
      </c>
      <c r="U147" s="116">
        <f t="shared" si="53"/>
        <v>400</v>
      </c>
      <c r="V147" s="43"/>
      <c r="W147" s="44"/>
    </row>
    <row r="148" spans="1:23" s="18" customFormat="1" x14ac:dyDescent="0.25">
      <c r="A148" s="148" t="s">
        <v>19</v>
      </c>
      <c r="B148" s="149" t="s">
        <v>177</v>
      </c>
      <c r="C148" s="149" t="s">
        <v>25</v>
      </c>
      <c r="D148" s="150" t="s">
        <v>20</v>
      </c>
      <c r="E148" s="150" t="s">
        <v>20</v>
      </c>
      <c r="F148" s="151" t="s">
        <v>178</v>
      </c>
      <c r="G148" s="123">
        <f>+G149</f>
        <v>200</v>
      </c>
      <c r="H148" s="123">
        <f>H149</f>
        <v>-200</v>
      </c>
      <c r="I148" s="123">
        <f t="shared" si="0"/>
        <v>0</v>
      </c>
      <c r="J148" s="59">
        <v>0</v>
      </c>
      <c r="K148" s="59">
        <f t="shared" si="1"/>
        <v>0</v>
      </c>
      <c r="L148" s="59">
        <v>0</v>
      </c>
      <c r="M148" s="59">
        <f t="shared" si="26"/>
        <v>0</v>
      </c>
      <c r="N148" s="59">
        <v>0</v>
      </c>
      <c r="O148" s="59">
        <f t="shared" si="23"/>
        <v>0</v>
      </c>
      <c r="P148" s="60">
        <v>0</v>
      </c>
      <c r="Q148" s="60">
        <f t="shared" si="56"/>
        <v>0</v>
      </c>
      <c r="R148" s="60">
        <v>0</v>
      </c>
      <c r="S148" s="61">
        <f t="shared" si="55"/>
        <v>0</v>
      </c>
      <c r="T148" s="59">
        <v>0</v>
      </c>
      <c r="U148" s="59">
        <f t="shared" si="53"/>
        <v>0</v>
      </c>
      <c r="V148" s="43"/>
      <c r="W148" s="44"/>
    </row>
    <row r="149" spans="1:23" s="18" customFormat="1" x14ac:dyDescent="0.25">
      <c r="A149" s="131"/>
      <c r="B149" s="132"/>
      <c r="C149" s="132"/>
      <c r="D149" s="133">
        <v>3419</v>
      </c>
      <c r="E149" s="86">
        <v>5229</v>
      </c>
      <c r="F149" s="87" t="s">
        <v>98</v>
      </c>
      <c r="G149" s="67">
        <v>200</v>
      </c>
      <c r="H149" s="67">
        <v>-200</v>
      </c>
      <c r="I149" s="67">
        <f t="shared" si="0"/>
        <v>0</v>
      </c>
      <c r="J149" s="68">
        <v>0</v>
      </c>
      <c r="K149" s="68">
        <f t="shared" si="1"/>
        <v>0</v>
      </c>
      <c r="L149" s="68">
        <v>0</v>
      </c>
      <c r="M149" s="68">
        <f t="shared" si="26"/>
        <v>0</v>
      </c>
      <c r="N149" s="68">
        <v>0</v>
      </c>
      <c r="O149" s="68">
        <f t="shared" si="23"/>
        <v>0</v>
      </c>
      <c r="P149" s="69">
        <v>0</v>
      </c>
      <c r="Q149" s="69">
        <f t="shared" si="56"/>
        <v>0</v>
      </c>
      <c r="R149" s="69">
        <v>0</v>
      </c>
      <c r="S149" s="70">
        <f t="shared" si="55"/>
        <v>0</v>
      </c>
      <c r="T149" s="68">
        <v>0</v>
      </c>
      <c r="U149" s="68">
        <f t="shared" si="53"/>
        <v>0</v>
      </c>
      <c r="V149" s="43"/>
      <c r="W149" s="44"/>
    </row>
    <row r="150" spans="1:23" s="18" customFormat="1" ht="21" x14ac:dyDescent="0.25">
      <c r="A150" s="71" t="s">
        <v>19</v>
      </c>
      <c r="B150" s="72" t="s">
        <v>179</v>
      </c>
      <c r="C150" s="72" t="s">
        <v>25</v>
      </c>
      <c r="D150" s="73" t="s">
        <v>20</v>
      </c>
      <c r="E150" s="73" t="s">
        <v>20</v>
      </c>
      <c r="F150" s="152" t="s">
        <v>180</v>
      </c>
      <c r="G150" s="75">
        <v>0</v>
      </c>
      <c r="H150" s="75">
        <f>H151</f>
        <v>200</v>
      </c>
      <c r="I150" s="75">
        <f t="shared" si="0"/>
        <v>200</v>
      </c>
      <c r="J150" s="76">
        <v>0</v>
      </c>
      <c r="K150" s="76">
        <f t="shared" si="1"/>
        <v>200</v>
      </c>
      <c r="L150" s="76">
        <v>0</v>
      </c>
      <c r="M150" s="76">
        <f t="shared" si="26"/>
        <v>200</v>
      </c>
      <c r="N150" s="76">
        <v>0</v>
      </c>
      <c r="O150" s="76">
        <f t="shared" si="23"/>
        <v>200</v>
      </c>
      <c r="P150" s="77">
        <v>0</v>
      </c>
      <c r="Q150" s="77">
        <f t="shared" si="56"/>
        <v>200</v>
      </c>
      <c r="R150" s="77">
        <v>0</v>
      </c>
      <c r="S150" s="78">
        <f t="shared" si="55"/>
        <v>200</v>
      </c>
      <c r="T150" s="76">
        <v>0</v>
      </c>
      <c r="U150" s="76">
        <f t="shared" si="53"/>
        <v>200</v>
      </c>
      <c r="V150" s="43"/>
      <c r="W150" s="44"/>
    </row>
    <row r="151" spans="1:23" s="18" customFormat="1" x14ac:dyDescent="0.25">
      <c r="A151" s="153"/>
      <c r="B151" s="154"/>
      <c r="C151" s="154"/>
      <c r="D151" s="65">
        <v>3419</v>
      </c>
      <c r="E151" s="65">
        <v>5222</v>
      </c>
      <c r="F151" s="66" t="s">
        <v>94</v>
      </c>
      <c r="G151" s="67">
        <v>0</v>
      </c>
      <c r="H151" s="67">
        <v>200</v>
      </c>
      <c r="I151" s="67">
        <f t="shared" si="0"/>
        <v>200</v>
      </c>
      <c r="J151" s="68">
        <v>0</v>
      </c>
      <c r="K151" s="68">
        <f t="shared" si="1"/>
        <v>200</v>
      </c>
      <c r="L151" s="68">
        <v>0</v>
      </c>
      <c r="M151" s="68">
        <f t="shared" si="26"/>
        <v>200</v>
      </c>
      <c r="N151" s="68">
        <v>0</v>
      </c>
      <c r="O151" s="68">
        <f t="shared" si="23"/>
        <v>200</v>
      </c>
      <c r="P151" s="69">
        <v>0</v>
      </c>
      <c r="Q151" s="69">
        <f t="shared" si="56"/>
        <v>200</v>
      </c>
      <c r="R151" s="69">
        <v>0</v>
      </c>
      <c r="S151" s="70">
        <f t="shared" si="55"/>
        <v>200</v>
      </c>
      <c r="T151" s="68">
        <v>0</v>
      </c>
      <c r="U151" s="68">
        <f t="shared" si="53"/>
        <v>200</v>
      </c>
      <c r="V151" s="43"/>
      <c r="W151" s="44"/>
    </row>
    <row r="152" spans="1:23" s="18" customFormat="1" x14ac:dyDescent="0.25">
      <c r="A152" s="80" t="s">
        <v>19</v>
      </c>
      <c r="B152" s="155" t="s">
        <v>181</v>
      </c>
      <c r="C152" s="155" t="s">
        <v>25</v>
      </c>
      <c r="D152" s="73" t="s">
        <v>20</v>
      </c>
      <c r="E152" s="73" t="s">
        <v>20</v>
      </c>
      <c r="F152" s="156" t="s">
        <v>182</v>
      </c>
      <c r="G152" s="157">
        <v>0</v>
      </c>
      <c r="H152" s="157">
        <v>200</v>
      </c>
      <c r="I152" s="75">
        <f t="shared" si="0"/>
        <v>200</v>
      </c>
      <c r="J152" s="76">
        <v>0</v>
      </c>
      <c r="K152" s="76">
        <f t="shared" si="1"/>
        <v>200</v>
      </c>
      <c r="L152" s="76">
        <v>0</v>
      </c>
      <c r="M152" s="76">
        <f t="shared" si="26"/>
        <v>200</v>
      </c>
      <c r="N152" s="76">
        <f>+N153</f>
        <v>-200</v>
      </c>
      <c r="O152" s="76">
        <f t="shared" si="23"/>
        <v>0</v>
      </c>
      <c r="P152" s="77">
        <v>0</v>
      </c>
      <c r="Q152" s="77">
        <f t="shared" si="56"/>
        <v>0</v>
      </c>
      <c r="R152" s="77">
        <v>0</v>
      </c>
      <c r="S152" s="78">
        <f t="shared" si="55"/>
        <v>0</v>
      </c>
      <c r="T152" s="76">
        <v>0</v>
      </c>
      <c r="U152" s="76">
        <f t="shared" si="53"/>
        <v>0</v>
      </c>
      <c r="V152" s="43"/>
      <c r="W152" s="44"/>
    </row>
    <row r="153" spans="1:23" s="18" customFormat="1" x14ac:dyDescent="0.25">
      <c r="A153" s="135"/>
      <c r="B153" s="136"/>
      <c r="C153" s="136"/>
      <c r="D153" s="137">
        <v>3419</v>
      </c>
      <c r="E153" s="137">
        <v>5229</v>
      </c>
      <c r="F153" s="158" t="s">
        <v>98</v>
      </c>
      <c r="G153" s="159">
        <v>0</v>
      </c>
      <c r="H153" s="159">
        <v>200</v>
      </c>
      <c r="I153" s="101">
        <f t="shared" si="0"/>
        <v>200</v>
      </c>
      <c r="J153" s="102">
        <v>0</v>
      </c>
      <c r="K153" s="102">
        <f t="shared" si="1"/>
        <v>200</v>
      </c>
      <c r="L153" s="102">
        <v>0</v>
      </c>
      <c r="M153" s="102">
        <f t="shared" si="26"/>
        <v>200</v>
      </c>
      <c r="N153" s="102">
        <v>-200</v>
      </c>
      <c r="O153" s="102">
        <f t="shared" si="23"/>
        <v>0</v>
      </c>
      <c r="P153" s="69">
        <v>0</v>
      </c>
      <c r="Q153" s="69">
        <f t="shared" si="56"/>
        <v>0</v>
      </c>
      <c r="R153" s="69">
        <v>0</v>
      </c>
      <c r="S153" s="70">
        <f t="shared" si="55"/>
        <v>0</v>
      </c>
      <c r="T153" s="68">
        <v>0</v>
      </c>
      <c r="U153" s="68">
        <f t="shared" si="53"/>
        <v>0</v>
      </c>
      <c r="V153" s="43"/>
      <c r="W153" s="44"/>
    </row>
    <row r="154" spans="1:23" s="18" customFormat="1" ht="21" x14ac:dyDescent="0.25">
      <c r="A154" s="140" t="s">
        <v>19</v>
      </c>
      <c r="B154" s="141" t="s">
        <v>183</v>
      </c>
      <c r="C154" s="141" t="s">
        <v>25</v>
      </c>
      <c r="D154" s="90" t="s">
        <v>20</v>
      </c>
      <c r="E154" s="90" t="s">
        <v>20</v>
      </c>
      <c r="F154" s="142" t="s">
        <v>184</v>
      </c>
      <c r="G154" s="75">
        <v>0</v>
      </c>
      <c r="H154" s="75"/>
      <c r="I154" s="75"/>
      <c r="J154" s="76"/>
      <c r="K154" s="76"/>
      <c r="L154" s="76"/>
      <c r="M154" s="76">
        <v>0</v>
      </c>
      <c r="N154" s="76">
        <f t="shared" ref="N154" si="57">+N155</f>
        <v>200</v>
      </c>
      <c r="O154" s="76">
        <f t="shared" si="23"/>
        <v>200</v>
      </c>
      <c r="P154" s="77">
        <v>0</v>
      </c>
      <c r="Q154" s="77">
        <f t="shared" si="56"/>
        <v>200</v>
      </c>
      <c r="R154" s="77">
        <v>0</v>
      </c>
      <c r="S154" s="78">
        <f t="shared" si="55"/>
        <v>200</v>
      </c>
      <c r="T154" s="76">
        <v>0</v>
      </c>
      <c r="U154" s="76">
        <f t="shared" si="53"/>
        <v>200</v>
      </c>
      <c r="V154" s="43"/>
      <c r="W154" s="44"/>
    </row>
    <row r="155" spans="1:23" s="18" customFormat="1" ht="13" thickBot="1" x14ac:dyDescent="0.3">
      <c r="A155" s="160"/>
      <c r="B155" s="161"/>
      <c r="C155" s="161"/>
      <c r="D155" s="162">
        <v>3419</v>
      </c>
      <c r="E155" s="163">
        <v>5222</v>
      </c>
      <c r="F155" s="164" t="s">
        <v>94</v>
      </c>
      <c r="G155" s="165">
        <v>0</v>
      </c>
      <c r="H155" s="165"/>
      <c r="I155" s="166"/>
      <c r="J155" s="109"/>
      <c r="K155" s="109"/>
      <c r="L155" s="109"/>
      <c r="M155" s="109">
        <v>0</v>
      </c>
      <c r="N155" s="102">
        <v>200</v>
      </c>
      <c r="O155" s="102">
        <f t="shared" si="23"/>
        <v>200</v>
      </c>
      <c r="P155" s="110">
        <v>0</v>
      </c>
      <c r="Q155" s="110">
        <f t="shared" si="56"/>
        <v>200</v>
      </c>
      <c r="R155" s="110">
        <v>0</v>
      </c>
      <c r="S155" s="111">
        <f t="shared" si="55"/>
        <v>200</v>
      </c>
      <c r="T155" s="102">
        <v>0</v>
      </c>
      <c r="U155" s="102">
        <f t="shared" si="53"/>
        <v>200</v>
      </c>
      <c r="V155" s="43"/>
      <c r="W155" s="44"/>
    </row>
    <row r="156" spans="1:23" s="18" customFormat="1" ht="13.5" thickBot="1" x14ac:dyDescent="0.35">
      <c r="A156" s="112" t="s">
        <v>40</v>
      </c>
      <c r="B156" s="230" t="s">
        <v>20</v>
      </c>
      <c r="C156" s="231"/>
      <c r="D156" s="113" t="s">
        <v>20</v>
      </c>
      <c r="E156" s="113" t="s">
        <v>20</v>
      </c>
      <c r="F156" s="114" t="s">
        <v>185</v>
      </c>
      <c r="G156" s="115">
        <f>+G157+G159</f>
        <v>1500</v>
      </c>
      <c r="H156" s="115">
        <f>+H157+H159+H161+H166+H170</f>
        <v>1200</v>
      </c>
      <c r="I156" s="115">
        <f t="shared" si="0"/>
        <v>2700</v>
      </c>
      <c r="J156" s="116">
        <f>+J161+J163+J166+J168+J170+J172</f>
        <v>0</v>
      </c>
      <c r="K156" s="116">
        <f t="shared" si="1"/>
        <v>2700</v>
      </c>
      <c r="L156" s="116">
        <v>0</v>
      </c>
      <c r="M156" s="116">
        <f t="shared" si="26"/>
        <v>2700</v>
      </c>
      <c r="N156" s="116">
        <f>+N157+N166</f>
        <v>-1100</v>
      </c>
      <c r="O156" s="116">
        <f t="shared" si="23"/>
        <v>1600</v>
      </c>
      <c r="P156" s="117">
        <v>0</v>
      </c>
      <c r="Q156" s="117">
        <f t="shared" si="56"/>
        <v>1600</v>
      </c>
      <c r="R156" s="117">
        <v>0</v>
      </c>
      <c r="S156" s="118">
        <f t="shared" si="55"/>
        <v>1600</v>
      </c>
      <c r="T156" s="116">
        <v>0</v>
      </c>
      <c r="U156" s="116">
        <f t="shared" si="53"/>
        <v>1600</v>
      </c>
      <c r="V156" s="43"/>
      <c r="W156" s="44"/>
    </row>
    <row r="157" spans="1:23" s="18" customFormat="1" x14ac:dyDescent="0.25">
      <c r="A157" s="53" t="s">
        <v>19</v>
      </c>
      <c r="B157" s="54" t="s">
        <v>186</v>
      </c>
      <c r="C157" s="54" t="s">
        <v>25</v>
      </c>
      <c r="D157" s="55" t="s">
        <v>20</v>
      </c>
      <c r="E157" s="55" t="s">
        <v>20</v>
      </c>
      <c r="F157" s="56" t="s">
        <v>185</v>
      </c>
      <c r="G157" s="57">
        <f>+G158</f>
        <v>1000</v>
      </c>
      <c r="H157" s="57">
        <v>0</v>
      </c>
      <c r="I157" s="57">
        <f t="shared" si="0"/>
        <v>1000</v>
      </c>
      <c r="J157" s="59">
        <v>0</v>
      </c>
      <c r="K157" s="59">
        <f t="shared" si="1"/>
        <v>1000</v>
      </c>
      <c r="L157" s="59">
        <v>0</v>
      </c>
      <c r="M157" s="59">
        <f t="shared" si="26"/>
        <v>1000</v>
      </c>
      <c r="N157" s="59">
        <f>+N158</f>
        <v>-1000</v>
      </c>
      <c r="O157" s="59">
        <f t="shared" si="23"/>
        <v>0</v>
      </c>
      <c r="P157" s="60">
        <v>0</v>
      </c>
      <c r="Q157" s="60">
        <f t="shared" si="56"/>
        <v>0</v>
      </c>
      <c r="R157" s="60">
        <v>0</v>
      </c>
      <c r="S157" s="61">
        <f t="shared" si="55"/>
        <v>0</v>
      </c>
      <c r="T157" s="59">
        <v>0</v>
      </c>
      <c r="U157" s="59">
        <f t="shared" si="53"/>
        <v>0</v>
      </c>
      <c r="V157" s="43"/>
      <c r="W157" s="44"/>
    </row>
    <row r="158" spans="1:23" s="18" customFormat="1" x14ac:dyDescent="0.25">
      <c r="A158" s="62"/>
      <c r="B158" s="63"/>
      <c r="C158" s="63"/>
      <c r="D158" s="64">
        <v>3419</v>
      </c>
      <c r="E158" s="65">
        <v>5221</v>
      </c>
      <c r="F158" s="66" t="s">
        <v>187</v>
      </c>
      <c r="G158" s="67">
        <v>1000</v>
      </c>
      <c r="H158" s="67">
        <v>0</v>
      </c>
      <c r="I158" s="67">
        <f t="shared" si="0"/>
        <v>1000</v>
      </c>
      <c r="J158" s="68">
        <v>0</v>
      </c>
      <c r="K158" s="68">
        <f t="shared" si="1"/>
        <v>1000</v>
      </c>
      <c r="L158" s="68">
        <v>0</v>
      </c>
      <c r="M158" s="68">
        <f t="shared" si="26"/>
        <v>1000</v>
      </c>
      <c r="N158" s="68">
        <v>-1000</v>
      </c>
      <c r="O158" s="68">
        <f t="shared" si="23"/>
        <v>0</v>
      </c>
      <c r="P158" s="69">
        <v>0</v>
      </c>
      <c r="Q158" s="69">
        <f t="shared" si="56"/>
        <v>0</v>
      </c>
      <c r="R158" s="69">
        <v>0</v>
      </c>
      <c r="S158" s="70">
        <f t="shared" si="55"/>
        <v>0</v>
      </c>
      <c r="T158" s="68">
        <v>0</v>
      </c>
      <c r="U158" s="68">
        <f t="shared" si="53"/>
        <v>0</v>
      </c>
      <c r="V158" s="43"/>
      <c r="W158" s="44"/>
    </row>
    <row r="159" spans="1:23" s="18" customFormat="1" x14ac:dyDescent="0.25">
      <c r="A159" s="71" t="s">
        <v>19</v>
      </c>
      <c r="B159" s="72" t="s">
        <v>188</v>
      </c>
      <c r="C159" s="72" t="s">
        <v>25</v>
      </c>
      <c r="D159" s="73" t="s">
        <v>20</v>
      </c>
      <c r="E159" s="73" t="s">
        <v>20</v>
      </c>
      <c r="F159" s="74" t="s">
        <v>189</v>
      </c>
      <c r="G159" s="75">
        <f>+G160</f>
        <v>500</v>
      </c>
      <c r="H159" s="75">
        <v>0</v>
      </c>
      <c r="I159" s="75">
        <f t="shared" si="0"/>
        <v>500</v>
      </c>
      <c r="J159" s="76">
        <v>0</v>
      </c>
      <c r="K159" s="76">
        <f t="shared" si="1"/>
        <v>500</v>
      </c>
      <c r="L159" s="76">
        <v>0</v>
      </c>
      <c r="M159" s="76">
        <f t="shared" si="26"/>
        <v>500</v>
      </c>
      <c r="N159" s="76">
        <v>0</v>
      </c>
      <c r="O159" s="76">
        <f t="shared" si="23"/>
        <v>500</v>
      </c>
      <c r="P159" s="77">
        <v>0</v>
      </c>
      <c r="Q159" s="77">
        <f t="shared" si="56"/>
        <v>500</v>
      </c>
      <c r="R159" s="77">
        <v>0</v>
      </c>
      <c r="S159" s="78">
        <f t="shared" si="55"/>
        <v>500</v>
      </c>
      <c r="T159" s="76">
        <v>0</v>
      </c>
      <c r="U159" s="76">
        <f t="shared" si="53"/>
        <v>500</v>
      </c>
      <c r="V159" s="43"/>
      <c r="W159" s="44"/>
    </row>
    <row r="160" spans="1:23" s="18" customFormat="1" x14ac:dyDescent="0.25">
      <c r="A160" s="71"/>
      <c r="B160" s="72"/>
      <c r="C160" s="72"/>
      <c r="D160" s="65">
        <v>3419</v>
      </c>
      <c r="E160" s="65">
        <v>5221</v>
      </c>
      <c r="F160" s="66" t="s">
        <v>187</v>
      </c>
      <c r="G160" s="67">
        <v>500</v>
      </c>
      <c r="H160" s="67">
        <v>0</v>
      </c>
      <c r="I160" s="67">
        <f t="shared" si="0"/>
        <v>500</v>
      </c>
      <c r="J160" s="68">
        <v>0</v>
      </c>
      <c r="K160" s="68">
        <f t="shared" si="1"/>
        <v>500</v>
      </c>
      <c r="L160" s="68">
        <v>0</v>
      </c>
      <c r="M160" s="68">
        <f t="shared" si="26"/>
        <v>500</v>
      </c>
      <c r="N160" s="68">
        <v>0</v>
      </c>
      <c r="O160" s="68">
        <f t="shared" si="23"/>
        <v>500</v>
      </c>
      <c r="P160" s="69">
        <v>0</v>
      </c>
      <c r="Q160" s="69">
        <f t="shared" si="56"/>
        <v>500</v>
      </c>
      <c r="R160" s="69">
        <v>0</v>
      </c>
      <c r="S160" s="70">
        <f t="shared" si="55"/>
        <v>500</v>
      </c>
      <c r="T160" s="68">
        <v>0</v>
      </c>
      <c r="U160" s="68">
        <f t="shared" si="53"/>
        <v>500</v>
      </c>
      <c r="V160" s="43"/>
      <c r="W160" s="44"/>
    </row>
    <row r="161" spans="1:23" s="18" customFormat="1" x14ac:dyDescent="0.25">
      <c r="A161" s="80" t="s">
        <v>19</v>
      </c>
      <c r="B161" s="81" t="s">
        <v>190</v>
      </c>
      <c r="C161" s="81" t="s">
        <v>25</v>
      </c>
      <c r="D161" s="73" t="s">
        <v>20</v>
      </c>
      <c r="E161" s="73" t="s">
        <v>20</v>
      </c>
      <c r="F161" s="83" t="s">
        <v>191</v>
      </c>
      <c r="G161" s="75">
        <v>0</v>
      </c>
      <c r="H161" s="75">
        <v>600</v>
      </c>
      <c r="I161" s="75">
        <f t="shared" si="0"/>
        <v>600</v>
      </c>
      <c r="J161" s="76">
        <f>+J162</f>
        <v>-600</v>
      </c>
      <c r="K161" s="76">
        <f t="shared" si="1"/>
        <v>0</v>
      </c>
      <c r="L161" s="76">
        <v>0</v>
      </c>
      <c r="M161" s="76">
        <f t="shared" si="26"/>
        <v>0</v>
      </c>
      <c r="N161" s="68">
        <v>0</v>
      </c>
      <c r="O161" s="76">
        <f t="shared" si="23"/>
        <v>0</v>
      </c>
      <c r="P161" s="77">
        <v>0</v>
      </c>
      <c r="Q161" s="77">
        <f t="shared" si="56"/>
        <v>0</v>
      </c>
      <c r="R161" s="77">
        <v>0</v>
      </c>
      <c r="S161" s="78">
        <f t="shared" si="55"/>
        <v>0</v>
      </c>
      <c r="T161" s="76">
        <v>0</v>
      </c>
      <c r="U161" s="76">
        <f t="shared" si="53"/>
        <v>0</v>
      </c>
      <c r="V161" s="43"/>
      <c r="W161" s="44"/>
    </row>
    <row r="162" spans="1:23" s="18" customFormat="1" x14ac:dyDescent="0.25">
      <c r="A162" s="80"/>
      <c r="B162" s="81"/>
      <c r="C162" s="81"/>
      <c r="D162" s="86">
        <v>3419</v>
      </c>
      <c r="E162" s="86">
        <v>5221</v>
      </c>
      <c r="F162" s="87" t="s">
        <v>187</v>
      </c>
      <c r="G162" s="67">
        <v>0</v>
      </c>
      <c r="H162" s="67">
        <v>600</v>
      </c>
      <c r="I162" s="67">
        <f t="shared" ref="I162:I204" si="58">+G162+H162</f>
        <v>600</v>
      </c>
      <c r="J162" s="68">
        <v>-600</v>
      </c>
      <c r="K162" s="68">
        <f t="shared" ref="K162:K204" si="59">+I162+J162</f>
        <v>0</v>
      </c>
      <c r="L162" s="68">
        <v>0</v>
      </c>
      <c r="M162" s="68">
        <f t="shared" si="26"/>
        <v>0</v>
      </c>
      <c r="N162" s="68">
        <v>0</v>
      </c>
      <c r="O162" s="68">
        <f t="shared" si="23"/>
        <v>0</v>
      </c>
      <c r="P162" s="69">
        <v>0</v>
      </c>
      <c r="Q162" s="69">
        <f t="shared" si="56"/>
        <v>0</v>
      </c>
      <c r="R162" s="69">
        <v>0</v>
      </c>
      <c r="S162" s="70">
        <f t="shared" si="55"/>
        <v>0</v>
      </c>
      <c r="T162" s="68">
        <v>0</v>
      </c>
      <c r="U162" s="68">
        <f t="shared" si="53"/>
        <v>0</v>
      </c>
      <c r="V162" s="43"/>
      <c r="W162" s="44"/>
    </row>
    <row r="163" spans="1:23" s="18" customFormat="1" ht="21" x14ac:dyDescent="0.25">
      <c r="A163" s="80" t="s">
        <v>19</v>
      </c>
      <c r="B163" s="81" t="s">
        <v>192</v>
      </c>
      <c r="C163" s="81" t="s">
        <v>25</v>
      </c>
      <c r="D163" s="82" t="s">
        <v>20</v>
      </c>
      <c r="E163" s="82" t="s">
        <v>20</v>
      </c>
      <c r="F163" s="83" t="s">
        <v>193</v>
      </c>
      <c r="G163" s="75">
        <f>SUM(G164:G165)</f>
        <v>0</v>
      </c>
      <c r="H163" s="75">
        <f t="shared" ref="H163:J163" si="60">SUM(H164:H165)</f>
        <v>0</v>
      </c>
      <c r="I163" s="75">
        <f t="shared" si="60"/>
        <v>0</v>
      </c>
      <c r="J163" s="75">
        <f t="shared" si="60"/>
        <v>600</v>
      </c>
      <c r="K163" s="76">
        <f t="shared" si="59"/>
        <v>600</v>
      </c>
      <c r="L163" s="76">
        <v>0</v>
      </c>
      <c r="M163" s="76">
        <f t="shared" si="26"/>
        <v>600</v>
      </c>
      <c r="N163" s="76">
        <v>0</v>
      </c>
      <c r="O163" s="76">
        <f t="shared" si="23"/>
        <v>600</v>
      </c>
      <c r="P163" s="77">
        <v>0</v>
      </c>
      <c r="Q163" s="77">
        <f t="shared" si="56"/>
        <v>600</v>
      </c>
      <c r="R163" s="77">
        <v>0</v>
      </c>
      <c r="S163" s="78">
        <f t="shared" si="55"/>
        <v>600</v>
      </c>
      <c r="T163" s="76">
        <v>0</v>
      </c>
      <c r="U163" s="76">
        <f t="shared" si="53"/>
        <v>600</v>
      </c>
      <c r="V163" s="43"/>
      <c r="W163" s="44"/>
    </row>
    <row r="164" spans="1:23" s="18" customFormat="1" x14ac:dyDescent="0.25">
      <c r="A164" s="80"/>
      <c r="B164" s="81"/>
      <c r="C164" s="81"/>
      <c r="D164" s="86">
        <v>3419</v>
      </c>
      <c r="E164" s="86">
        <v>5221</v>
      </c>
      <c r="F164" s="87" t="s">
        <v>187</v>
      </c>
      <c r="G164" s="67">
        <v>0</v>
      </c>
      <c r="H164" s="67"/>
      <c r="I164" s="67">
        <v>0</v>
      </c>
      <c r="J164" s="68">
        <v>502.35500000000002</v>
      </c>
      <c r="K164" s="68">
        <f t="shared" si="59"/>
        <v>502.35500000000002</v>
      </c>
      <c r="L164" s="68">
        <v>0</v>
      </c>
      <c r="M164" s="68">
        <f t="shared" si="26"/>
        <v>502.35500000000002</v>
      </c>
      <c r="N164" s="68">
        <v>0</v>
      </c>
      <c r="O164" s="68">
        <f t="shared" si="23"/>
        <v>502.35500000000002</v>
      </c>
      <c r="P164" s="69">
        <v>0</v>
      </c>
      <c r="Q164" s="69">
        <f t="shared" si="56"/>
        <v>502.35500000000002</v>
      </c>
      <c r="R164" s="69">
        <v>0</v>
      </c>
      <c r="S164" s="70">
        <f t="shared" si="55"/>
        <v>502.35500000000002</v>
      </c>
      <c r="T164" s="68">
        <v>0</v>
      </c>
      <c r="U164" s="68">
        <f t="shared" si="53"/>
        <v>502.35500000000002</v>
      </c>
      <c r="V164" s="43"/>
      <c r="W164" s="44"/>
    </row>
    <row r="165" spans="1:23" s="18" customFormat="1" x14ac:dyDescent="0.25">
      <c r="A165" s="80"/>
      <c r="B165" s="81"/>
      <c r="C165" s="81"/>
      <c r="D165" s="86">
        <v>3419</v>
      </c>
      <c r="E165" s="86">
        <v>6321</v>
      </c>
      <c r="F165" s="87" t="s">
        <v>194</v>
      </c>
      <c r="G165" s="67">
        <v>0</v>
      </c>
      <c r="H165" s="67"/>
      <c r="I165" s="67">
        <v>0</v>
      </c>
      <c r="J165" s="68">
        <v>97.644999999999996</v>
      </c>
      <c r="K165" s="68">
        <f t="shared" si="59"/>
        <v>97.644999999999996</v>
      </c>
      <c r="L165" s="68">
        <v>0</v>
      </c>
      <c r="M165" s="68">
        <f t="shared" si="26"/>
        <v>97.644999999999996</v>
      </c>
      <c r="N165" s="68">
        <v>0</v>
      </c>
      <c r="O165" s="68">
        <f t="shared" si="23"/>
        <v>97.644999999999996</v>
      </c>
      <c r="P165" s="69">
        <v>0</v>
      </c>
      <c r="Q165" s="69">
        <f t="shared" si="56"/>
        <v>97.644999999999996</v>
      </c>
      <c r="R165" s="69">
        <v>0</v>
      </c>
      <c r="S165" s="70">
        <f t="shared" si="55"/>
        <v>97.644999999999996</v>
      </c>
      <c r="T165" s="68">
        <v>0</v>
      </c>
      <c r="U165" s="68">
        <f t="shared" si="53"/>
        <v>97.644999999999996</v>
      </c>
      <c r="V165" s="43"/>
      <c r="W165" s="44"/>
    </row>
    <row r="166" spans="1:23" s="18" customFormat="1" x14ac:dyDescent="0.25">
      <c r="A166" s="80" t="s">
        <v>19</v>
      </c>
      <c r="B166" s="81" t="s">
        <v>195</v>
      </c>
      <c r="C166" s="81" t="s">
        <v>25</v>
      </c>
      <c r="D166" s="73" t="s">
        <v>20</v>
      </c>
      <c r="E166" s="73" t="s">
        <v>20</v>
      </c>
      <c r="F166" s="83" t="s">
        <v>196</v>
      </c>
      <c r="G166" s="75">
        <v>0</v>
      </c>
      <c r="H166" s="75">
        <v>400</v>
      </c>
      <c r="I166" s="75">
        <f t="shared" si="58"/>
        <v>400</v>
      </c>
      <c r="J166" s="76">
        <f>+J167</f>
        <v>-300</v>
      </c>
      <c r="K166" s="76">
        <f t="shared" si="59"/>
        <v>100</v>
      </c>
      <c r="L166" s="76">
        <v>0</v>
      </c>
      <c r="M166" s="76">
        <f t="shared" si="26"/>
        <v>100</v>
      </c>
      <c r="N166" s="76">
        <f>+N167</f>
        <v>-100</v>
      </c>
      <c r="O166" s="76">
        <f t="shared" si="23"/>
        <v>0</v>
      </c>
      <c r="P166" s="77">
        <v>0</v>
      </c>
      <c r="Q166" s="77">
        <f t="shared" si="56"/>
        <v>0</v>
      </c>
      <c r="R166" s="77">
        <v>0</v>
      </c>
      <c r="S166" s="78">
        <f t="shared" si="55"/>
        <v>0</v>
      </c>
      <c r="T166" s="76">
        <v>0</v>
      </c>
      <c r="U166" s="76">
        <f t="shared" si="53"/>
        <v>0</v>
      </c>
      <c r="V166" s="43"/>
      <c r="W166" s="44"/>
    </row>
    <row r="167" spans="1:23" s="18" customFormat="1" x14ac:dyDescent="0.25">
      <c r="A167" s="80"/>
      <c r="B167" s="81"/>
      <c r="C167" s="81"/>
      <c r="D167" s="86">
        <v>3419</v>
      </c>
      <c r="E167" s="86">
        <v>5329</v>
      </c>
      <c r="F167" s="134" t="s">
        <v>197</v>
      </c>
      <c r="G167" s="67">
        <v>0</v>
      </c>
      <c r="H167" s="67">
        <v>400</v>
      </c>
      <c r="I167" s="67">
        <f t="shared" si="58"/>
        <v>400</v>
      </c>
      <c r="J167" s="68">
        <v>-300</v>
      </c>
      <c r="K167" s="68">
        <f t="shared" si="59"/>
        <v>100</v>
      </c>
      <c r="L167" s="68">
        <v>0</v>
      </c>
      <c r="M167" s="68">
        <f t="shared" si="26"/>
        <v>100</v>
      </c>
      <c r="N167" s="68">
        <v>-100</v>
      </c>
      <c r="O167" s="68">
        <f t="shared" si="23"/>
        <v>0</v>
      </c>
      <c r="P167" s="69">
        <v>0</v>
      </c>
      <c r="Q167" s="69">
        <f t="shared" si="56"/>
        <v>0</v>
      </c>
      <c r="R167" s="69">
        <v>0</v>
      </c>
      <c r="S167" s="70">
        <f t="shared" si="55"/>
        <v>0</v>
      </c>
      <c r="T167" s="68">
        <v>0</v>
      </c>
      <c r="U167" s="68">
        <f t="shared" si="53"/>
        <v>0</v>
      </c>
      <c r="V167" s="43"/>
      <c r="W167" s="44"/>
    </row>
    <row r="168" spans="1:23" s="18" customFormat="1" ht="21" x14ac:dyDescent="0.25">
      <c r="A168" s="80" t="s">
        <v>19</v>
      </c>
      <c r="B168" s="81" t="s">
        <v>198</v>
      </c>
      <c r="C168" s="81" t="s">
        <v>25</v>
      </c>
      <c r="D168" s="82" t="s">
        <v>20</v>
      </c>
      <c r="E168" s="82" t="s">
        <v>20</v>
      </c>
      <c r="F168" s="83" t="s">
        <v>199</v>
      </c>
      <c r="G168" s="75">
        <v>0</v>
      </c>
      <c r="H168" s="75"/>
      <c r="I168" s="75">
        <v>0</v>
      </c>
      <c r="J168" s="76">
        <f>+J169</f>
        <v>300</v>
      </c>
      <c r="K168" s="76">
        <f t="shared" si="59"/>
        <v>300</v>
      </c>
      <c r="L168" s="76">
        <v>0</v>
      </c>
      <c r="M168" s="76">
        <f t="shared" si="26"/>
        <v>300</v>
      </c>
      <c r="N168" s="76">
        <v>0</v>
      </c>
      <c r="O168" s="76">
        <f t="shared" si="23"/>
        <v>300</v>
      </c>
      <c r="P168" s="77">
        <v>0</v>
      </c>
      <c r="Q168" s="77">
        <f t="shared" si="56"/>
        <v>300</v>
      </c>
      <c r="R168" s="77">
        <v>0</v>
      </c>
      <c r="S168" s="78">
        <f t="shared" si="55"/>
        <v>300</v>
      </c>
      <c r="T168" s="76">
        <v>0</v>
      </c>
      <c r="U168" s="76">
        <f t="shared" si="53"/>
        <v>300</v>
      </c>
      <c r="V168" s="43"/>
      <c r="W168" s="44"/>
    </row>
    <row r="169" spans="1:23" s="18" customFormat="1" x14ac:dyDescent="0.25">
      <c r="A169" s="80"/>
      <c r="B169" s="81"/>
      <c r="C169" s="81"/>
      <c r="D169" s="86">
        <v>3419</v>
      </c>
      <c r="E169" s="86">
        <v>5329</v>
      </c>
      <c r="F169" s="167" t="s">
        <v>200</v>
      </c>
      <c r="G169" s="67">
        <v>0</v>
      </c>
      <c r="H169" s="67"/>
      <c r="I169" s="67">
        <v>0</v>
      </c>
      <c r="J169" s="68">
        <v>300</v>
      </c>
      <c r="K169" s="68">
        <f t="shared" si="59"/>
        <v>300</v>
      </c>
      <c r="L169" s="68">
        <v>0</v>
      </c>
      <c r="M169" s="68">
        <f t="shared" si="26"/>
        <v>300</v>
      </c>
      <c r="N169" s="68">
        <v>0</v>
      </c>
      <c r="O169" s="68">
        <f t="shared" si="23"/>
        <v>300</v>
      </c>
      <c r="P169" s="69">
        <v>0</v>
      </c>
      <c r="Q169" s="69">
        <f t="shared" si="56"/>
        <v>300</v>
      </c>
      <c r="R169" s="69">
        <v>0</v>
      </c>
      <c r="S169" s="70">
        <f t="shared" si="55"/>
        <v>300</v>
      </c>
      <c r="T169" s="68">
        <v>0</v>
      </c>
      <c r="U169" s="68">
        <f t="shared" si="53"/>
        <v>300</v>
      </c>
      <c r="V169" s="43"/>
      <c r="W169" s="44"/>
    </row>
    <row r="170" spans="1:23" s="18" customFormat="1" x14ac:dyDescent="0.25">
      <c r="A170" s="80" t="s">
        <v>19</v>
      </c>
      <c r="B170" s="81" t="s">
        <v>201</v>
      </c>
      <c r="C170" s="81" t="s">
        <v>202</v>
      </c>
      <c r="D170" s="73" t="s">
        <v>20</v>
      </c>
      <c r="E170" s="73" t="s">
        <v>20</v>
      </c>
      <c r="F170" s="83" t="s">
        <v>203</v>
      </c>
      <c r="G170" s="75">
        <v>0</v>
      </c>
      <c r="H170" s="75">
        <v>200</v>
      </c>
      <c r="I170" s="75">
        <f t="shared" si="58"/>
        <v>200</v>
      </c>
      <c r="J170" s="76">
        <f>+J171</f>
        <v>-200</v>
      </c>
      <c r="K170" s="76">
        <f t="shared" si="59"/>
        <v>0</v>
      </c>
      <c r="L170" s="76">
        <v>0</v>
      </c>
      <c r="M170" s="76">
        <f t="shared" si="26"/>
        <v>0</v>
      </c>
      <c r="N170" s="76">
        <v>0</v>
      </c>
      <c r="O170" s="76">
        <f t="shared" si="23"/>
        <v>0</v>
      </c>
      <c r="P170" s="77">
        <v>0</v>
      </c>
      <c r="Q170" s="77">
        <f t="shared" si="56"/>
        <v>0</v>
      </c>
      <c r="R170" s="77">
        <v>0</v>
      </c>
      <c r="S170" s="78">
        <f t="shared" si="55"/>
        <v>0</v>
      </c>
      <c r="T170" s="76">
        <v>0</v>
      </c>
      <c r="U170" s="76">
        <f t="shared" si="53"/>
        <v>0</v>
      </c>
      <c r="V170" s="43"/>
      <c r="W170" s="44"/>
    </row>
    <row r="171" spans="1:23" s="18" customFormat="1" x14ac:dyDescent="0.25">
      <c r="A171" s="168"/>
      <c r="B171" s="169"/>
      <c r="C171" s="169"/>
      <c r="D171" s="138">
        <v>3419</v>
      </c>
      <c r="E171" s="138">
        <v>5329</v>
      </c>
      <c r="F171" s="139" t="s">
        <v>197</v>
      </c>
      <c r="G171" s="101">
        <v>0</v>
      </c>
      <c r="H171" s="101">
        <v>200</v>
      </c>
      <c r="I171" s="101">
        <f t="shared" si="58"/>
        <v>200</v>
      </c>
      <c r="J171" s="102">
        <v>-200</v>
      </c>
      <c r="K171" s="102">
        <f t="shared" si="59"/>
        <v>0</v>
      </c>
      <c r="L171" s="68">
        <v>0</v>
      </c>
      <c r="M171" s="68">
        <f t="shared" si="26"/>
        <v>0</v>
      </c>
      <c r="N171" s="68">
        <v>0</v>
      </c>
      <c r="O171" s="68">
        <f t="shared" si="23"/>
        <v>0</v>
      </c>
      <c r="P171" s="69">
        <v>0</v>
      </c>
      <c r="Q171" s="69">
        <f t="shared" si="56"/>
        <v>0</v>
      </c>
      <c r="R171" s="69">
        <v>0</v>
      </c>
      <c r="S171" s="70">
        <f t="shared" si="55"/>
        <v>0</v>
      </c>
      <c r="T171" s="68">
        <v>0</v>
      </c>
      <c r="U171" s="68">
        <f t="shared" si="53"/>
        <v>0</v>
      </c>
      <c r="V171" s="43"/>
      <c r="W171" s="44"/>
    </row>
    <row r="172" spans="1:23" s="18" customFormat="1" x14ac:dyDescent="0.25">
      <c r="A172" s="80" t="s">
        <v>19</v>
      </c>
      <c r="B172" s="81" t="s">
        <v>204</v>
      </c>
      <c r="C172" s="81" t="s">
        <v>202</v>
      </c>
      <c r="D172" s="82" t="s">
        <v>20</v>
      </c>
      <c r="E172" s="82" t="s">
        <v>20</v>
      </c>
      <c r="F172" s="130" t="s">
        <v>205</v>
      </c>
      <c r="G172" s="75">
        <v>0</v>
      </c>
      <c r="H172" s="75"/>
      <c r="I172" s="75">
        <v>0</v>
      </c>
      <c r="J172" s="76">
        <f>+J173</f>
        <v>200</v>
      </c>
      <c r="K172" s="76">
        <f t="shared" si="59"/>
        <v>200</v>
      </c>
      <c r="L172" s="76">
        <v>0</v>
      </c>
      <c r="M172" s="76">
        <f t="shared" si="26"/>
        <v>200</v>
      </c>
      <c r="N172" s="76">
        <v>0</v>
      </c>
      <c r="O172" s="76">
        <f t="shared" si="23"/>
        <v>200</v>
      </c>
      <c r="P172" s="77">
        <v>0</v>
      </c>
      <c r="Q172" s="77">
        <f t="shared" si="56"/>
        <v>200</v>
      </c>
      <c r="R172" s="77">
        <v>0</v>
      </c>
      <c r="S172" s="78">
        <f t="shared" si="55"/>
        <v>200</v>
      </c>
      <c r="T172" s="76">
        <v>0</v>
      </c>
      <c r="U172" s="76">
        <f t="shared" si="53"/>
        <v>200</v>
      </c>
      <c r="V172" s="43"/>
      <c r="W172" s="44"/>
    </row>
    <row r="173" spans="1:23" s="18" customFormat="1" ht="13" thickBot="1" x14ac:dyDescent="0.3">
      <c r="A173" s="148"/>
      <c r="B173" s="149"/>
      <c r="C173" s="149"/>
      <c r="D173" s="170">
        <v>3419</v>
      </c>
      <c r="E173" s="170">
        <v>5329</v>
      </c>
      <c r="F173" s="167" t="s">
        <v>200</v>
      </c>
      <c r="G173" s="108">
        <v>0</v>
      </c>
      <c r="H173" s="108"/>
      <c r="I173" s="108">
        <v>0</v>
      </c>
      <c r="J173" s="109">
        <v>200</v>
      </c>
      <c r="K173" s="109">
        <f t="shared" si="59"/>
        <v>200</v>
      </c>
      <c r="L173" s="102">
        <v>0</v>
      </c>
      <c r="M173" s="102">
        <f t="shared" si="26"/>
        <v>200</v>
      </c>
      <c r="N173" s="102">
        <v>0</v>
      </c>
      <c r="O173" s="102">
        <f t="shared" si="23"/>
        <v>200</v>
      </c>
      <c r="P173" s="110">
        <v>0</v>
      </c>
      <c r="Q173" s="110">
        <f t="shared" si="56"/>
        <v>200</v>
      </c>
      <c r="R173" s="110">
        <v>0</v>
      </c>
      <c r="S173" s="111">
        <f t="shared" si="55"/>
        <v>200</v>
      </c>
      <c r="T173" s="102">
        <v>0</v>
      </c>
      <c r="U173" s="102">
        <f t="shared" si="53"/>
        <v>200</v>
      </c>
      <c r="V173" s="43"/>
      <c r="W173" s="44"/>
    </row>
    <row r="174" spans="1:23" s="18" customFormat="1" ht="13.5" thickBot="1" x14ac:dyDescent="0.35">
      <c r="A174" s="112" t="s">
        <v>40</v>
      </c>
      <c r="B174" s="230" t="s">
        <v>20</v>
      </c>
      <c r="C174" s="231"/>
      <c r="D174" s="113" t="s">
        <v>20</v>
      </c>
      <c r="E174" s="113" t="s">
        <v>20</v>
      </c>
      <c r="F174" s="114" t="s">
        <v>206</v>
      </c>
      <c r="G174" s="115">
        <f>+G175+G177</f>
        <v>1530</v>
      </c>
      <c r="H174" s="115">
        <f>+H175+H177+H181+H183+H185</f>
        <v>4436.8</v>
      </c>
      <c r="I174" s="115">
        <f t="shared" si="58"/>
        <v>5966.8</v>
      </c>
      <c r="J174" s="116">
        <f>+J177+J179+J185+J187</f>
        <v>0</v>
      </c>
      <c r="K174" s="116">
        <f t="shared" si="59"/>
        <v>5966.8</v>
      </c>
      <c r="L174" s="116">
        <v>0</v>
      </c>
      <c r="M174" s="116">
        <f t="shared" si="26"/>
        <v>5966.8</v>
      </c>
      <c r="N174" s="116">
        <f>+N175+N177</f>
        <v>-1330</v>
      </c>
      <c r="O174" s="116">
        <f t="shared" si="23"/>
        <v>4636.8</v>
      </c>
      <c r="P174" s="117">
        <v>0</v>
      </c>
      <c r="Q174" s="117">
        <f t="shared" si="56"/>
        <v>4636.8</v>
      </c>
      <c r="R174" s="117">
        <v>0</v>
      </c>
      <c r="S174" s="118">
        <f t="shared" si="55"/>
        <v>4636.8</v>
      </c>
      <c r="T174" s="116">
        <v>0</v>
      </c>
      <c r="U174" s="116">
        <f t="shared" si="53"/>
        <v>4636.8</v>
      </c>
      <c r="V174" s="43"/>
      <c r="W174" s="44"/>
    </row>
    <row r="175" spans="1:23" s="18" customFormat="1" x14ac:dyDescent="0.25">
      <c r="A175" s="53" t="s">
        <v>19</v>
      </c>
      <c r="B175" s="54" t="s">
        <v>207</v>
      </c>
      <c r="C175" s="54" t="s">
        <v>25</v>
      </c>
      <c r="D175" s="55" t="s">
        <v>20</v>
      </c>
      <c r="E175" s="55" t="s">
        <v>20</v>
      </c>
      <c r="F175" s="171" t="s">
        <v>206</v>
      </c>
      <c r="G175" s="57">
        <f>+G176</f>
        <v>1230</v>
      </c>
      <c r="H175" s="57">
        <v>0</v>
      </c>
      <c r="I175" s="57">
        <f t="shared" si="58"/>
        <v>1230</v>
      </c>
      <c r="J175" s="59">
        <v>0</v>
      </c>
      <c r="K175" s="59">
        <f t="shared" si="59"/>
        <v>1230</v>
      </c>
      <c r="L175" s="59">
        <v>0</v>
      </c>
      <c r="M175" s="59">
        <f t="shared" si="26"/>
        <v>1230</v>
      </c>
      <c r="N175" s="59">
        <f>+N176</f>
        <v>-1230</v>
      </c>
      <c r="O175" s="59">
        <f t="shared" si="23"/>
        <v>0</v>
      </c>
      <c r="P175" s="60">
        <v>0</v>
      </c>
      <c r="Q175" s="60">
        <f t="shared" si="56"/>
        <v>0</v>
      </c>
      <c r="R175" s="60">
        <v>0</v>
      </c>
      <c r="S175" s="61">
        <f t="shared" si="55"/>
        <v>0</v>
      </c>
      <c r="T175" s="59">
        <v>0</v>
      </c>
      <c r="U175" s="59">
        <f t="shared" si="53"/>
        <v>0</v>
      </c>
      <c r="V175" s="43"/>
      <c r="W175" s="44"/>
    </row>
    <row r="176" spans="1:23" s="18" customFormat="1" x14ac:dyDescent="0.25">
      <c r="A176" s="71"/>
      <c r="B176" s="72"/>
      <c r="C176" s="72"/>
      <c r="D176" s="65">
        <v>3419</v>
      </c>
      <c r="E176" s="65">
        <v>5229</v>
      </c>
      <c r="F176" s="66" t="s">
        <v>98</v>
      </c>
      <c r="G176" s="67">
        <v>1230</v>
      </c>
      <c r="H176" s="67">
        <v>0</v>
      </c>
      <c r="I176" s="67">
        <f t="shared" si="58"/>
        <v>1230</v>
      </c>
      <c r="J176" s="68">
        <v>0</v>
      </c>
      <c r="K176" s="68">
        <f t="shared" si="59"/>
        <v>1230</v>
      </c>
      <c r="L176" s="68">
        <v>0</v>
      </c>
      <c r="M176" s="68">
        <f t="shared" si="26"/>
        <v>1230</v>
      </c>
      <c r="N176" s="68">
        <v>-1230</v>
      </c>
      <c r="O176" s="68">
        <f t="shared" si="23"/>
        <v>0</v>
      </c>
      <c r="P176" s="69">
        <v>0</v>
      </c>
      <c r="Q176" s="69">
        <f t="shared" si="56"/>
        <v>0</v>
      </c>
      <c r="R176" s="69">
        <v>0</v>
      </c>
      <c r="S176" s="70">
        <f t="shared" si="55"/>
        <v>0</v>
      </c>
      <c r="T176" s="68">
        <v>0</v>
      </c>
      <c r="U176" s="68">
        <f t="shared" si="53"/>
        <v>0</v>
      </c>
      <c r="V176" s="43"/>
      <c r="W176" s="44"/>
    </row>
    <row r="177" spans="1:23" s="18" customFormat="1" x14ac:dyDescent="0.25">
      <c r="A177" s="71" t="s">
        <v>19</v>
      </c>
      <c r="B177" s="72" t="s">
        <v>208</v>
      </c>
      <c r="C177" s="72" t="s">
        <v>25</v>
      </c>
      <c r="D177" s="73" t="s">
        <v>20</v>
      </c>
      <c r="E177" s="73" t="s">
        <v>20</v>
      </c>
      <c r="F177" s="74" t="s">
        <v>209</v>
      </c>
      <c r="G177" s="75">
        <f>+G178</f>
        <v>300</v>
      </c>
      <c r="H177" s="75">
        <v>0</v>
      </c>
      <c r="I177" s="75">
        <f t="shared" si="58"/>
        <v>300</v>
      </c>
      <c r="J177" s="76">
        <f>+J178</f>
        <v>-200</v>
      </c>
      <c r="K177" s="76">
        <f t="shared" si="59"/>
        <v>100</v>
      </c>
      <c r="L177" s="76">
        <v>0</v>
      </c>
      <c r="M177" s="76">
        <f t="shared" si="26"/>
        <v>100</v>
      </c>
      <c r="N177" s="76">
        <f>+N178</f>
        <v>-100</v>
      </c>
      <c r="O177" s="76">
        <f t="shared" si="23"/>
        <v>0</v>
      </c>
      <c r="P177" s="77">
        <v>0</v>
      </c>
      <c r="Q177" s="77">
        <f t="shared" si="56"/>
        <v>0</v>
      </c>
      <c r="R177" s="77">
        <v>0</v>
      </c>
      <c r="S177" s="78">
        <f t="shared" si="55"/>
        <v>0</v>
      </c>
      <c r="T177" s="76">
        <v>0</v>
      </c>
      <c r="U177" s="76">
        <f t="shared" si="53"/>
        <v>0</v>
      </c>
      <c r="V177" s="43"/>
      <c r="W177" s="44"/>
    </row>
    <row r="178" spans="1:23" s="18" customFormat="1" x14ac:dyDescent="0.25">
      <c r="A178" s="71"/>
      <c r="B178" s="72"/>
      <c r="C178" s="72"/>
      <c r="D178" s="65">
        <v>3419</v>
      </c>
      <c r="E178" s="65">
        <v>5229</v>
      </c>
      <c r="F178" s="66" t="s">
        <v>98</v>
      </c>
      <c r="G178" s="67">
        <v>300</v>
      </c>
      <c r="H178" s="67">
        <v>0</v>
      </c>
      <c r="I178" s="67">
        <f t="shared" si="58"/>
        <v>300</v>
      </c>
      <c r="J178" s="68">
        <v>-200</v>
      </c>
      <c r="K178" s="68">
        <f t="shared" si="59"/>
        <v>100</v>
      </c>
      <c r="L178" s="68">
        <v>0</v>
      </c>
      <c r="M178" s="68">
        <f t="shared" si="26"/>
        <v>100</v>
      </c>
      <c r="N178" s="68">
        <v>-100</v>
      </c>
      <c r="O178" s="68">
        <f t="shared" si="23"/>
        <v>0</v>
      </c>
      <c r="P178" s="69">
        <v>0</v>
      </c>
      <c r="Q178" s="69">
        <f t="shared" si="56"/>
        <v>0</v>
      </c>
      <c r="R178" s="69">
        <v>0</v>
      </c>
      <c r="S178" s="70">
        <f t="shared" si="55"/>
        <v>0</v>
      </c>
      <c r="T178" s="68">
        <v>0</v>
      </c>
      <c r="U178" s="68">
        <f t="shared" si="53"/>
        <v>0</v>
      </c>
      <c r="V178" s="43"/>
      <c r="W178" s="44"/>
    </row>
    <row r="179" spans="1:23" s="18" customFormat="1" ht="21" x14ac:dyDescent="0.25">
      <c r="A179" s="71" t="s">
        <v>19</v>
      </c>
      <c r="B179" s="72" t="s">
        <v>210</v>
      </c>
      <c r="C179" s="72" t="s">
        <v>25</v>
      </c>
      <c r="D179" s="73" t="s">
        <v>20</v>
      </c>
      <c r="E179" s="73" t="s">
        <v>20</v>
      </c>
      <c r="F179" s="74" t="s">
        <v>211</v>
      </c>
      <c r="G179" s="75">
        <v>0</v>
      </c>
      <c r="H179" s="75"/>
      <c r="I179" s="75">
        <v>0</v>
      </c>
      <c r="J179" s="76">
        <f>+J180</f>
        <v>200</v>
      </c>
      <c r="K179" s="76">
        <f t="shared" si="59"/>
        <v>200</v>
      </c>
      <c r="L179" s="76">
        <v>0</v>
      </c>
      <c r="M179" s="76">
        <f t="shared" si="26"/>
        <v>200</v>
      </c>
      <c r="N179" s="76">
        <v>0</v>
      </c>
      <c r="O179" s="76">
        <f t="shared" si="23"/>
        <v>200</v>
      </c>
      <c r="P179" s="77">
        <v>0</v>
      </c>
      <c r="Q179" s="77">
        <f t="shared" si="56"/>
        <v>200</v>
      </c>
      <c r="R179" s="77">
        <v>0</v>
      </c>
      <c r="S179" s="78">
        <f t="shared" si="55"/>
        <v>200</v>
      </c>
      <c r="T179" s="76">
        <v>0</v>
      </c>
      <c r="U179" s="76">
        <f t="shared" si="53"/>
        <v>200</v>
      </c>
      <c r="V179" s="43"/>
      <c r="W179" s="44"/>
    </row>
    <row r="180" spans="1:23" s="18" customFormat="1" x14ac:dyDescent="0.25">
      <c r="A180" s="71"/>
      <c r="B180" s="72"/>
      <c r="C180" s="72"/>
      <c r="D180" s="65">
        <v>3419</v>
      </c>
      <c r="E180" s="65">
        <v>5222</v>
      </c>
      <c r="F180" s="79" t="s">
        <v>94</v>
      </c>
      <c r="G180" s="67">
        <v>0</v>
      </c>
      <c r="H180" s="67"/>
      <c r="I180" s="67">
        <v>0</v>
      </c>
      <c r="J180" s="68">
        <v>200</v>
      </c>
      <c r="K180" s="68">
        <f t="shared" si="59"/>
        <v>200</v>
      </c>
      <c r="L180" s="68">
        <v>0</v>
      </c>
      <c r="M180" s="68">
        <f t="shared" si="26"/>
        <v>200</v>
      </c>
      <c r="N180" s="68">
        <v>0</v>
      </c>
      <c r="O180" s="68">
        <f t="shared" si="23"/>
        <v>200</v>
      </c>
      <c r="P180" s="69">
        <v>0</v>
      </c>
      <c r="Q180" s="69">
        <f t="shared" si="56"/>
        <v>200</v>
      </c>
      <c r="R180" s="69">
        <v>0</v>
      </c>
      <c r="S180" s="70">
        <f t="shared" si="55"/>
        <v>200</v>
      </c>
      <c r="T180" s="68">
        <v>0</v>
      </c>
      <c r="U180" s="68">
        <f t="shared" si="53"/>
        <v>200</v>
      </c>
      <c r="V180" s="43"/>
      <c r="W180" s="44"/>
    </row>
    <row r="181" spans="1:23" s="18" customFormat="1" ht="21" x14ac:dyDescent="0.25">
      <c r="A181" s="71" t="s">
        <v>19</v>
      </c>
      <c r="B181" s="72" t="s">
        <v>212</v>
      </c>
      <c r="C181" s="72" t="s">
        <v>25</v>
      </c>
      <c r="D181" s="73" t="s">
        <v>20</v>
      </c>
      <c r="E181" s="73" t="s">
        <v>20</v>
      </c>
      <c r="F181" s="74" t="s">
        <v>213</v>
      </c>
      <c r="G181" s="67">
        <v>0</v>
      </c>
      <c r="H181" s="75">
        <f>+H182</f>
        <v>4000</v>
      </c>
      <c r="I181" s="75">
        <f t="shared" si="58"/>
        <v>4000</v>
      </c>
      <c r="J181" s="76">
        <v>0</v>
      </c>
      <c r="K181" s="76">
        <f t="shared" si="59"/>
        <v>4000</v>
      </c>
      <c r="L181" s="76">
        <v>0</v>
      </c>
      <c r="M181" s="76">
        <f t="shared" si="26"/>
        <v>4000</v>
      </c>
      <c r="N181" s="76">
        <v>0</v>
      </c>
      <c r="O181" s="76">
        <f t="shared" si="23"/>
        <v>4000</v>
      </c>
      <c r="P181" s="77">
        <v>0</v>
      </c>
      <c r="Q181" s="77">
        <f t="shared" si="56"/>
        <v>4000</v>
      </c>
      <c r="R181" s="77">
        <v>0</v>
      </c>
      <c r="S181" s="78">
        <f t="shared" si="55"/>
        <v>4000</v>
      </c>
      <c r="T181" s="76">
        <v>0</v>
      </c>
      <c r="U181" s="76">
        <f t="shared" si="53"/>
        <v>4000</v>
      </c>
      <c r="V181" s="43"/>
      <c r="W181" s="44"/>
    </row>
    <row r="182" spans="1:23" s="18" customFormat="1" x14ac:dyDescent="0.25">
      <c r="A182" s="153"/>
      <c r="B182" s="154"/>
      <c r="C182" s="154"/>
      <c r="D182" s="65">
        <v>3419</v>
      </c>
      <c r="E182" s="65">
        <v>5222</v>
      </c>
      <c r="F182" s="79" t="s">
        <v>94</v>
      </c>
      <c r="G182" s="67">
        <v>0</v>
      </c>
      <c r="H182" s="67">
        <v>4000</v>
      </c>
      <c r="I182" s="67">
        <f t="shared" si="58"/>
        <v>4000</v>
      </c>
      <c r="J182" s="68">
        <v>0</v>
      </c>
      <c r="K182" s="68">
        <f t="shared" si="59"/>
        <v>4000</v>
      </c>
      <c r="L182" s="68">
        <v>0</v>
      </c>
      <c r="M182" s="68">
        <f t="shared" si="26"/>
        <v>4000</v>
      </c>
      <c r="N182" s="68">
        <v>0</v>
      </c>
      <c r="O182" s="68">
        <f t="shared" si="23"/>
        <v>4000</v>
      </c>
      <c r="P182" s="69">
        <v>0</v>
      </c>
      <c r="Q182" s="69">
        <f t="shared" si="56"/>
        <v>4000</v>
      </c>
      <c r="R182" s="69">
        <v>0</v>
      </c>
      <c r="S182" s="70">
        <f t="shared" si="55"/>
        <v>4000</v>
      </c>
      <c r="T182" s="68">
        <v>0</v>
      </c>
      <c r="U182" s="68">
        <f t="shared" si="53"/>
        <v>4000</v>
      </c>
      <c r="V182" s="43"/>
      <c r="W182" s="44"/>
    </row>
    <row r="183" spans="1:23" s="18" customFormat="1" x14ac:dyDescent="0.25">
      <c r="A183" s="80" t="s">
        <v>19</v>
      </c>
      <c r="B183" s="81" t="s">
        <v>214</v>
      </c>
      <c r="C183" s="81" t="s">
        <v>25</v>
      </c>
      <c r="D183" s="82" t="s">
        <v>20</v>
      </c>
      <c r="E183" s="82" t="s">
        <v>20</v>
      </c>
      <c r="F183" s="83" t="s">
        <v>215</v>
      </c>
      <c r="G183" s="75">
        <f>G184</f>
        <v>0</v>
      </c>
      <c r="H183" s="75">
        <f>H184</f>
        <v>36.799999999999997</v>
      </c>
      <c r="I183" s="75">
        <f t="shared" si="58"/>
        <v>36.799999999999997</v>
      </c>
      <c r="J183" s="76">
        <v>0</v>
      </c>
      <c r="K183" s="76">
        <f t="shared" si="59"/>
        <v>36.799999999999997</v>
      </c>
      <c r="L183" s="76">
        <v>0</v>
      </c>
      <c r="M183" s="76">
        <f t="shared" si="26"/>
        <v>36.799999999999997</v>
      </c>
      <c r="N183" s="76">
        <v>0</v>
      </c>
      <c r="O183" s="76">
        <f t="shared" si="23"/>
        <v>36.799999999999997</v>
      </c>
      <c r="P183" s="77">
        <v>0</v>
      </c>
      <c r="Q183" s="77">
        <f t="shared" si="56"/>
        <v>36.799999999999997</v>
      </c>
      <c r="R183" s="77">
        <v>0</v>
      </c>
      <c r="S183" s="78">
        <f t="shared" si="55"/>
        <v>36.799999999999997</v>
      </c>
      <c r="T183" s="76">
        <v>0</v>
      </c>
      <c r="U183" s="76">
        <f t="shared" si="53"/>
        <v>36.799999999999997</v>
      </c>
      <c r="V183" s="43"/>
      <c r="W183" s="44"/>
    </row>
    <row r="184" spans="1:23" x14ac:dyDescent="0.25">
      <c r="A184" s="80"/>
      <c r="B184" s="81"/>
      <c r="C184" s="81"/>
      <c r="D184" s="133">
        <v>3419</v>
      </c>
      <c r="E184" s="86">
        <v>5492</v>
      </c>
      <c r="F184" s="87" t="s">
        <v>99</v>
      </c>
      <c r="G184" s="67">
        <v>0</v>
      </c>
      <c r="H184" s="67">
        <v>36.799999999999997</v>
      </c>
      <c r="I184" s="67">
        <f t="shared" si="58"/>
        <v>36.799999999999997</v>
      </c>
      <c r="J184" s="68">
        <v>0</v>
      </c>
      <c r="K184" s="68">
        <f t="shared" si="59"/>
        <v>36.799999999999997</v>
      </c>
      <c r="L184" s="68">
        <v>0</v>
      </c>
      <c r="M184" s="68">
        <f t="shared" si="26"/>
        <v>36.799999999999997</v>
      </c>
      <c r="N184" s="68">
        <v>0</v>
      </c>
      <c r="O184" s="68">
        <f t="shared" si="23"/>
        <v>36.799999999999997</v>
      </c>
      <c r="P184" s="69">
        <v>0</v>
      </c>
      <c r="Q184" s="69">
        <f t="shared" si="56"/>
        <v>36.799999999999997</v>
      </c>
      <c r="R184" s="69">
        <v>0</v>
      </c>
      <c r="S184" s="70">
        <f t="shared" si="55"/>
        <v>36.799999999999997</v>
      </c>
      <c r="T184" s="68">
        <v>0</v>
      </c>
      <c r="U184" s="68">
        <f t="shared" si="53"/>
        <v>36.799999999999997</v>
      </c>
      <c r="V184" s="172"/>
      <c r="W184" s="173"/>
    </row>
    <row r="185" spans="1:23" x14ac:dyDescent="0.25">
      <c r="A185" s="80" t="s">
        <v>19</v>
      </c>
      <c r="B185" s="81" t="s">
        <v>216</v>
      </c>
      <c r="C185" s="81" t="s">
        <v>25</v>
      </c>
      <c r="D185" s="73" t="s">
        <v>20</v>
      </c>
      <c r="E185" s="73" t="s">
        <v>20</v>
      </c>
      <c r="F185" s="130" t="s">
        <v>217</v>
      </c>
      <c r="G185" s="75">
        <v>0</v>
      </c>
      <c r="H185" s="75">
        <v>400</v>
      </c>
      <c r="I185" s="75">
        <f t="shared" si="58"/>
        <v>400</v>
      </c>
      <c r="J185" s="76">
        <f>+J186</f>
        <v>-400</v>
      </c>
      <c r="K185" s="76">
        <f t="shared" si="59"/>
        <v>0</v>
      </c>
      <c r="L185" s="76">
        <v>0</v>
      </c>
      <c r="M185" s="76">
        <f t="shared" si="26"/>
        <v>0</v>
      </c>
      <c r="N185" s="76">
        <v>0</v>
      </c>
      <c r="O185" s="76">
        <f t="shared" si="23"/>
        <v>0</v>
      </c>
      <c r="P185" s="77">
        <v>0</v>
      </c>
      <c r="Q185" s="77">
        <f t="shared" si="56"/>
        <v>0</v>
      </c>
      <c r="R185" s="77">
        <v>0</v>
      </c>
      <c r="S185" s="78">
        <f t="shared" si="55"/>
        <v>0</v>
      </c>
      <c r="T185" s="76">
        <v>0</v>
      </c>
      <c r="U185" s="76">
        <f t="shared" si="53"/>
        <v>0</v>
      </c>
      <c r="V185" s="172"/>
      <c r="W185" s="173"/>
    </row>
    <row r="186" spans="1:23" x14ac:dyDescent="0.25">
      <c r="A186" s="168"/>
      <c r="B186" s="169"/>
      <c r="C186" s="169"/>
      <c r="D186" s="138">
        <v>3419</v>
      </c>
      <c r="E186" s="138">
        <v>5229</v>
      </c>
      <c r="F186" s="174" t="s">
        <v>98</v>
      </c>
      <c r="G186" s="101">
        <v>0</v>
      </c>
      <c r="H186" s="101">
        <v>400</v>
      </c>
      <c r="I186" s="101">
        <f t="shared" si="58"/>
        <v>400</v>
      </c>
      <c r="J186" s="102">
        <v>-400</v>
      </c>
      <c r="K186" s="102">
        <f t="shared" si="59"/>
        <v>0</v>
      </c>
      <c r="L186" s="68">
        <v>0</v>
      </c>
      <c r="M186" s="68">
        <f t="shared" si="26"/>
        <v>0</v>
      </c>
      <c r="N186" s="68">
        <v>0</v>
      </c>
      <c r="O186" s="68">
        <f t="shared" si="23"/>
        <v>0</v>
      </c>
      <c r="P186" s="69">
        <v>0</v>
      </c>
      <c r="Q186" s="69">
        <f t="shared" si="56"/>
        <v>0</v>
      </c>
      <c r="R186" s="69">
        <v>0</v>
      </c>
      <c r="S186" s="70">
        <f t="shared" si="55"/>
        <v>0</v>
      </c>
      <c r="T186" s="68">
        <v>0</v>
      </c>
      <c r="U186" s="68">
        <f t="shared" si="53"/>
        <v>0</v>
      </c>
      <c r="V186" s="172"/>
      <c r="W186" s="173"/>
    </row>
    <row r="187" spans="1:23" x14ac:dyDescent="0.25">
      <c r="A187" s="80" t="s">
        <v>19</v>
      </c>
      <c r="B187" s="81" t="s">
        <v>218</v>
      </c>
      <c r="C187" s="81" t="s">
        <v>25</v>
      </c>
      <c r="D187" s="82" t="s">
        <v>20</v>
      </c>
      <c r="E187" s="82" t="s">
        <v>20</v>
      </c>
      <c r="F187" s="130" t="s">
        <v>219</v>
      </c>
      <c r="G187" s="75">
        <v>0</v>
      </c>
      <c r="H187" s="75"/>
      <c r="I187" s="75">
        <v>0</v>
      </c>
      <c r="J187" s="76">
        <f>+J188</f>
        <v>400</v>
      </c>
      <c r="K187" s="76">
        <f t="shared" si="59"/>
        <v>400</v>
      </c>
      <c r="L187" s="76">
        <v>0</v>
      </c>
      <c r="M187" s="76">
        <f t="shared" si="26"/>
        <v>400</v>
      </c>
      <c r="N187" s="76">
        <v>0</v>
      </c>
      <c r="O187" s="76">
        <f t="shared" si="23"/>
        <v>400</v>
      </c>
      <c r="P187" s="77">
        <v>0</v>
      </c>
      <c r="Q187" s="77">
        <f t="shared" si="56"/>
        <v>400</v>
      </c>
      <c r="R187" s="77">
        <v>0</v>
      </c>
      <c r="S187" s="78">
        <f t="shared" si="55"/>
        <v>400</v>
      </c>
      <c r="T187" s="76">
        <v>0</v>
      </c>
      <c r="U187" s="76">
        <f t="shared" si="53"/>
        <v>400</v>
      </c>
      <c r="V187" s="172"/>
      <c r="W187" s="173"/>
    </row>
    <row r="188" spans="1:23" ht="13" thickBot="1" x14ac:dyDescent="0.3">
      <c r="A188" s="175"/>
      <c r="B188" s="176"/>
      <c r="C188" s="176"/>
      <c r="D188" s="177">
        <v>3419</v>
      </c>
      <c r="E188" s="65">
        <v>5222</v>
      </c>
      <c r="F188" s="79" t="s">
        <v>94</v>
      </c>
      <c r="G188" s="108">
        <v>0</v>
      </c>
      <c r="H188" s="108"/>
      <c r="I188" s="108">
        <v>0</v>
      </c>
      <c r="J188" s="109">
        <v>400</v>
      </c>
      <c r="K188" s="102">
        <f t="shared" si="59"/>
        <v>400</v>
      </c>
      <c r="L188" s="102">
        <v>0</v>
      </c>
      <c r="M188" s="102">
        <f t="shared" si="26"/>
        <v>400</v>
      </c>
      <c r="N188" s="102">
        <v>0</v>
      </c>
      <c r="O188" s="102">
        <f t="shared" si="23"/>
        <v>400</v>
      </c>
      <c r="P188" s="110">
        <v>0</v>
      </c>
      <c r="Q188" s="110">
        <f t="shared" si="56"/>
        <v>400</v>
      </c>
      <c r="R188" s="110">
        <v>0</v>
      </c>
      <c r="S188" s="111">
        <f t="shared" si="55"/>
        <v>400</v>
      </c>
      <c r="T188" s="102">
        <v>0</v>
      </c>
      <c r="U188" s="102">
        <f t="shared" si="53"/>
        <v>400</v>
      </c>
      <c r="V188" s="172"/>
      <c r="W188" s="173"/>
    </row>
    <row r="189" spans="1:23" ht="13.5" thickBot="1" x14ac:dyDescent="0.3">
      <c r="A189" s="178" t="s">
        <v>19</v>
      </c>
      <c r="B189" s="224" t="s">
        <v>20</v>
      </c>
      <c r="C189" s="225"/>
      <c r="D189" s="179" t="s">
        <v>20</v>
      </c>
      <c r="E189" s="179" t="s">
        <v>20</v>
      </c>
      <c r="F189" s="180" t="s">
        <v>220</v>
      </c>
      <c r="G189" s="115">
        <v>0</v>
      </c>
      <c r="H189" s="115">
        <f>+H190</f>
        <v>5500</v>
      </c>
      <c r="I189" s="115">
        <f t="shared" si="58"/>
        <v>5500</v>
      </c>
      <c r="J189" s="116">
        <f>+J190</f>
        <v>0</v>
      </c>
      <c r="K189" s="116">
        <f t="shared" si="59"/>
        <v>5500</v>
      </c>
      <c r="L189" s="116">
        <v>0</v>
      </c>
      <c r="M189" s="116">
        <f t="shared" si="26"/>
        <v>5500</v>
      </c>
      <c r="N189" s="116">
        <f>+N190+N192+N194+N196+N198+N200</f>
        <v>-2600</v>
      </c>
      <c r="O189" s="116">
        <f t="shared" si="23"/>
        <v>2900</v>
      </c>
      <c r="P189" s="117">
        <v>0</v>
      </c>
      <c r="Q189" s="117">
        <f t="shared" si="56"/>
        <v>2900</v>
      </c>
      <c r="R189" s="117">
        <v>0</v>
      </c>
      <c r="S189" s="118">
        <f t="shared" si="55"/>
        <v>2900</v>
      </c>
      <c r="T189" s="116">
        <v>0</v>
      </c>
      <c r="U189" s="116">
        <f t="shared" si="53"/>
        <v>2900</v>
      </c>
      <c r="V189" s="172"/>
      <c r="W189" s="173"/>
    </row>
    <row r="190" spans="1:23" x14ac:dyDescent="0.25">
      <c r="A190" s="148" t="s">
        <v>19</v>
      </c>
      <c r="B190" s="149" t="s">
        <v>221</v>
      </c>
      <c r="C190" s="149" t="s">
        <v>25</v>
      </c>
      <c r="D190" s="73" t="s">
        <v>20</v>
      </c>
      <c r="E190" s="73" t="s">
        <v>20</v>
      </c>
      <c r="F190" s="181" t="s">
        <v>222</v>
      </c>
      <c r="G190" s="123">
        <v>0</v>
      </c>
      <c r="H190" s="123">
        <v>5500</v>
      </c>
      <c r="I190" s="123">
        <f t="shared" si="58"/>
        <v>5500</v>
      </c>
      <c r="J190" s="59">
        <v>0</v>
      </c>
      <c r="K190" s="59">
        <f t="shared" si="59"/>
        <v>5500</v>
      </c>
      <c r="L190" s="59">
        <v>0</v>
      </c>
      <c r="M190" s="59">
        <f t="shared" si="26"/>
        <v>5500</v>
      </c>
      <c r="N190" s="59">
        <f>+N191</f>
        <v>-5500</v>
      </c>
      <c r="O190" s="59">
        <f t="shared" si="23"/>
        <v>0</v>
      </c>
      <c r="P190" s="60">
        <v>0</v>
      </c>
      <c r="Q190" s="60">
        <f t="shared" si="56"/>
        <v>0</v>
      </c>
      <c r="R190" s="60">
        <v>0</v>
      </c>
      <c r="S190" s="61">
        <f t="shared" si="55"/>
        <v>0</v>
      </c>
      <c r="T190" s="59">
        <v>0</v>
      </c>
      <c r="U190" s="59">
        <f t="shared" si="53"/>
        <v>0</v>
      </c>
      <c r="V190" s="172"/>
      <c r="W190" s="173"/>
    </row>
    <row r="191" spans="1:23" x14ac:dyDescent="0.25">
      <c r="A191" s="182"/>
      <c r="B191" s="183"/>
      <c r="C191" s="183"/>
      <c r="D191" s="138">
        <v>3419</v>
      </c>
      <c r="E191" s="138">
        <v>5229</v>
      </c>
      <c r="F191" s="174" t="s">
        <v>98</v>
      </c>
      <c r="G191" s="110">
        <v>0</v>
      </c>
      <c r="H191" s="110">
        <v>5500</v>
      </c>
      <c r="I191" s="101">
        <f t="shared" si="58"/>
        <v>5500</v>
      </c>
      <c r="J191" s="102">
        <v>0</v>
      </c>
      <c r="K191" s="102">
        <f t="shared" si="59"/>
        <v>5500</v>
      </c>
      <c r="L191" s="102">
        <v>0</v>
      </c>
      <c r="M191" s="102">
        <f t="shared" si="26"/>
        <v>5500</v>
      </c>
      <c r="N191" s="102">
        <v>-5500</v>
      </c>
      <c r="O191" s="102">
        <f t="shared" si="23"/>
        <v>0</v>
      </c>
      <c r="P191" s="69">
        <v>0</v>
      </c>
      <c r="Q191" s="69">
        <f t="shared" si="56"/>
        <v>0</v>
      </c>
      <c r="R191" s="69">
        <v>0</v>
      </c>
      <c r="S191" s="70">
        <f t="shared" si="55"/>
        <v>0</v>
      </c>
      <c r="T191" s="68">
        <v>0</v>
      </c>
      <c r="U191" s="68">
        <f t="shared" si="53"/>
        <v>0</v>
      </c>
      <c r="V191" s="172"/>
      <c r="W191" s="173"/>
    </row>
    <row r="192" spans="1:23" ht="21" x14ac:dyDescent="0.25">
      <c r="A192" s="140" t="s">
        <v>19</v>
      </c>
      <c r="B192" s="141" t="s">
        <v>223</v>
      </c>
      <c r="C192" s="141" t="s">
        <v>25</v>
      </c>
      <c r="D192" s="90" t="s">
        <v>20</v>
      </c>
      <c r="E192" s="90" t="s">
        <v>20</v>
      </c>
      <c r="F192" s="142" t="s">
        <v>224</v>
      </c>
      <c r="G192" s="77">
        <v>0</v>
      </c>
      <c r="H192" s="77"/>
      <c r="I192" s="75"/>
      <c r="J192" s="76"/>
      <c r="K192" s="76"/>
      <c r="L192" s="76"/>
      <c r="M192" s="76">
        <v>0</v>
      </c>
      <c r="N192" s="76">
        <f>+N193</f>
        <v>800</v>
      </c>
      <c r="O192" s="76">
        <f>+M192+N192</f>
        <v>800</v>
      </c>
      <c r="P192" s="77">
        <v>0</v>
      </c>
      <c r="Q192" s="77">
        <f t="shared" si="56"/>
        <v>800</v>
      </c>
      <c r="R192" s="77">
        <v>0</v>
      </c>
      <c r="S192" s="78">
        <f t="shared" si="55"/>
        <v>800</v>
      </c>
      <c r="T192" s="76">
        <v>0</v>
      </c>
      <c r="U192" s="76">
        <f t="shared" si="53"/>
        <v>800</v>
      </c>
      <c r="V192" s="172"/>
      <c r="W192" s="173"/>
    </row>
    <row r="193" spans="1:23" x14ac:dyDescent="0.25">
      <c r="A193" s="143"/>
      <c r="B193" s="144"/>
      <c r="C193" s="144"/>
      <c r="D193" s="145">
        <v>3419</v>
      </c>
      <c r="E193" s="126">
        <v>5222</v>
      </c>
      <c r="F193" s="146" t="s">
        <v>94</v>
      </c>
      <c r="G193" s="69">
        <v>0</v>
      </c>
      <c r="H193" s="69"/>
      <c r="I193" s="67"/>
      <c r="J193" s="68"/>
      <c r="K193" s="68"/>
      <c r="L193" s="68"/>
      <c r="M193" s="68">
        <v>0</v>
      </c>
      <c r="N193" s="68">
        <v>800</v>
      </c>
      <c r="O193" s="68">
        <f>+M193+N193</f>
        <v>800</v>
      </c>
      <c r="P193" s="69">
        <v>0</v>
      </c>
      <c r="Q193" s="69">
        <f t="shared" si="56"/>
        <v>800</v>
      </c>
      <c r="R193" s="69">
        <v>0</v>
      </c>
      <c r="S193" s="70">
        <f t="shared" si="55"/>
        <v>800</v>
      </c>
      <c r="T193" s="68">
        <v>0</v>
      </c>
      <c r="U193" s="68">
        <f t="shared" si="53"/>
        <v>800</v>
      </c>
      <c r="V193" s="172"/>
      <c r="W193" s="173"/>
    </row>
    <row r="194" spans="1:23" ht="21" x14ac:dyDescent="0.25">
      <c r="A194" s="140" t="s">
        <v>19</v>
      </c>
      <c r="B194" s="141" t="s">
        <v>225</v>
      </c>
      <c r="C194" s="141" t="s">
        <v>25</v>
      </c>
      <c r="D194" s="90" t="s">
        <v>20</v>
      </c>
      <c r="E194" s="90" t="s">
        <v>20</v>
      </c>
      <c r="F194" s="142" t="s">
        <v>226</v>
      </c>
      <c r="G194" s="77">
        <v>0</v>
      </c>
      <c r="H194" s="77"/>
      <c r="I194" s="75"/>
      <c r="J194" s="76"/>
      <c r="K194" s="76"/>
      <c r="L194" s="76"/>
      <c r="M194" s="76">
        <v>0</v>
      </c>
      <c r="N194" s="76">
        <f t="shared" ref="N194" si="61">+N195</f>
        <v>300</v>
      </c>
      <c r="O194" s="76">
        <f t="shared" ref="O194:O220" si="62">+M194+N194</f>
        <v>300</v>
      </c>
      <c r="P194" s="77">
        <v>0</v>
      </c>
      <c r="Q194" s="77">
        <f t="shared" si="56"/>
        <v>300</v>
      </c>
      <c r="R194" s="77">
        <v>0</v>
      </c>
      <c r="S194" s="78">
        <f t="shared" si="55"/>
        <v>300</v>
      </c>
      <c r="T194" s="76">
        <v>0</v>
      </c>
      <c r="U194" s="76">
        <f t="shared" si="53"/>
        <v>300</v>
      </c>
      <c r="V194" s="172"/>
      <c r="W194" s="173"/>
    </row>
    <row r="195" spans="1:23" x14ac:dyDescent="0.25">
      <c r="A195" s="143"/>
      <c r="B195" s="144"/>
      <c r="C195" s="144"/>
      <c r="D195" s="145">
        <v>3419</v>
      </c>
      <c r="E195" s="126">
        <v>5222</v>
      </c>
      <c r="F195" s="146" t="s">
        <v>94</v>
      </c>
      <c r="G195" s="69">
        <v>0</v>
      </c>
      <c r="H195" s="69"/>
      <c r="I195" s="67"/>
      <c r="J195" s="68"/>
      <c r="K195" s="68"/>
      <c r="L195" s="68"/>
      <c r="M195" s="68">
        <v>0</v>
      </c>
      <c r="N195" s="68">
        <v>300</v>
      </c>
      <c r="O195" s="68">
        <f t="shared" si="62"/>
        <v>300</v>
      </c>
      <c r="P195" s="69">
        <v>0</v>
      </c>
      <c r="Q195" s="69">
        <f t="shared" si="56"/>
        <v>300</v>
      </c>
      <c r="R195" s="69">
        <v>0</v>
      </c>
      <c r="S195" s="70">
        <f t="shared" si="55"/>
        <v>300</v>
      </c>
      <c r="T195" s="68">
        <v>0</v>
      </c>
      <c r="U195" s="68">
        <f t="shared" si="53"/>
        <v>300</v>
      </c>
      <c r="V195" s="172"/>
      <c r="W195" s="173"/>
    </row>
    <row r="196" spans="1:23" ht="21" x14ac:dyDescent="0.25">
      <c r="A196" s="140" t="s">
        <v>19</v>
      </c>
      <c r="B196" s="141" t="s">
        <v>227</v>
      </c>
      <c r="C196" s="141" t="s">
        <v>25</v>
      </c>
      <c r="D196" s="90" t="s">
        <v>20</v>
      </c>
      <c r="E196" s="90" t="s">
        <v>20</v>
      </c>
      <c r="F196" s="142" t="s">
        <v>228</v>
      </c>
      <c r="G196" s="77">
        <v>0</v>
      </c>
      <c r="H196" s="77"/>
      <c r="I196" s="75"/>
      <c r="J196" s="76"/>
      <c r="K196" s="76"/>
      <c r="L196" s="76"/>
      <c r="M196" s="76">
        <v>0</v>
      </c>
      <c r="N196" s="76">
        <f t="shared" ref="N196" si="63">+N197</f>
        <v>200</v>
      </c>
      <c r="O196" s="76">
        <f t="shared" si="62"/>
        <v>200</v>
      </c>
      <c r="P196" s="77">
        <v>0</v>
      </c>
      <c r="Q196" s="77">
        <f t="shared" si="56"/>
        <v>200</v>
      </c>
      <c r="R196" s="77">
        <v>0</v>
      </c>
      <c r="S196" s="78">
        <f t="shared" si="55"/>
        <v>200</v>
      </c>
      <c r="T196" s="76">
        <v>0</v>
      </c>
      <c r="U196" s="76">
        <f t="shared" si="53"/>
        <v>200</v>
      </c>
      <c r="V196" s="172"/>
      <c r="W196" s="173"/>
    </row>
    <row r="197" spans="1:23" x14ac:dyDescent="0.25">
      <c r="A197" s="143"/>
      <c r="B197" s="144"/>
      <c r="C197" s="144"/>
      <c r="D197" s="145">
        <v>3419</v>
      </c>
      <c r="E197" s="126">
        <v>5222</v>
      </c>
      <c r="F197" s="146" t="s">
        <v>94</v>
      </c>
      <c r="G197" s="69">
        <v>0</v>
      </c>
      <c r="H197" s="69"/>
      <c r="I197" s="67"/>
      <c r="J197" s="68"/>
      <c r="K197" s="68"/>
      <c r="L197" s="68"/>
      <c r="M197" s="68">
        <v>0</v>
      </c>
      <c r="N197" s="68">
        <v>200</v>
      </c>
      <c r="O197" s="68">
        <f t="shared" si="62"/>
        <v>200</v>
      </c>
      <c r="P197" s="69">
        <v>0</v>
      </c>
      <c r="Q197" s="69">
        <f t="shared" si="56"/>
        <v>200</v>
      </c>
      <c r="R197" s="69">
        <v>0</v>
      </c>
      <c r="S197" s="70">
        <f t="shared" si="55"/>
        <v>200</v>
      </c>
      <c r="T197" s="68">
        <v>0</v>
      </c>
      <c r="U197" s="68">
        <f t="shared" si="53"/>
        <v>200</v>
      </c>
      <c r="V197" s="172"/>
      <c r="W197" s="173"/>
    </row>
    <row r="198" spans="1:23" ht="21" x14ac:dyDescent="0.25">
      <c r="A198" s="140" t="s">
        <v>19</v>
      </c>
      <c r="B198" s="141" t="s">
        <v>229</v>
      </c>
      <c r="C198" s="141" t="s">
        <v>25</v>
      </c>
      <c r="D198" s="90" t="s">
        <v>20</v>
      </c>
      <c r="E198" s="90" t="s">
        <v>20</v>
      </c>
      <c r="F198" s="142" t="s">
        <v>230</v>
      </c>
      <c r="G198" s="77">
        <v>0</v>
      </c>
      <c r="H198" s="77"/>
      <c r="I198" s="75"/>
      <c r="J198" s="76"/>
      <c r="K198" s="76"/>
      <c r="L198" s="76"/>
      <c r="M198" s="76">
        <v>0</v>
      </c>
      <c r="N198" s="76">
        <f t="shared" ref="N198" si="64">+N199</f>
        <v>800</v>
      </c>
      <c r="O198" s="76">
        <f t="shared" si="62"/>
        <v>800</v>
      </c>
      <c r="P198" s="77">
        <v>0</v>
      </c>
      <c r="Q198" s="77">
        <f t="shared" si="56"/>
        <v>800</v>
      </c>
      <c r="R198" s="77">
        <v>0</v>
      </c>
      <c r="S198" s="78">
        <f t="shared" si="55"/>
        <v>800</v>
      </c>
      <c r="T198" s="76">
        <v>0</v>
      </c>
      <c r="U198" s="76">
        <f t="shared" si="53"/>
        <v>800</v>
      </c>
      <c r="V198" s="172"/>
      <c r="W198" s="173"/>
    </row>
    <row r="199" spans="1:23" x14ac:dyDescent="0.25">
      <c r="A199" s="143"/>
      <c r="B199" s="144"/>
      <c r="C199" s="144"/>
      <c r="D199" s="145">
        <v>3419</v>
      </c>
      <c r="E199" s="126">
        <v>5222</v>
      </c>
      <c r="F199" s="146" t="s">
        <v>94</v>
      </c>
      <c r="G199" s="69">
        <v>0</v>
      </c>
      <c r="H199" s="69"/>
      <c r="I199" s="67"/>
      <c r="J199" s="68"/>
      <c r="K199" s="68"/>
      <c r="L199" s="68"/>
      <c r="M199" s="68">
        <v>0</v>
      </c>
      <c r="N199" s="68">
        <v>800</v>
      </c>
      <c r="O199" s="68">
        <f t="shared" si="62"/>
        <v>800</v>
      </c>
      <c r="P199" s="69">
        <v>0</v>
      </c>
      <c r="Q199" s="69">
        <f t="shared" si="56"/>
        <v>800</v>
      </c>
      <c r="R199" s="69">
        <v>0</v>
      </c>
      <c r="S199" s="70">
        <f t="shared" si="55"/>
        <v>800</v>
      </c>
      <c r="T199" s="68">
        <v>0</v>
      </c>
      <c r="U199" s="68">
        <f t="shared" si="53"/>
        <v>800</v>
      </c>
      <c r="V199" s="172"/>
      <c r="W199" s="173"/>
    </row>
    <row r="200" spans="1:23" ht="21" x14ac:dyDescent="0.25">
      <c r="A200" s="140" t="s">
        <v>19</v>
      </c>
      <c r="B200" s="141" t="s">
        <v>231</v>
      </c>
      <c r="C200" s="141" t="s">
        <v>25</v>
      </c>
      <c r="D200" s="90" t="s">
        <v>20</v>
      </c>
      <c r="E200" s="90" t="s">
        <v>20</v>
      </c>
      <c r="F200" s="142" t="s">
        <v>232</v>
      </c>
      <c r="G200" s="77">
        <v>0</v>
      </c>
      <c r="H200" s="77"/>
      <c r="I200" s="75"/>
      <c r="J200" s="76"/>
      <c r="K200" s="76"/>
      <c r="L200" s="76"/>
      <c r="M200" s="76">
        <v>0</v>
      </c>
      <c r="N200" s="76">
        <f t="shared" ref="N200" si="65">+N201</f>
        <v>800</v>
      </c>
      <c r="O200" s="76">
        <f t="shared" si="62"/>
        <v>800</v>
      </c>
      <c r="P200" s="77">
        <v>0</v>
      </c>
      <c r="Q200" s="77">
        <f t="shared" si="56"/>
        <v>800</v>
      </c>
      <c r="R200" s="77">
        <v>0</v>
      </c>
      <c r="S200" s="78">
        <f t="shared" si="55"/>
        <v>800</v>
      </c>
      <c r="T200" s="76">
        <v>0</v>
      </c>
      <c r="U200" s="76">
        <f t="shared" si="53"/>
        <v>800</v>
      </c>
      <c r="V200" s="172"/>
      <c r="W200" s="173"/>
    </row>
    <row r="201" spans="1:23" ht="13" thickBot="1" x14ac:dyDescent="0.3">
      <c r="A201" s="143"/>
      <c r="B201" s="144"/>
      <c r="C201" s="144"/>
      <c r="D201" s="145">
        <v>3419</v>
      </c>
      <c r="E201" s="126">
        <v>5222</v>
      </c>
      <c r="F201" s="146" t="s">
        <v>94</v>
      </c>
      <c r="G201" s="69">
        <v>0</v>
      </c>
      <c r="H201" s="69"/>
      <c r="I201" s="67"/>
      <c r="J201" s="68"/>
      <c r="K201" s="68"/>
      <c r="L201" s="68"/>
      <c r="M201" s="68">
        <v>0</v>
      </c>
      <c r="N201" s="102">
        <v>800</v>
      </c>
      <c r="O201" s="102">
        <f t="shared" si="62"/>
        <v>800</v>
      </c>
      <c r="P201" s="110">
        <v>0</v>
      </c>
      <c r="Q201" s="110">
        <f t="shared" si="56"/>
        <v>800</v>
      </c>
      <c r="R201" s="110">
        <v>0</v>
      </c>
      <c r="S201" s="111">
        <f t="shared" si="55"/>
        <v>800</v>
      </c>
      <c r="T201" s="102">
        <v>0</v>
      </c>
      <c r="U201" s="102">
        <f t="shared" si="53"/>
        <v>800</v>
      </c>
      <c r="V201" s="172"/>
      <c r="W201" s="173"/>
    </row>
    <row r="202" spans="1:23" ht="13.5" thickBot="1" x14ac:dyDescent="0.3">
      <c r="A202" s="178" t="s">
        <v>19</v>
      </c>
      <c r="B202" s="224" t="s">
        <v>20</v>
      </c>
      <c r="C202" s="225"/>
      <c r="D202" s="179" t="s">
        <v>20</v>
      </c>
      <c r="E202" s="179" t="s">
        <v>20</v>
      </c>
      <c r="F202" s="180" t="s">
        <v>233</v>
      </c>
      <c r="G202" s="115">
        <v>0</v>
      </c>
      <c r="H202" s="115">
        <f>+H203</f>
        <v>1000</v>
      </c>
      <c r="I202" s="115">
        <f t="shared" si="58"/>
        <v>1000</v>
      </c>
      <c r="J202" s="116">
        <f>+J203</f>
        <v>0</v>
      </c>
      <c r="K202" s="116">
        <f t="shared" si="59"/>
        <v>1000</v>
      </c>
      <c r="L202" s="116">
        <v>0</v>
      </c>
      <c r="M202" s="116">
        <f t="shared" si="26"/>
        <v>1000</v>
      </c>
      <c r="N202" s="116">
        <f>+N203+N205+N207+N209+N211+N213+N215+N217+N219</f>
        <v>0</v>
      </c>
      <c r="O202" s="116">
        <f t="shared" si="62"/>
        <v>1000</v>
      </c>
      <c r="P202" s="117">
        <v>0</v>
      </c>
      <c r="Q202" s="117">
        <f t="shared" si="56"/>
        <v>1000</v>
      </c>
      <c r="R202" s="117">
        <v>0</v>
      </c>
      <c r="S202" s="118">
        <f t="shared" si="55"/>
        <v>1000</v>
      </c>
      <c r="T202" s="116">
        <v>0</v>
      </c>
      <c r="U202" s="116">
        <f t="shared" si="53"/>
        <v>1000</v>
      </c>
      <c r="V202" s="172"/>
      <c r="W202" s="173"/>
    </row>
    <row r="203" spans="1:23" x14ac:dyDescent="0.25">
      <c r="A203" s="140" t="s">
        <v>19</v>
      </c>
      <c r="B203" s="149" t="s">
        <v>234</v>
      </c>
      <c r="C203" s="149" t="s">
        <v>25</v>
      </c>
      <c r="D203" s="73" t="s">
        <v>20</v>
      </c>
      <c r="E203" s="73" t="s">
        <v>20</v>
      </c>
      <c r="F203" s="181" t="s">
        <v>235</v>
      </c>
      <c r="G203" s="123">
        <v>0</v>
      </c>
      <c r="H203" s="123">
        <v>1000</v>
      </c>
      <c r="I203" s="123">
        <f t="shared" si="58"/>
        <v>1000</v>
      </c>
      <c r="J203" s="59">
        <v>0</v>
      </c>
      <c r="K203" s="59">
        <f t="shared" si="59"/>
        <v>1000</v>
      </c>
      <c r="L203" s="59">
        <v>0</v>
      </c>
      <c r="M203" s="59">
        <f t="shared" si="26"/>
        <v>1000</v>
      </c>
      <c r="N203" s="59">
        <f>+N204</f>
        <v>-1000</v>
      </c>
      <c r="O203" s="59">
        <f t="shared" si="62"/>
        <v>0</v>
      </c>
      <c r="P203" s="60">
        <v>0</v>
      </c>
      <c r="Q203" s="60">
        <f t="shared" si="56"/>
        <v>0</v>
      </c>
      <c r="R203" s="60">
        <v>0</v>
      </c>
      <c r="S203" s="61">
        <f t="shared" si="55"/>
        <v>0</v>
      </c>
      <c r="T203" s="59">
        <v>0</v>
      </c>
      <c r="U203" s="59">
        <f t="shared" ref="U203:U220" si="66">+S203+T203</f>
        <v>0</v>
      </c>
      <c r="V203" s="172"/>
      <c r="W203" s="173"/>
    </row>
    <row r="204" spans="1:23" ht="13" thickBot="1" x14ac:dyDescent="0.3">
      <c r="A204" s="184"/>
      <c r="B204" s="185"/>
      <c r="C204" s="185"/>
      <c r="D204" s="186">
        <v>3419</v>
      </c>
      <c r="E204" s="186">
        <v>5229</v>
      </c>
      <c r="F204" s="187" t="s">
        <v>98</v>
      </c>
      <c r="G204" s="188">
        <v>0</v>
      </c>
      <c r="H204" s="188">
        <v>1000</v>
      </c>
      <c r="I204" s="189">
        <f t="shared" si="58"/>
        <v>1000</v>
      </c>
      <c r="J204" s="190">
        <v>0</v>
      </c>
      <c r="K204" s="190">
        <f t="shared" si="59"/>
        <v>1000</v>
      </c>
      <c r="L204" s="190">
        <v>0</v>
      </c>
      <c r="M204" s="190">
        <f t="shared" ref="M204" si="67">+K204+L204</f>
        <v>1000</v>
      </c>
      <c r="N204" s="190">
        <v>-1000</v>
      </c>
      <c r="O204" s="190">
        <f t="shared" si="62"/>
        <v>0</v>
      </c>
      <c r="P204" s="69">
        <v>0</v>
      </c>
      <c r="Q204" s="69">
        <f t="shared" si="56"/>
        <v>0</v>
      </c>
      <c r="R204" s="69">
        <v>0</v>
      </c>
      <c r="S204" s="70">
        <f t="shared" si="55"/>
        <v>0</v>
      </c>
      <c r="T204" s="68">
        <v>0</v>
      </c>
      <c r="U204" s="68">
        <f t="shared" si="66"/>
        <v>0</v>
      </c>
      <c r="V204" s="172"/>
      <c r="W204" s="173"/>
    </row>
    <row r="205" spans="1:23" ht="31.5" x14ac:dyDescent="0.25">
      <c r="A205" s="88" t="s">
        <v>19</v>
      </c>
      <c r="B205" s="89" t="s">
        <v>236</v>
      </c>
      <c r="C205" s="89" t="s">
        <v>25</v>
      </c>
      <c r="D205" s="90" t="s">
        <v>20</v>
      </c>
      <c r="E205" s="191" t="s">
        <v>20</v>
      </c>
      <c r="F205" s="142" t="s">
        <v>237</v>
      </c>
      <c r="G205" s="77">
        <v>0</v>
      </c>
      <c r="H205" s="77"/>
      <c r="I205" s="75"/>
      <c r="J205" s="76"/>
      <c r="K205" s="76"/>
      <c r="L205" s="76"/>
      <c r="M205" s="76">
        <v>0</v>
      </c>
      <c r="N205" s="76">
        <f>+N206</f>
        <v>60</v>
      </c>
      <c r="O205" s="76">
        <f t="shared" si="62"/>
        <v>60</v>
      </c>
      <c r="P205" s="77">
        <v>0</v>
      </c>
      <c r="Q205" s="77">
        <f t="shared" si="56"/>
        <v>60</v>
      </c>
      <c r="R205" s="77">
        <v>0</v>
      </c>
      <c r="S205" s="78">
        <f t="shared" si="55"/>
        <v>60</v>
      </c>
      <c r="T205" s="76">
        <v>0</v>
      </c>
      <c r="U205" s="76">
        <f t="shared" si="66"/>
        <v>60</v>
      </c>
      <c r="V205" s="172"/>
      <c r="W205" s="173"/>
    </row>
    <row r="206" spans="1:23" x14ac:dyDescent="0.25">
      <c r="A206" s="192"/>
      <c r="B206" s="193"/>
      <c r="C206" s="193"/>
      <c r="D206" s="145">
        <v>3419</v>
      </c>
      <c r="E206" s="194">
        <v>5222</v>
      </c>
      <c r="F206" s="146" t="s">
        <v>94</v>
      </c>
      <c r="G206" s="69">
        <v>0</v>
      </c>
      <c r="H206" s="69"/>
      <c r="I206" s="67"/>
      <c r="J206" s="68"/>
      <c r="K206" s="68"/>
      <c r="L206" s="68"/>
      <c r="M206" s="68">
        <v>0</v>
      </c>
      <c r="N206" s="68">
        <v>60</v>
      </c>
      <c r="O206" s="68">
        <f t="shared" si="62"/>
        <v>60</v>
      </c>
      <c r="P206" s="69">
        <v>0</v>
      </c>
      <c r="Q206" s="69">
        <f t="shared" si="56"/>
        <v>60</v>
      </c>
      <c r="R206" s="69">
        <v>0</v>
      </c>
      <c r="S206" s="70">
        <f t="shared" si="55"/>
        <v>60</v>
      </c>
      <c r="T206" s="68">
        <v>0</v>
      </c>
      <c r="U206" s="68">
        <f t="shared" si="66"/>
        <v>60</v>
      </c>
      <c r="V206" s="172"/>
      <c r="W206" s="173"/>
    </row>
    <row r="207" spans="1:23" ht="31.5" x14ac:dyDescent="0.25">
      <c r="A207" s="88" t="s">
        <v>19</v>
      </c>
      <c r="B207" s="89" t="s">
        <v>238</v>
      </c>
      <c r="C207" s="89" t="s">
        <v>25</v>
      </c>
      <c r="D207" s="195" t="s">
        <v>20</v>
      </c>
      <c r="E207" s="90" t="s">
        <v>20</v>
      </c>
      <c r="F207" s="142" t="s">
        <v>239</v>
      </c>
      <c r="G207" s="77">
        <v>0</v>
      </c>
      <c r="H207" s="77"/>
      <c r="I207" s="75"/>
      <c r="J207" s="76"/>
      <c r="K207" s="76"/>
      <c r="L207" s="76"/>
      <c r="M207" s="76">
        <v>0</v>
      </c>
      <c r="N207" s="76">
        <f t="shared" ref="N207" si="68">+N208</f>
        <v>60</v>
      </c>
      <c r="O207" s="76">
        <f t="shared" si="62"/>
        <v>60</v>
      </c>
      <c r="P207" s="77">
        <v>0</v>
      </c>
      <c r="Q207" s="77">
        <f t="shared" si="56"/>
        <v>60</v>
      </c>
      <c r="R207" s="77">
        <v>0</v>
      </c>
      <c r="S207" s="78">
        <f t="shared" ref="S207:S220" si="69">+Q207+R207</f>
        <v>60</v>
      </c>
      <c r="T207" s="76">
        <v>0</v>
      </c>
      <c r="U207" s="76">
        <f t="shared" si="66"/>
        <v>60</v>
      </c>
      <c r="V207" s="172"/>
      <c r="W207" s="173"/>
    </row>
    <row r="208" spans="1:23" x14ac:dyDescent="0.25">
      <c r="A208" s="192"/>
      <c r="B208" s="193"/>
      <c r="C208" s="193"/>
      <c r="D208" s="196">
        <v>3419</v>
      </c>
      <c r="E208" s="126">
        <v>5222</v>
      </c>
      <c r="F208" s="146" t="s">
        <v>94</v>
      </c>
      <c r="G208" s="69">
        <v>0</v>
      </c>
      <c r="H208" s="69"/>
      <c r="I208" s="67"/>
      <c r="J208" s="68"/>
      <c r="K208" s="68"/>
      <c r="L208" s="68"/>
      <c r="M208" s="68">
        <v>0</v>
      </c>
      <c r="N208" s="68">
        <v>60</v>
      </c>
      <c r="O208" s="68">
        <f t="shared" si="62"/>
        <v>60</v>
      </c>
      <c r="P208" s="69">
        <v>0</v>
      </c>
      <c r="Q208" s="69">
        <f t="shared" ref="Q208:Q220" si="70">+O208+P208</f>
        <v>60</v>
      </c>
      <c r="R208" s="69">
        <v>0</v>
      </c>
      <c r="S208" s="70">
        <f t="shared" si="69"/>
        <v>60</v>
      </c>
      <c r="T208" s="68">
        <v>0</v>
      </c>
      <c r="U208" s="68">
        <f t="shared" si="66"/>
        <v>60</v>
      </c>
      <c r="V208" s="172"/>
      <c r="W208" s="173"/>
    </row>
    <row r="209" spans="1:23" ht="42" x14ac:dyDescent="0.25">
      <c r="A209" s="88" t="s">
        <v>19</v>
      </c>
      <c r="B209" s="89" t="s">
        <v>240</v>
      </c>
      <c r="C209" s="89" t="s">
        <v>25</v>
      </c>
      <c r="D209" s="195" t="s">
        <v>20</v>
      </c>
      <c r="E209" s="90" t="s">
        <v>20</v>
      </c>
      <c r="F209" s="142" t="s">
        <v>241</v>
      </c>
      <c r="G209" s="77">
        <v>0</v>
      </c>
      <c r="H209" s="77"/>
      <c r="I209" s="75"/>
      <c r="J209" s="76"/>
      <c r="K209" s="76"/>
      <c r="L209" s="76"/>
      <c r="M209" s="76">
        <v>0</v>
      </c>
      <c r="N209" s="76">
        <f t="shared" ref="N209" si="71">+N210</f>
        <v>60</v>
      </c>
      <c r="O209" s="76">
        <f t="shared" si="62"/>
        <v>60</v>
      </c>
      <c r="P209" s="77">
        <v>0</v>
      </c>
      <c r="Q209" s="77">
        <f t="shared" si="70"/>
        <v>60</v>
      </c>
      <c r="R209" s="77">
        <v>0</v>
      </c>
      <c r="S209" s="78">
        <f t="shared" si="69"/>
        <v>60</v>
      </c>
      <c r="T209" s="76">
        <v>0</v>
      </c>
      <c r="U209" s="76">
        <f t="shared" si="66"/>
        <v>60</v>
      </c>
      <c r="V209" s="172"/>
      <c r="W209" s="173"/>
    </row>
    <row r="210" spans="1:23" x14ac:dyDescent="0.25">
      <c r="A210" s="192"/>
      <c r="B210" s="193"/>
      <c r="C210" s="193"/>
      <c r="D210" s="196">
        <v>3419</v>
      </c>
      <c r="E210" s="126">
        <v>5222</v>
      </c>
      <c r="F210" s="146" t="s">
        <v>94</v>
      </c>
      <c r="G210" s="69">
        <v>0</v>
      </c>
      <c r="H210" s="69"/>
      <c r="I210" s="67"/>
      <c r="J210" s="68"/>
      <c r="K210" s="68"/>
      <c r="L210" s="68"/>
      <c r="M210" s="68">
        <v>0</v>
      </c>
      <c r="N210" s="68">
        <v>60</v>
      </c>
      <c r="O210" s="68">
        <f t="shared" si="62"/>
        <v>60</v>
      </c>
      <c r="P210" s="69">
        <v>0</v>
      </c>
      <c r="Q210" s="69">
        <f t="shared" si="70"/>
        <v>60</v>
      </c>
      <c r="R210" s="69">
        <v>0</v>
      </c>
      <c r="S210" s="70">
        <f t="shared" si="69"/>
        <v>60</v>
      </c>
      <c r="T210" s="68">
        <v>0</v>
      </c>
      <c r="U210" s="68">
        <f t="shared" si="66"/>
        <v>60</v>
      </c>
      <c r="V210" s="172"/>
      <c r="W210" s="173"/>
    </row>
    <row r="211" spans="1:23" ht="31.5" x14ac:dyDescent="0.25">
      <c r="A211" s="88" t="s">
        <v>19</v>
      </c>
      <c r="B211" s="89" t="s">
        <v>242</v>
      </c>
      <c r="C211" s="89" t="s">
        <v>25</v>
      </c>
      <c r="D211" s="195" t="s">
        <v>20</v>
      </c>
      <c r="E211" s="90" t="s">
        <v>20</v>
      </c>
      <c r="F211" s="142" t="s">
        <v>243</v>
      </c>
      <c r="G211" s="77">
        <v>0</v>
      </c>
      <c r="H211" s="77"/>
      <c r="I211" s="75"/>
      <c r="J211" s="76"/>
      <c r="K211" s="76"/>
      <c r="L211" s="76"/>
      <c r="M211" s="76">
        <v>0</v>
      </c>
      <c r="N211" s="76">
        <f t="shared" ref="N211" si="72">+N212</f>
        <v>130</v>
      </c>
      <c r="O211" s="76">
        <f t="shared" si="62"/>
        <v>130</v>
      </c>
      <c r="P211" s="77">
        <v>0</v>
      </c>
      <c r="Q211" s="77">
        <f t="shared" si="70"/>
        <v>130</v>
      </c>
      <c r="R211" s="77">
        <v>0</v>
      </c>
      <c r="S211" s="78">
        <f t="shared" si="69"/>
        <v>130</v>
      </c>
      <c r="T211" s="76">
        <v>0</v>
      </c>
      <c r="U211" s="76">
        <f t="shared" si="66"/>
        <v>130</v>
      </c>
      <c r="V211" s="172"/>
      <c r="W211" s="173"/>
    </row>
    <row r="212" spans="1:23" x14ac:dyDescent="0.25">
      <c r="A212" s="192"/>
      <c r="B212" s="193"/>
      <c r="C212" s="193"/>
      <c r="D212" s="196">
        <v>3419</v>
      </c>
      <c r="E212" s="126">
        <v>5222</v>
      </c>
      <c r="F212" s="146" t="s">
        <v>94</v>
      </c>
      <c r="G212" s="69">
        <v>0</v>
      </c>
      <c r="H212" s="69"/>
      <c r="I212" s="67"/>
      <c r="J212" s="68"/>
      <c r="K212" s="68"/>
      <c r="L212" s="68"/>
      <c r="M212" s="68">
        <v>0</v>
      </c>
      <c r="N212" s="68">
        <v>130</v>
      </c>
      <c r="O212" s="68">
        <f t="shared" si="62"/>
        <v>130</v>
      </c>
      <c r="P212" s="69">
        <v>0</v>
      </c>
      <c r="Q212" s="69">
        <f t="shared" si="70"/>
        <v>130</v>
      </c>
      <c r="R212" s="69">
        <v>0</v>
      </c>
      <c r="S212" s="70">
        <f t="shared" si="69"/>
        <v>130</v>
      </c>
      <c r="T212" s="68">
        <v>0</v>
      </c>
      <c r="U212" s="68">
        <f t="shared" si="66"/>
        <v>130</v>
      </c>
      <c r="V212" s="172"/>
      <c r="W212" s="173"/>
    </row>
    <row r="213" spans="1:23" ht="31.5" x14ac:dyDescent="0.25">
      <c r="A213" s="88" t="s">
        <v>19</v>
      </c>
      <c r="B213" s="89" t="s">
        <v>244</v>
      </c>
      <c r="C213" s="89" t="s">
        <v>25</v>
      </c>
      <c r="D213" s="195" t="s">
        <v>20</v>
      </c>
      <c r="E213" s="90" t="s">
        <v>20</v>
      </c>
      <c r="F213" s="142" t="s">
        <v>245</v>
      </c>
      <c r="G213" s="77">
        <v>0</v>
      </c>
      <c r="H213" s="77"/>
      <c r="I213" s="75"/>
      <c r="J213" s="76"/>
      <c r="K213" s="76"/>
      <c r="L213" s="76"/>
      <c r="M213" s="76">
        <v>0</v>
      </c>
      <c r="N213" s="76">
        <f t="shared" ref="N213" si="73">+N214</f>
        <v>130</v>
      </c>
      <c r="O213" s="76">
        <f t="shared" si="62"/>
        <v>130</v>
      </c>
      <c r="P213" s="77">
        <v>0</v>
      </c>
      <c r="Q213" s="77">
        <f t="shared" si="70"/>
        <v>130</v>
      </c>
      <c r="R213" s="77">
        <v>0</v>
      </c>
      <c r="S213" s="78">
        <f t="shared" si="69"/>
        <v>130</v>
      </c>
      <c r="T213" s="76">
        <v>0</v>
      </c>
      <c r="U213" s="76">
        <f t="shared" si="66"/>
        <v>130</v>
      </c>
      <c r="V213" s="172"/>
      <c r="W213" s="173"/>
    </row>
    <row r="214" spans="1:23" x14ac:dyDescent="0.25">
      <c r="A214" s="192"/>
      <c r="B214" s="193"/>
      <c r="C214" s="193"/>
      <c r="D214" s="196">
        <v>3419</v>
      </c>
      <c r="E214" s="126">
        <v>5222</v>
      </c>
      <c r="F214" s="146" t="s">
        <v>94</v>
      </c>
      <c r="G214" s="69">
        <v>0</v>
      </c>
      <c r="H214" s="69"/>
      <c r="I214" s="67"/>
      <c r="J214" s="68"/>
      <c r="K214" s="68"/>
      <c r="L214" s="68"/>
      <c r="M214" s="68">
        <v>0</v>
      </c>
      <c r="N214" s="68">
        <v>130</v>
      </c>
      <c r="O214" s="68">
        <f t="shared" si="62"/>
        <v>130</v>
      </c>
      <c r="P214" s="69">
        <v>0</v>
      </c>
      <c r="Q214" s="69">
        <f t="shared" si="70"/>
        <v>130</v>
      </c>
      <c r="R214" s="69">
        <v>0</v>
      </c>
      <c r="S214" s="70">
        <f t="shared" si="69"/>
        <v>130</v>
      </c>
      <c r="T214" s="68">
        <v>0</v>
      </c>
      <c r="U214" s="68">
        <f t="shared" si="66"/>
        <v>130</v>
      </c>
      <c r="V214" s="172"/>
      <c r="W214" s="173"/>
    </row>
    <row r="215" spans="1:23" ht="42" x14ac:dyDescent="0.25">
      <c r="A215" s="88" t="s">
        <v>19</v>
      </c>
      <c r="B215" s="89" t="s">
        <v>246</v>
      </c>
      <c r="C215" s="89" t="s">
        <v>25</v>
      </c>
      <c r="D215" s="195" t="s">
        <v>20</v>
      </c>
      <c r="E215" s="90" t="s">
        <v>20</v>
      </c>
      <c r="F215" s="142" t="s">
        <v>247</v>
      </c>
      <c r="G215" s="77">
        <v>0</v>
      </c>
      <c r="H215" s="77"/>
      <c r="I215" s="75"/>
      <c r="J215" s="76"/>
      <c r="K215" s="76"/>
      <c r="L215" s="76"/>
      <c r="M215" s="76">
        <v>0</v>
      </c>
      <c r="N215" s="76">
        <f t="shared" ref="N215" si="74">+N216</f>
        <v>130</v>
      </c>
      <c r="O215" s="76">
        <f t="shared" si="62"/>
        <v>130</v>
      </c>
      <c r="P215" s="77">
        <v>0</v>
      </c>
      <c r="Q215" s="77">
        <f t="shared" si="70"/>
        <v>130</v>
      </c>
      <c r="R215" s="77">
        <v>0</v>
      </c>
      <c r="S215" s="78">
        <f t="shared" si="69"/>
        <v>130</v>
      </c>
      <c r="T215" s="76">
        <v>0</v>
      </c>
      <c r="U215" s="76">
        <f t="shared" si="66"/>
        <v>130</v>
      </c>
      <c r="V215" s="172"/>
      <c r="W215" s="173"/>
    </row>
    <row r="216" spans="1:23" x14ac:dyDescent="0.25">
      <c r="A216" s="192"/>
      <c r="B216" s="193"/>
      <c r="C216" s="193"/>
      <c r="D216" s="196">
        <v>3419</v>
      </c>
      <c r="E216" s="126">
        <v>5222</v>
      </c>
      <c r="F216" s="146" t="s">
        <v>94</v>
      </c>
      <c r="G216" s="69">
        <v>0</v>
      </c>
      <c r="H216" s="69"/>
      <c r="I216" s="67"/>
      <c r="J216" s="68"/>
      <c r="K216" s="68"/>
      <c r="L216" s="68"/>
      <c r="M216" s="68">
        <v>0</v>
      </c>
      <c r="N216" s="68">
        <v>130</v>
      </c>
      <c r="O216" s="68">
        <f t="shared" si="62"/>
        <v>130</v>
      </c>
      <c r="P216" s="69">
        <v>0</v>
      </c>
      <c r="Q216" s="69">
        <f t="shared" si="70"/>
        <v>130</v>
      </c>
      <c r="R216" s="69">
        <v>0</v>
      </c>
      <c r="S216" s="70">
        <f t="shared" si="69"/>
        <v>130</v>
      </c>
      <c r="T216" s="68">
        <v>0</v>
      </c>
      <c r="U216" s="68">
        <f t="shared" si="66"/>
        <v>130</v>
      </c>
      <c r="V216" s="172"/>
      <c r="W216" s="173"/>
    </row>
    <row r="217" spans="1:23" ht="31.5" x14ac:dyDescent="0.25">
      <c r="A217" s="88" t="s">
        <v>19</v>
      </c>
      <c r="B217" s="89" t="s">
        <v>248</v>
      </c>
      <c r="C217" s="89" t="s">
        <v>25</v>
      </c>
      <c r="D217" s="195" t="s">
        <v>20</v>
      </c>
      <c r="E217" s="90" t="s">
        <v>20</v>
      </c>
      <c r="F217" s="142" t="s">
        <v>249</v>
      </c>
      <c r="G217" s="77">
        <v>0</v>
      </c>
      <c r="H217" s="77"/>
      <c r="I217" s="75"/>
      <c r="J217" s="76"/>
      <c r="K217" s="76"/>
      <c r="L217" s="76"/>
      <c r="M217" s="76">
        <v>0</v>
      </c>
      <c r="N217" s="76">
        <f t="shared" ref="N217" si="75">+N218</f>
        <v>130</v>
      </c>
      <c r="O217" s="76">
        <f t="shared" si="62"/>
        <v>130</v>
      </c>
      <c r="P217" s="77">
        <v>0</v>
      </c>
      <c r="Q217" s="77">
        <f t="shared" si="70"/>
        <v>130</v>
      </c>
      <c r="R217" s="77">
        <v>0</v>
      </c>
      <c r="S217" s="78">
        <f t="shared" si="69"/>
        <v>130</v>
      </c>
      <c r="T217" s="76">
        <v>0</v>
      </c>
      <c r="U217" s="76">
        <f t="shared" si="66"/>
        <v>130</v>
      </c>
      <c r="V217" s="172"/>
      <c r="W217" s="173"/>
    </row>
    <row r="218" spans="1:23" x14ac:dyDescent="0.25">
      <c r="A218" s="192"/>
      <c r="B218" s="193"/>
      <c r="C218" s="193"/>
      <c r="D218" s="196">
        <v>3419</v>
      </c>
      <c r="E218" s="126">
        <v>5222</v>
      </c>
      <c r="F218" s="146" t="s">
        <v>94</v>
      </c>
      <c r="G218" s="69">
        <v>0</v>
      </c>
      <c r="H218" s="69"/>
      <c r="I218" s="67"/>
      <c r="J218" s="68"/>
      <c r="K218" s="68"/>
      <c r="L218" s="68"/>
      <c r="M218" s="68">
        <v>0</v>
      </c>
      <c r="N218" s="68">
        <v>130</v>
      </c>
      <c r="O218" s="68">
        <f t="shared" si="62"/>
        <v>130</v>
      </c>
      <c r="P218" s="69">
        <v>0</v>
      </c>
      <c r="Q218" s="69">
        <f t="shared" si="70"/>
        <v>130</v>
      </c>
      <c r="R218" s="69">
        <v>0</v>
      </c>
      <c r="S218" s="70">
        <f t="shared" si="69"/>
        <v>130</v>
      </c>
      <c r="T218" s="68">
        <v>0</v>
      </c>
      <c r="U218" s="68">
        <f t="shared" si="66"/>
        <v>130</v>
      </c>
      <c r="V218" s="172"/>
      <c r="W218" s="173"/>
    </row>
    <row r="219" spans="1:23" ht="31.5" x14ac:dyDescent="0.25">
      <c r="A219" s="88" t="s">
        <v>19</v>
      </c>
      <c r="B219" s="120" t="s">
        <v>250</v>
      </c>
      <c r="C219" s="120" t="s">
        <v>25</v>
      </c>
      <c r="D219" s="197" t="s">
        <v>20</v>
      </c>
      <c r="E219" s="121" t="s">
        <v>20</v>
      </c>
      <c r="F219" s="198" t="s">
        <v>251</v>
      </c>
      <c r="G219" s="77">
        <v>0</v>
      </c>
      <c r="H219" s="77"/>
      <c r="I219" s="75"/>
      <c r="J219" s="76"/>
      <c r="K219" s="76"/>
      <c r="L219" s="76"/>
      <c r="M219" s="76">
        <v>0</v>
      </c>
      <c r="N219" s="59">
        <f t="shared" ref="N219" si="76">+N220</f>
        <v>300</v>
      </c>
      <c r="O219" s="59">
        <f t="shared" si="62"/>
        <v>300</v>
      </c>
      <c r="P219" s="77">
        <v>0</v>
      </c>
      <c r="Q219" s="77">
        <f t="shared" si="70"/>
        <v>300</v>
      </c>
      <c r="R219" s="77">
        <v>0</v>
      </c>
      <c r="S219" s="78">
        <f t="shared" si="69"/>
        <v>300</v>
      </c>
      <c r="T219" s="76">
        <v>0</v>
      </c>
      <c r="U219" s="76">
        <f t="shared" si="66"/>
        <v>300</v>
      </c>
      <c r="V219" s="172"/>
      <c r="W219" s="173"/>
    </row>
    <row r="220" spans="1:23" ht="13" thickBot="1" x14ac:dyDescent="0.3">
      <c r="A220" s="199"/>
      <c r="B220" s="200"/>
      <c r="C220" s="200"/>
      <c r="D220" s="201">
        <v>3419</v>
      </c>
      <c r="E220" s="163">
        <v>5222</v>
      </c>
      <c r="F220" s="164" t="s">
        <v>94</v>
      </c>
      <c r="G220" s="188">
        <v>0</v>
      </c>
      <c r="H220" s="188"/>
      <c r="I220" s="189"/>
      <c r="J220" s="190"/>
      <c r="K220" s="190"/>
      <c r="L220" s="190"/>
      <c r="M220" s="190">
        <v>0</v>
      </c>
      <c r="N220" s="190">
        <v>300</v>
      </c>
      <c r="O220" s="190">
        <f t="shared" si="62"/>
        <v>300</v>
      </c>
      <c r="P220" s="188">
        <v>0</v>
      </c>
      <c r="Q220" s="188">
        <f t="shared" si="70"/>
        <v>300</v>
      </c>
      <c r="R220" s="188">
        <v>0</v>
      </c>
      <c r="S220" s="202">
        <f t="shared" si="69"/>
        <v>300</v>
      </c>
      <c r="T220" s="190">
        <v>0</v>
      </c>
      <c r="U220" s="190">
        <f t="shared" si="66"/>
        <v>300</v>
      </c>
      <c r="V220" s="172"/>
      <c r="W220" s="173"/>
    </row>
    <row r="221" spans="1:23" x14ac:dyDescent="0.25">
      <c r="A221" s="203"/>
      <c r="B221" s="203"/>
      <c r="C221" s="203"/>
      <c r="D221" s="203"/>
      <c r="E221" s="203"/>
      <c r="F221" s="203"/>
      <c r="G221" s="204"/>
      <c r="H221" s="205"/>
      <c r="I221" s="205"/>
      <c r="J221" s="206"/>
      <c r="K221" s="206"/>
      <c r="L221" s="206"/>
      <c r="M221" s="206"/>
      <c r="N221" s="206"/>
      <c r="O221" s="205"/>
      <c r="P221" s="206"/>
      <c r="Q221" s="207"/>
      <c r="R221" s="207"/>
      <c r="T221" s="173"/>
      <c r="U221" s="173"/>
      <c r="V221" s="172"/>
      <c r="W221" s="173"/>
    </row>
    <row r="222" spans="1:23" x14ac:dyDescent="0.25">
      <c r="A222" s="203"/>
      <c r="B222" s="215"/>
      <c r="C222" s="216"/>
      <c r="D222" s="216"/>
      <c r="E222" s="216"/>
      <c r="F222" s="208">
        <v>41918</v>
      </c>
      <c r="G222" s="209"/>
      <c r="H222" s="210"/>
      <c r="I222" s="210"/>
      <c r="J222" s="210"/>
      <c r="K222" s="210"/>
      <c r="L222" s="209"/>
      <c r="M222" s="209"/>
      <c r="N222" s="211"/>
      <c r="O222" s="207"/>
      <c r="P222" s="212"/>
      <c r="Q222" s="207"/>
      <c r="R222" s="207"/>
      <c r="T222" s="173"/>
      <c r="U222" s="173"/>
      <c r="V222" s="172"/>
      <c r="W222" s="173"/>
    </row>
    <row r="223" spans="1:23" x14ac:dyDescent="0.25">
      <c r="A223" s="203"/>
      <c r="B223" s="210"/>
      <c r="C223" s="210"/>
      <c r="D223" s="210"/>
      <c r="E223" s="210"/>
      <c r="F223" s="210"/>
      <c r="G223" s="209"/>
      <c r="H223" s="210"/>
      <c r="I223" s="210"/>
      <c r="J223" s="210"/>
      <c r="K223" s="210"/>
      <c r="L223" s="209"/>
      <c r="M223" s="209"/>
      <c r="N223" s="211"/>
      <c r="O223" s="207"/>
      <c r="P223" s="212"/>
      <c r="Q223" s="207"/>
      <c r="R223" s="207"/>
      <c r="T223" s="173"/>
      <c r="U223" s="173"/>
      <c r="V223" s="172"/>
      <c r="W223" s="173"/>
    </row>
    <row r="224" spans="1:23" x14ac:dyDescent="0.25">
      <c r="A224" s="203"/>
      <c r="B224" s="215"/>
      <c r="C224" s="216"/>
      <c r="D224" s="216"/>
      <c r="E224" s="216"/>
      <c r="F224" s="213"/>
      <c r="G224" s="209"/>
      <c r="H224" s="210"/>
      <c r="I224" s="210"/>
      <c r="J224" s="210"/>
      <c r="K224" s="210"/>
      <c r="L224" s="209"/>
      <c r="M224" s="209"/>
      <c r="N224" s="211"/>
      <c r="O224" s="207"/>
      <c r="P224" s="212"/>
      <c r="Q224" s="207"/>
      <c r="R224" s="207"/>
      <c r="T224" s="173"/>
      <c r="U224" s="173"/>
      <c r="V224" s="172"/>
      <c r="W224" s="173"/>
    </row>
    <row r="225" spans="1:23" x14ac:dyDescent="0.25">
      <c r="A225" s="203"/>
      <c r="B225" s="210"/>
      <c r="C225" s="210"/>
      <c r="D225" s="210"/>
      <c r="E225" s="210"/>
      <c r="F225" s="214"/>
      <c r="G225" s="209"/>
      <c r="H225" s="210"/>
      <c r="I225" s="210"/>
      <c r="J225" s="210"/>
      <c r="K225" s="210"/>
      <c r="L225" s="209"/>
      <c r="M225" s="209"/>
      <c r="N225" s="211"/>
      <c r="O225" s="207"/>
      <c r="P225" s="212"/>
      <c r="Q225" s="207"/>
      <c r="R225" s="207"/>
      <c r="T225" s="173"/>
      <c r="U225" s="173"/>
      <c r="V225" s="172"/>
      <c r="W225" s="173"/>
    </row>
    <row r="226" spans="1:23" x14ac:dyDescent="0.25">
      <c r="A226" s="203"/>
      <c r="B226" s="215"/>
      <c r="C226" s="216"/>
      <c r="D226" s="216"/>
      <c r="E226" s="216"/>
      <c r="F226" s="217"/>
      <c r="G226" s="218"/>
      <c r="H226" s="218"/>
      <c r="I226" s="218"/>
      <c r="J226" s="218"/>
      <c r="K226" s="218"/>
      <c r="L226" s="218"/>
      <c r="M226" s="218"/>
      <c r="N226" s="211"/>
      <c r="O226" s="207"/>
      <c r="P226" s="212"/>
      <c r="Q226" s="207"/>
      <c r="R226" s="207"/>
      <c r="T226" s="173"/>
      <c r="U226" s="173"/>
      <c r="V226" s="172"/>
      <c r="W226" s="173"/>
    </row>
    <row r="227" spans="1:23" x14ac:dyDescent="0.25">
      <c r="A227" s="203"/>
      <c r="B227" s="210"/>
      <c r="C227" s="210"/>
      <c r="D227" s="210"/>
      <c r="E227" s="210"/>
      <c r="F227" s="218"/>
      <c r="G227" s="218"/>
      <c r="H227" s="218"/>
      <c r="I227" s="218"/>
      <c r="J227" s="218"/>
      <c r="K227" s="218"/>
      <c r="L227" s="218"/>
      <c r="M227" s="218"/>
      <c r="N227" s="211"/>
      <c r="O227" s="207"/>
      <c r="P227" s="212"/>
      <c r="Q227" s="207"/>
      <c r="R227" s="207"/>
      <c r="T227" s="173"/>
      <c r="U227" s="173"/>
      <c r="V227" s="172"/>
      <c r="W227" s="173"/>
    </row>
    <row r="228" spans="1:23" x14ac:dyDescent="0.25">
      <c r="A228" s="203"/>
      <c r="B228" s="215"/>
      <c r="C228" s="216"/>
      <c r="D228" s="216"/>
      <c r="E228" s="216"/>
      <c r="F228" s="217"/>
      <c r="G228" s="218"/>
      <c r="H228" s="218"/>
      <c r="I228" s="218"/>
      <c r="J228" s="218"/>
      <c r="K228" s="218"/>
      <c r="L228" s="218"/>
      <c r="M228" s="218"/>
      <c r="N228" s="211"/>
      <c r="O228" s="207"/>
      <c r="P228" s="212"/>
      <c r="Q228" s="207"/>
      <c r="R228" s="207"/>
      <c r="T228" s="173"/>
      <c r="U228" s="173"/>
      <c r="V228" s="172"/>
      <c r="W228" s="173"/>
    </row>
    <row r="229" spans="1:23" x14ac:dyDescent="0.25">
      <c r="A229" s="203"/>
      <c r="B229" s="210"/>
      <c r="C229" s="210"/>
      <c r="D229" s="210"/>
      <c r="E229" s="210"/>
      <c r="F229" s="218"/>
      <c r="G229" s="218"/>
      <c r="H229" s="218"/>
      <c r="I229" s="218"/>
      <c r="J229" s="218"/>
      <c r="K229" s="218"/>
      <c r="L229" s="218"/>
      <c r="M229" s="218"/>
      <c r="N229" s="211"/>
      <c r="O229" s="207"/>
      <c r="P229" s="212"/>
      <c r="Q229" s="207"/>
      <c r="R229" s="207"/>
      <c r="T229" s="173"/>
      <c r="U229" s="173"/>
      <c r="V229" s="172"/>
      <c r="W229" s="173"/>
    </row>
    <row r="230" spans="1:23" x14ac:dyDescent="0.25">
      <c r="A230" s="203"/>
      <c r="B230" s="219"/>
      <c r="C230" s="220"/>
      <c r="D230" s="220"/>
      <c r="E230" s="220"/>
      <c r="F230" s="222"/>
      <c r="G230" s="223"/>
      <c r="H230" s="223"/>
      <c r="I230" s="223"/>
      <c r="J230" s="223"/>
      <c r="K230" s="223"/>
      <c r="L230" s="223"/>
      <c r="M230" s="223"/>
      <c r="N230" s="211"/>
      <c r="O230" s="207"/>
      <c r="P230" s="212"/>
      <c r="Q230" s="207"/>
      <c r="R230" s="207"/>
      <c r="T230" s="173"/>
      <c r="U230" s="173"/>
      <c r="V230" s="172"/>
      <c r="W230" s="173"/>
    </row>
    <row r="231" spans="1:23" x14ac:dyDescent="0.25">
      <c r="A231" s="203"/>
      <c r="B231" s="221"/>
      <c r="C231" s="221"/>
      <c r="D231" s="221"/>
      <c r="E231" s="221"/>
      <c r="F231" s="223"/>
      <c r="G231" s="223"/>
      <c r="H231" s="223"/>
      <c r="I231" s="223"/>
      <c r="J231" s="223"/>
      <c r="K231" s="223"/>
      <c r="L231" s="223"/>
      <c r="M231" s="223"/>
      <c r="N231" s="211"/>
      <c r="O231" s="207"/>
      <c r="P231" s="212"/>
      <c r="Q231" s="207"/>
      <c r="R231" s="207"/>
      <c r="T231" s="173"/>
      <c r="U231" s="173"/>
      <c r="V231" s="172"/>
      <c r="W231" s="173"/>
    </row>
    <row r="232" spans="1:23" x14ac:dyDescent="0.25">
      <c r="A232" s="203"/>
      <c r="B232" s="203"/>
      <c r="C232" s="203"/>
      <c r="D232" s="203"/>
      <c r="E232" s="203"/>
      <c r="F232" s="203"/>
      <c r="G232" s="203"/>
      <c r="H232" s="203"/>
      <c r="I232" s="203"/>
      <c r="J232" s="211"/>
      <c r="K232" s="211"/>
      <c r="L232" s="211"/>
      <c r="M232" s="211"/>
      <c r="N232" s="211"/>
      <c r="O232" s="207"/>
      <c r="P232" s="212"/>
      <c r="Q232" s="207"/>
      <c r="R232" s="207"/>
      <c r="T232" s="173"/>
      <c r="U232" s="173"/>
      <c r="V232" s="172"/>
      <c r="W232" s="173"/>
    </row>
    <row r="233" spans="1:23" x14ac:dyDescent="0.25">
      <c r="A233" s="203"/>
      <c r="B233" s="203"/>
      <c r="C233" s="203"/>
      <c r="D233" s="203"/>
      <c r="E233" s="203"/>
      <c r="F233" s="203"/>
      <c r="G233" s="203"/>
      <c r="H233" s="203"/>
      <c r="I233" s="203"/>
      <c r="J233" s="211"/>
      <c r="K233" s="211"/>
      <c r="L233" s="211"/>
      <c r="M233" s="211"/>
      <c r="N233" s="211"/>
      <c r="O233" s="207"/>
      <c r="P233" s="212"/>
      <c r="Q233" s="207"/>
      <c r="R233" s="207"/>
      <c r="T233" s="173"/>
      <c r="U233" s="173"/>
      <c r="V233" s="172"/>
      <c r="W233" s="173"/>
    </row>
    <row r="234" spans="1:23" x14ac:dyDescent="0.25">
      <c r="A234" s="203"/>
      <c r="B234" s="203"/>
      <c r="C234" s="203"/>
      <c r="D234" s="203"/>
      <c r="E234" s="203"/>
      <c r="F234" s="203"/>
      <c r="G234" s="203"/>
      <c r="H234" s="203"/>
      <c r="I234" s="203"/>
      <c r="J234" s="211"/>
      <c r="K234" s="211"/>
      <c r="L234" s="211"/>
      <c r="M234" s="211"/>
      <c r="N234" s="211"/>
      <c r="O234" s="207"/>
      <c r="P234" s="212"/>
      <c r="Q234" s="207"/>
      <c r="R234" s="207"/>
      <c r="T234" s="173"/>
      <c r="U234" s="173"/>
      <c r="V234" s="172"/>
      <c r="W234" s="173"/>
    </row>
    <row r="235" spans="1:23" x14ac:dyDescent="0.25">
      <c r="A235" s="203"/>
      <c r="B235" s="203"/>
      <c r="C235" s="203"/>
      <c r="D235" s="203"/>
      <c r="E235" s="203"/>
      <c r="F235" s="203"/>
      <c r="G235" s="203"/>
      <c r="H235" s="203"/>
      <c r="I235" s="203"/>
      <c r="J235" s="211"/>
      <c r="K235" s="211"/>
      <c r="L235" s="211"/>
      <c r="M235" s="211"/>
      <c r="N235" s="211"/>
      <c r="O235" s="207"/>
      <c r="P235" s="212"/>
      <c r="Q235" s="207"/>
      <c r="R235" s="207"/>
      <c r="T235" s="173"/>
      <c r="U235" s="173"/>
      <c r="V235" s="172"/>
      <c r="W235" s="173"/>
    </row>
    <row r="236" spans="1:23" x14ac:dyDescent="0.25">
      <c r="A236" s="203"/>
      <c r="B236" s="203"/>
      <c r="C236" s="203"/>
      <c r="D236" s="203"/>
      <c r="E236" s="203"/>
      <c r="F236" s="203"/>
      <c r="G236" s="203"/>
      <c r="H236" s="203"/>
      <c r="I236" s="203"/>
      <c r="J236" s="211"/>
      <c r="K236" s="211"/>
      <c r="L236" s="211"/>
      <c r="M236" s="211"/>
      <c r="N236" s="211"/>
      <c r="O236" s="207"/>
      <c r="P236" s="212"/>
      <c r="Q236" s="207"/>
      <c r="R236" s="207"/>
      <c r="T236" s="173"/>
      <c r="U236" s="173"/>
      <c r="V236" s="172"/>
      <c r="W236" s="173"/>
    </row>
    <row r="237" spans="1:23" x14ac:dyDescent="0.25">
      <c r="A237" s="203"/>
      <c r="B237" s="203"/>
      <c r="C237" s="203"/>
      <c r="D237" s="203"/>
      <c r="E237" s="203"/>
      <c r="F237" s="203"/>
      <c r="G237" s="203"/>
      <c r="H237" s="203"/>
      <c r="I237" s="203"/>
      <c r="J237" s="211"/>
      <c r="K237" s="211"/>
      <c r="L237" s="211"/>
      <c r="M237" s="211"/>
      <c r="N237" s="211"/>
      <c r="O237" s="207"/>
      <c r="P237" s="212"/>
      <c r="Q237" s="207"/>
      <c r="R237" s="207"/>
      <c r="T237" s="173"/>
      <c r="U237" s="173"/>
      <c r="V237" s="172"/>
      <c r="W237" s="173"/>
    </row>
    <row r="238" spans="1:23" x14ac:dyDescent="0.25">
      <c r="A238" s="203"/>
      <c r="B238" s="203"/>
      <c r="C238" s="203"/>
      <c r="D238" s="203"/>
      <c r="E238" s="203"/>
      <c r="F238" s="203"/>
      <c r="G238" s="203"/>
      <c r="H238" s="203"/>
      <c r="I238" s="203"/>
      <c r="J238" s="211"/>
      <c r="K238" s="211"/>
      <c r="L238" s="211"/>
      <c r="M238" s="211"/>
      <c r="N238" s="211"/>
      <c r="O238" s="207"/>
      <c r="P238" s="212"/>
      <c r="Q238" s="207"/>
      <c r="R238" s="207"/>
      <c r="T238" s="173"/>
      <c r="U238" s="173"/>
      <c r="V238" s="172"/>
      <c r="W238" s="173"/>
    </row>
    <row r="239" spans="1:23" x14ac:dyDescent="0.25">
      <c r="A239" s="203"/>
      <c r="B239" s="203"/>
      <c r="C239" s="203"/>
      <c r="D239" s="203"/>
      <c r="E239" s="203"/>
      <c r="F239" s="203"/>
      <c r="G239" s="203"/>
      <c r="H239" s="203"/>
      <c r="I239" s="203"/>
      <c r="J239" s="211"/>
      <c r="K239" s="211"/>
      <c r="L239" s="211"/>
      <c r="M239" s="211"/>
      <c r="N239" s="211"/>
      <c r="O239" s="207"/>
      <c r="P239" s="212"/>
      <c r="Q239" s="207"/>
      <c r="R239" s="207"/>
      <c r="T239" s="173"/>
      <c r="U239" s="173"/>
      <c r="V239" s="172"/>
      <c r="W239" s="173"/>
    </row>
    <row r="240" spans="1:23" x14ac:dyDescent="0.25">
      <c r="A240" s="203"/>
      <c r="B240" s="203"/>
      <c r="C240" s="203"/>
      <c r="D240" s="203"/>
      <c r="E240" s="203"/>
      <c r="F240" s="203"/>
      <c r="G240" s="203"/>
      <c r="H240" s="203"/>
      <c r="I240" s="203"/>
      <c r="J240" s="211"/>
      <c r="K240" s="211"/>
      <c r="L240" s="211"/>
      <c r="M240" s="211"/>
      <c r="N240" s="211"/>
      <c r="O240" s="207"/>
      <c r="P240" s="212"/>
      <c r="Q240" s="207"/>
      <c r="R240" s="207"/>
      <c r="T240" s="173"/>
      <c r="U240" s="173"/>
      <c r="V240" s="172"/>
      <c r="W240" s="173"/>
    </row>
    <row r="241" spans="1:23" x14ac:dyDescent="0.25">
      <c r="A241" s="203"/>
      <c r="B241" s="203"/>
      <c r="C241" s="203"/>
      <c r="D241" s="203"/>
      <c r="E241" s="203"/>
      <c r="F241" s="203"/>
      <c r="G241" s="203"/>
      <c r="H241" s="203"/>
      <c r="I241" s="203"/>
      <c r="J241" s="211"/>
      <c r="K241" s="211"/>
      <c r="L241" s="211"/>
      <c r="M241" s="211"/>
      <c r="N241" s="211"/>
      <c r="O241" s="207"/>
      <c r="P241" s="212"/>
      <c r="Q241" s="207"/>
      <c r="R241" s="207"/>
      <c r="T241" s="173"/>
      <c r="U241" s="173"/>
      <c r="V241" s="172"/>
      <c r="W241" s="173"/>
    </row>
    <row r="242" spans="1:23" x14ac:dyDescent="0.25">
      <c r="A242" s="203"/>
      <c r="B242" s="203"/>
      <c r="C242" s="203"/>
      <c r="D242" s="203"/>
      <c r="E242" s="203"/>
      <c r="F242" s="203"/>
      <c r="G242" s="203"/>
      <c r="H242" s="203"/>
      <c r="I242" s="203"/>
      <c r="J242" s="211"/>
      <c r="K242" s="211"/>
      <c r="L242" s="211"/>
      <c r="M242" s="211"/>
      <c r="N242" s="211"/>
      <c r="O242" s="207"/>
      <c r="P242" s="212"/>
      <c r="Q242" s="207"/>
      <c r="R242" s="207"/>
      <c r="T242" s="173"/>
      <c r="U242" s="173"/>
      <c r="V242" s="172"/>
      <c r="W242" s="173"/>
    </row>
    <row r="243" spans="1:23" x14ac:dyDescent="0.25">
      <c r="A243" s="203"/>
      <c r="B243" s="203"/>
      <c r="C243" s="203"/>
      <c r="D243" s="203"/>
      <c r="E243" s="203"/>
      <c r="F243" s="203"/>
      <c r="G243" s="203"/>
      <c r="H243" s="203"/>
      <c r="I243" s="203"/>
      <c r="J243" s="211"/>
      <c r="K243" s="211"/>
      <c r="L243" s="211"/>
      <c r="M243" s="211"/>
      <c r="N243" s="211"/>
      <c r="O243" s="207"/>
      <c r="P243" s="212"/>
      <c r="Q243" s="207"/>
      <c r="R243" s="207"/>
      <c r="T243" s="173"/>
      <c r="U243" s="173"/>
      <c r="V243" s="172"/>
      <c r="W243" s="173"/>
    </row>
    <row r="244" spans="1:23" x14ac:dyDescent="0.25">
      <c r="A244" s="203"/>
      <c r="B244" s="203"/>
      <c r="C244" s="203"/>
      <c r="D244" s="203"/>
      <c r="E244" s="203"/>
      <c r="F244" s="203"/>
      <c r="G244" s="203"/>
      <c r="H244" s="203"/>
      <c r="I244" s="203"/>
      <c r="J244" s="211"/>
      <c r="K244" s="211"/>
      <c r="L244" s="211"/>
      <c r="M244" s="211"/>
      <c r="N244" s="211"/>
      <c r="O244" s="207"/>
      <c r="P244" s="212"/>
      <c r="Q244" s="207"/>
      <c r="R244" s="207"/>
      <c r="T244" s="173"/>
      <c r="U244" s="173"/>
      <c r="V244" s="172"/>
      <c r="W244" s="173"/>
    </row>
    <row r="245" spans="1:23" x14ac:dyDescent="0.25">
      <c r="A245" s="203"/>
      <c r="B245" s="203"/>
      <c r="C245" s="203"/>
      <c r="D245" s="203"/>
      <c r="E245" s="203"/>
      <c r="F245" s="203"/>
      <c r="G245" s="203"/>
      <c r="H245" s="203"/>
      <c r="I245" s="203"/>
      <c r="J245" s="211"/>
      <c r="K245" s="211"/>
      <c r="L245" s="211"/>
      <c r="M245" s="211"/>
      <c r="N245" s="211"/>
      <c r="O245" s="207"/>
      <c r="P245" s="212"/>
      <c r="Q245" s="207"/>
      <c r="R245" s="207"/>
      <c r="T245" s="173"/>
      <c r="U245" s="173"/>
      <c r="V245" s="172"/>
      <c r="W245" s="173"/>
    </row>
    <row r="246" spans="1:23" x14ac:dyDescent="0.25">
      <c r="A246" s="203"/>
      <c r="B246" s="203"/>
      <c r="C246" s="203"/>
      <c r="D246" s="203"/>
      <c r="E246" s="203"/>
      <c r="F246" s="203"/>
      <c r="G246" s="203"/>
      <c r="H246" s="203"/>
      <c r="I246" s="203"/>
      <c r="J246" s="211"/>
      <c r="K246" s="211"/>
      <c r="L246" s="211"/>
      <c r="M246" s="211"/>
      <c r="N246" s="211"/>
      <c r="O246" s="207"/>
      <c r="P246" s="212"/>
      <c r="Q246" s="207"/>
      <c r="R246" s="207"/>
      <c r="T246" s="173"/>
      <c r="U246" s="173"/>
      <c r="V246" s="172"/>
      <c r="W246" s="173"/>
    </row>
    <row r="247" spans="1:23" x14ac:dyDescent="0.25">
      <c r="A247" s="203"/>
      <c r="B247" s="203"/>
      <c r="C247" s="203"/>
      <c r="D247" s="203"/>
      <c r="E247" s="203"/>
      <c r="F247" s="203"/>
      <c r="G247" s="203"/>
      <c r="H247" s="203"/>
      <c r="I247" s="203"/>
      <c r="J247" s="211"/>
      <c r="K247" s="211"/>
      <c r="L247" s="211"/>
      <c r="M247" s="211"/>
      <c r="N247" s="211"/>
      <c r="O247" s="207"/>
      <c r="P247" s="212"/>
      <c r="Q247" s="207"/>
      <c r="R247" s="207"/>
      <c r="T247" s="173"/>
      <c r="U247" s="173"/>
      <c r="V247" s="172"/>
      <c r="W247" s="173"/>
    </row>
    <row r="248" spans="1:23" x14ac:dyDescent="0.25">
      <c r="A248" s="203"/>
      <c r="B248" s="203"/>
      <c r="C248" s="203"/>
      <c r="D248" s="203"/>
      <c r="E248" s="203"/>
      <c r="F248" s="203"/>
      <c r="G248" s="203"/>
      <c r="H248" s="203"/>
      <c r="I248" s="203"/>
      <c r="J248" s="211"/>
      <c r="K248" s="211"/>
      <c r="L248" s="211"/>
      <c r="M248" s="211"/>
      <c r="N248" s="211"/>
      <c r="O248" s="207"/>
      <c r="P248" s="212"/>
      <c r="Q248" s="207"/>
      <c r="R248" s="207"/>
      <c r="T248" s="173"/>
      <c r="U248" s="173"/>
      <c r="V248" s="172"/>
      <c r="W248" s="173"/>
    </row>
    <row r="249" spans="1:23" x14ac:dyDescent="0.25">
      <c r="A249" s="203"/>
      <c r="B249" s="203"/>
      <c r="C249" s="203"/>
      <c r="D249" s="203"/>
      <c r="E249" s="203"/>
      <c r="F249" s="203"/>
      <c r="G249" s="203"/>
      <c r="H249" s="203"/>
      <c r="I249" s="203"/>
      <c r="J249" s="211"/>
      <c r="K249" s="211"/>
      <c r="L249" s="211"/>
      <c r="M249" s="211"/>
      <c r="N249" s="211"/>
      <c r="O249" s="207"/>
      <c r="P249" s="212"/>
      <c r="Q249" s="207"/>
      <c r="R249" s="207"/>
      <c r="T249" s="173"/>
      <c r="U249" s="173"/>
      <c r="V249" s="172"/>
      <c r="W249" s="173"/>
    </row>
    <row r="250" spans="1:23" x14ac:dyDescent="0.25">
      <c r="A250" s="203"/>
      <c r="B250" s="203"/>
      <c r="C250" s="203"/>
      <c r="D250" s="203"/>
      <c r="E250" s="203"/>
      <c r="F250" s="203"/>
      <c r="G250" s="203"/>
      <c r="H250" s="203"/>
      <c r="I250" s="203"/>
      <c r="J250" s="211"/>
      <c r="K250" s="211"/>
      <c r="L250" s="211"/>
      <c r="M250" s="211"/>
      <c r="N250" s="211"/>
      <c r="O250" s="207"/>
      <c r="P250" s="212"/>
      <c r="Q250" s="207"/>
      <c r="R250" s="207"/>
      <c r="T250" s="173"/>
      <c r="U250" s="173"/>
      <c r="V250" s="172"/>
      <c r="W250" s="173"/>
    </row>
    <row r="251" spans="1:23" x14ac:dyDescent="0.25">
      <c r="A251" s="203"/>
      <c r="B251" s="203"/>
      <c r="C251" s="203"/>
      <c r="D251" s="203"/>
      <c r="E251" s="203"/>
      <c r="F251" s="203"/>
      <c r="G251" s="203"/>
      <c r="H251" s="203"/>
      <c r="I251" s="203"/>
      <c r="J251" s="211"/>
      <c r="K251" s="211"/>
      <c r="L251" s="211"/>
      <c r="M251" s="211"/>
      <c r="N251" s="211"/>
      <c r="O251" s="207"/>
      <c r="P251" s="212"/>
      <c r="Q251" s="207"/>
      <c r="R251" s="207"/>
      <c r="T251" s="173"/>
      <c r="U251" s="173"/>
      <c r="V251" s="172"/>
      <c r="W251" s="173"/>
    </row>
    <row r="252" spans="1:23" x14ac:dyDescent="0.25">
      <c r="A252" s="203"/>
      <c r="B252" s="203"/>
      <c r="C252" s="203"/>
      <c r="D252" s="203"/>
      <c r="E252" s="203"/>
      <c r="F252" s="203"/>
      <c r="G252" s="203"/>
      <c r="H252" s="203"/>
      <c r="I252" s="203"/>
      <c r="J252" s="211"/>
      <c r="K252" s="211"/>
      <c r="L252" s="211"/>
      <c r="M252" s="211"/>
      <c r="N252" s="211"/>
      <c r="O252" s="207"/>
      <c r="P252" s="212"/>
      <c r="Q252" s="207"/>
      <c r="R252" s="207"/>
      <c r="T252" s="173"/>
      <c r="U252" s="173"/>
      <c r="V252" s="172"/>
      <c r="W252" s="173"/>
    </row>
    <row r="253" spans="1:23" x14ac:dyDescent="0.25">
      <c r="A253" s="203"/>
      <c r="B253" s="203"/>
      <c r="C253" s="203"/>
      <c r="D253" s="203"/>
      <c r="E253" s="203"/>
      <c r="F253" s="203"/>
      <c r="G253" s="203"/>
      <c r="H253" s="203"/>
      <c r="I253" s="203"/>
      <c r="J253" s="211"/>
      <c r="K253" s="211"/>
      <c r="L253" s="211"/>
      <c r="M253" s="211"/>
      <c r="N253" s="211"/>
      <c r="O253" s="207"/>
      <c r="P253" s="212"/>
      <c r="Q253" s="207"/>
      <c r="R253" s="207"/>
      <c r="T253" s="173"/>
      <c r="U253" s="173"/>
      <c r="V253" s="172"/>
      <c r="W253" s="173"/>
    </row>
    <row r="254" spans="1:23" x14ac:dyDescent="0.25">
      <c r="A254" s="203"/>
      <c r="B254" s="203"/>
      <c r="C254" s="203"/>
      <c r="D254" s="203"/>
      <c r="E254" s="203"/>
      <c r="F254" s="203"/>
      <c r="G254" s="203"/>
      <c r="H254" s="203"/>
      <c r="I254" s="203"/>
      <c r="J254" s="211"/>
      <c r="K254" s="211"/>
      <c r="L254" s="211"/>
      <c r="M254" s="211"/>
      <c r="N254" s="211"/>
      <c r="O254" s="207"/>
      <c r="P254" s="212"/>
      <c r="Q254" s="207"/>
      <c r="R254" s="207"/>
      <c r="T254" s="173"/>
      <c r="U254" s="173"/>
      <c r="V254" s="172"/>
      <c r="W254" s="173"/>
    </row>
    <row r="255" spans="1:23" x14ac:dyDescent="0.25">
      <c r="A255" s="203"/>
      <c r="B255" s="203"/>
      <c r="C255" s="203"/>
      <c r="D255" s="203"/>
      <c r="E255" s="203"/>
      <c r="F255" s="203"/>
      <c r="G255" s="203"/>
      <c r="H255" s="203"/>
      <c r="I255" s="203"/>
      <c r="J255" s="211"/>
      <c r="K255" s="211"/>
      <c r="L255" s="211"/>
      <c r="M255" s="211"/>
      <c r="N255" s="211"/>
      <c r="O255" s="207"/>
      <c r="P255" s="212"/>
      <c r="Q255" s="207"/>
      <c r="R255" s="207"/>
      <c r="T255" s="173"/>
      <c r="U255" s="173"/>
      <c r="V255" s="172"/>
      <c r="W255" s="173"/>
    </row>
    <row r="256" spans="1:23" x14ac:dyDescent="0.25">
      <c r="A256" s="203"/>
      <c r="B256" s="203"/>
      <c r="C256" s="203"/>
      <c r="D256" s="203"/>
      <c r="E256" s="203"/>
      <c r="F256" s="203"/>
      <c r="G256" s="203"/>
      <c r="H256" s="203"/>
      <c r="I256" s="203"/>
      <c r="J256" s="211"/>
      <c r="K256" s="211"/>
      <c r="L256" s="211"/>
      <c r="M256" s="211"/>
      <c r="N256" s="211"/>
      <c r="O256" s="207"/>
      <c r="P256" s="212"/>
      <c r="Q256" s="207"/>
      <c r="R256" s="207"/>
      <c r="T256" s="173"/>
      <c r="U256" s="173"/>
      <c r="V256" s="172"/>
      <c r="W256" s="173"/>
    </row>
    <row r="257" spans="1:23" x14ac:dyDescent="0.25">
      <c r="A257" s="203"/>
      <c r="B257" s="203"/>
      <c r="C257" s="203"/>
      <c r="D257" s="203"/>
      <c r="E257" s="203"/>
      <c r="F257" s="203"/>
      <c r="G257" s="203"/>
      <c r="H257" s="203"/>
      <c r="I257" s="203"/>
      <c r="J257" s="211"/>
      <c r="K257" s="211"/>
      <c r="L257" s="211"/>
      <c r="M257" s="211"/>
      <c r="N257" s="211"/>
      <c r="O257" s="207"/>
      <c r="P257" s="212"/>
      <c r="Q257" s="207"/>
      <c r="R257" s="207"/>
      <c r="T257" s="173"/>
      <c r="U257" s="173"/>
      <c r="V257" s="172"/>
      <c r="W257" s="173"/>
    </row>
    <row r="258" spans="1:23" x14ac:dyDescent="0.25">
      <c r="A258" s="203"/>
      <c r="B258" s="203"/>
      <c r="C258" s="203"/>
      <c r="D258" s="203"/>
      <c r="E258" s="203"/>
      <c r="F258" s="203"/>
      <c r="G258" s="203"/>
      <c r="H258" s="203"/>
      <c r="I258" s="203"/>
      <c r="J258" s="211"/>
      <c r="K258" s="211"/>
      <c r="L258" s="211"/>
      <c r="M258" s="211"/>
      <c r="N258" s="211"/>
      <c r="O258" s="207"/>
      <c r="P258" s="212"/>
      <c r="Q258" s="207"/>
      <c r="R258" s="207"/>
      <c r="T258" s="173"/>
      <c r="U258" s="173"/>
      <c r="V258" s="172"/>
      <c r="W258" s="173"/>
    </row>
    <row r="259" spans="1:23" x14ac:dyDescent="0.25">
      <c r="A259" s="203"/>
      <c r="B259" s="203"/>
      <c r="C259" s="203"/>
      <c r="D259" s="203"/>
      <c r="E259" s="203"/>
      <c r="F259" s="203"/>
      <c r="G259" s="203"/>
      <c r="H259" s="203"/>
      <c r="I259" s="203"/>
      <c r="J259" s="211"/>
      <c r="K259" s="211"/>
      <c r="L259" s="211"/>
      <c r="M259" s="211"/>
      <c r="N259" s="211"/>
      <c r="O259" s="207"/>
      <c r="P259" s="212"/>
      <c r="Q259" s="207"/>
      <c r="R259" s="207"/>
      <c r="U259" s="1"/>
    </row>
    <row r="260" spans="1:23" x14ac:dyDescent="0.25">
      <c r="A260" s="203"/>
      <c r="B260" s="203"/>
      <c r="C260" s="203"/>
      <c r="D260" s="203"/>
      <c r="E260" s="203"/>
      <c r="F260" s="203"/>
      <c r="G260" s="203"/>
      <c r="H260" s="203"/>
      <c r="I260" s="203"/>
      <c r="J260" s="211"/>
      <c r="K260" s="211"/>
      <c r="L260" s="211"/>
      <c r="M260" s="211"/>
      <c r="N260" s="211"/>
      <c r="O260" s="207"/>
      <c r="P260" s="212"/>
      <c r="Q260" s="207"/>
      <c r="R260" s="207"/>
      <c r="U260" s="1"/>
    </row>
    <row r="261" spans="1:23" x14ac:dyDescent="0.25">
      <c r="A261" s="203"/>
      <c r="B261" s="203"/>
      <c r="C261" s="203"/>
      <c r="D261" s="203"/>
      <c r="E261" s="203"/>
      <c r="F261" s="203"/>
      <c r="G261" s="203"/>
      <c r="H261" s="203"/>
      <c r="I261" s="203"/>
      <c r="J261" s="211"/>
      <c r="K261" s="211"/>
      <c r="L261" s="211"/>
      <c r="M261" s="211"/>
      <c r="N261" s="211"/>
      <c r="O261" s="207"/>
      <c r="P261" s="212"/>
      <c r="Q261" s="207"/>
      <c r="R261" s="207"/>
      <c r="U261" s="1"/>
    </row>
    <row r="262" spans="1:23" x14ac:dyDescent="0.25">
      <c r="A262" s="207"/>
      <c r="B262" s="207"/>
      <c r="C262" s="207"/>
      <c r="D262" s="207"/>
      <c r="E262" s="207"/>
      <c r="F262" s="207"/>
      <c r="G262" s="207"/>
      <c r="H262" s="207"/>
      <c r="I262" s="207"/>
      <c r="J262" s="212"/>
      <c r="K262" s="212"/>
      <c r="L262" s="212"/>
      <c r="M262" s="212"/>
      <c r="N262" s="212"/>
      <c r="O262" s="207"/>
      <c r="P262" s="212"/>
      <c r="Q262" s="207"/>
      <c r="R262" s="207"/>
      <c r="U262" s="1"/>
    </row>
    <row r="263" spans="1:23" x14ac:dyDescent="0.25">
      <c r="A263" s="207"/>
      <c r="B263" s="207"/>
      <c r="C263" s="207"/>
      <c r="D263" s="207"/>
      <c r="E263" s="207"/>
      <c r="F263" s="207"/>
      <c r="G263" s="207"/>
      <c r="H263" s="207"/>
      <c r="I263" s="207"/>
      <c r="J263" s="212"/>
      <c r="K263" s="212"/>
      <c r="L263" s="212"/>
      <c r="M263" s="212"/>
      <c r="N263" s="212"/>
      <c r="O263" s="207"/>
      <c r="P263" s="212"/>
      <c r="Q263" s="207"/>
      <c r="R263" s="207"/>
      <c r="U263" s="1"/>
    </row>
    <row r="264" spans="1:23" x14ac:dyDescent="0.25">
      <c r="A264" s="207"/>
      <c r="B264" s="207"/>
      <c r="C264" s="207"/>
      <c r="D264" s="207"/>
      <c r="E264" s="207"/>
      <c r="F264" s="207"/>
      <c r="G264" s="207"/>
      <c r="H264" s="207"/>
      <c r="I264" s="207"/>
      <c r="J264" s="212"/>
      <c r="K264" s="212"/>
      <c r="L264" s="212"/>
      <c r="M264" s="212"/>
      <c r="N264" s="212"/>
      <c r="O264" s="207"/>
      <c r="P264" s="212"/>
      <c r="Q264" s="207"/>
      <c r="R264" s="207"/>
      <c r="U264" s="1"/>
    </row>
    <row r="265" spans="1:23" x14ac:dyDescent="0.25">
      <c r="A265" s="207"/>
      <c r="B265" s="207"/>
      <c r="C265" s="207"/>
      <c r="D265" s="207"/>
      <c r="E265" s="207"/>
      <c r="F265" s="207"/>
      <c r="G265" s="207"/>
      <c r="H265" s="207"/>
      <c r="I265" s="207"/>
      <c r="J265" s="212"/>
      <c r="K265" s="212"/>
      <c r="L265" s="212"/>
      <c r="M265" s="212"/>
      <c r="N265" s="212"/>
      <c r="O265" s="207"/>
      <c r="P265" s="212"/>
      <c r="Q265" s="207"/>
      <c r="R265" s="207"/>
      <c r="U265" s="1"/>
    </row>
    <row r="266" spans="1:23" x14ac:dyDescent="0.25">
      <c r="A266" s="207"/>
      <c r="B266" s="207"/>
      <c r="C266" s="207"/>
      <c r="D266" s="207"/>
      <c r="E266" s="207"/>
      <c r="F266" s="207"/>
      <c r="G266" s="207"/>
      <c r="H266" s="207"/>
      <c r="I266" s="207"/>
      <c r="J266" s="212"/>
      <c r="K266" s="212"/>
      <c r="L266" s="212"/>
      <c r="M266" s="212"/>
      <c r="N266" s="212"/>
      <c r="O266" s="207"/>
      <c r="P266" s="212"/>
      <c r="Q266" s="207"/>
      <c r="R266" s="207"/>
      <c r="U266" s="1"/>
    </row>
    <row r="267" spans="1:23" x14ac:dyDescent="0.25">
      <c r="A267" s="207"/>
      <c r="B267" s="207"/>
      <c r="C267" s="207"/>
      <c r="D267" s="207"/>
      <c r="E267" s="207"/>
      <c r="F267" s="207"/>
      <c r="G267" s="207"/>
      <c r="H267" s="207"/>
      <c r="I267" s="207"/>
      <c r="J267" s="212"/>
      <c r="K267" s="212"/>
      <c r="L267" s="212"/>
      <c r="M267" s="212"/>
      <c r="N267" s="212"/>
      <c r="O267" s="207"/>
      <c r="P267" s="212"/>
      <c r="Q267" s="207"/>
      <c r="R267" s="207"/>
      <c r="U267" s="1"/>
    </row>
    <row r="268" spans="1:23" x14ac:dyDescent="0.25">
      <c r="A268" s="207"/>
      <c r="B268" s="207"/>
      <c r="C268" s="207"/>
      <c r="D268" s="207"/>
      <c r="E268" s="207"/>
      <c r="F268" s="207"/>
      <c r="G268" s="207"/>
      <c r="H268" s="207"/>
      <c r="I268" s="207"/>
      <c r="J268" s="212"/>
      <c r="K268" s="212"/>
      <c r="L268" s="212"/>
      <c r="M268" s="212"/>
      <c r="N268" s="212"/>
      <c r="O268" s="207"/>
      <c r="P268" s="212"/>
      <c r="Q268" s="207"/>
      <c r="R268" s="207"/>
      <c r="U268" s="1"/>
    </row>
    <row r="269" spans="1:23" x14ac:dyDescent="0.25">
      <c r="A269" s="207"/>
      <c r="B269" s="207"/>
      <c r="C269" s="207"/>
      <c r="D269" s="207"/>
      <c r="E269" s="207"/>
      <c r="F269" s="207"/>
      <c r="G269" s="207"/>
      <c r="H269" s="207"/>
      <c r="I269" s="207"/>
      <c r="J269" s="212"/>
      <c r="K269" s="212"/>
      <c r="L269" s="212"/>
      <c r="M269" s="212"/>
      <c r="N269" s="212"/>
      <c r="O269" s="207"/>
      <c r="P269" s="212"/>
      <c r="Q269" s="207"/>
      <c r="R269" s="207"/>
      <c r="U269" s="1"/>
    </row>
    <row r="270" spans="1:23" x14ac:dyDescent="0.25">
      <c r="A270" s="207"/>
      <c r="B270" s="207"/>
      <c r="C270" s="207"/>
      <c r="D270" s="207"/>
      <c r="E270" s="207"/>
      <c r="F270" s="207"/>
      <c r="G270" s="207"/>
      <c r="H270" s="207"/>
      <c r="I270" s="207"/>
      <c r="J270" s="212"/>
      <c r="K270" s="212"/>
      <c r="L270" s="212"/>
      <c r="M270" s="212"/>
      <c r="N270" s="212"/>
      <c r="O270" s="207"/>
      <c r="P270" s="212"/>
      <c r="Q270" s="207"/>
      <c r="R270" s="207"/>
      <c r="U270" s="1"/>
    </row>
    <row r="271" spans="1:23" x14ac:dyDescent="0.25">
      <c r="A271" s="207"/>
      <c r="B271" s="207"/>
      <c r="C271" s="207"/>
      <c r="D271" s="207"/>
      <c r="E271" s="207"/>
      <c r="F271" s="207"/>
      <c r="G271" s="207"/>
      <c r="H271" s="207"/>
      <c r="I271" s="207"/>
      <c r="J271" s="212"/>
      <c r="K271" s="212"/>
      <c r="L271" s="212"/>
      <c r="M271" s="212"/>
      <c r="N271" s="212"/>
      <c r="O271" s="207"/>
      <c r="P271" s="212"/>
      <c r="Q271" s="207"/>
      <c r="R271" s="207"/>
      <c r="U271" s="1"/>
    </row>
    <row r="272" spans="1:23" x14ac:dyDescent="0.25">
      <c r="A272" s="207"/>
      <c r="B272" s="207"/>
      <c r="C272" s="207"/>
      <c r="D272" s="207"/>
      <c r="E272" s="207"/>
      <c r="F272" s="207"/>
      <c r="G272" s="207"/>
      <c r="H272" s="207"/>
      <c r="I272" s="207"/>
      <c r="J272" s="212"/>
      <c r="K272" s="212"/>
      <c r="L272" s="212"/>
      <c r="M272" s="212"/>
      <c r="N272" s="212"/>
      <c r="O272" s="207"/>
      <c r="P272" s="212"/>
      <c r="Q272" s="207"/>
      <c r="R272" s="207"/>
      <c r="U272" s="1"/>
    </row>
    <row r="273" spans="1:22" x14ac:dyDescent="0.25">
      <c r="A273" s="207"/>
      <c r="B273" s="207"/>
      <c r="C273" s="207"/>
      <c r="D273" s="207"/>
      <c r="E273" s="207"/>
      <c r="F273" s="207"/>
      <c r="G273" s="207"/>
      <c r="H273" s="207"/>
      <c r="I273" s="207"/>
      <c r="J273" s="212"/>
      <c r="K273" s="212"/>
      <c r="L273" s="212"/>
      <c r="M273" s="212"/>
      <c r="N273" s="212"/>
      <c r="O273" s="207"/>
      <c r="P273" s="212"/>
      <c r="Q273" s="207"/>
      <c r="R273" s="207"/>
      <c r="U273" s="1"/>
      <c r="V273" s="1"/>
    </row>
    <row r="274" spans="1:22" x14ac:dyDescent="0.25">
      <c r="A274" s="207"/>
      <c r="B274" s="207"/>
      <c r="C274" s="207"/>
      <c r="D274" s="207"/>
      <c r="E274" s="207"/>
      <c r="F274" s="207"/>
      <c r="G274" s="207"/>
      <c r="H274" s="207"/>
      <c r="I274" s="207"/>
      <c r="J274" s="212"/>
      <c r="K274" s="212"/>
      <c r="L274" s="212"/>
      <c r="M274" s="212"/>
      <c r="N274" s="212"/>
      <c r="O274" s="207"/>
      <c r="P274" s="212"/>
      <c r="Q274" s="207"/>
      <c r="R274" s="207"/>
      <c r="U274" s="1"/>
      <c r="V274" s="1"/>
    </row>
    <row r="275" spans="1:22" x14ac:dyDescent="0.25">
      <c r="A275" s="207"/>
      <c r="B275" s="207"/>
      <c r="C275" s="207"/>
      <c r="D275" s="207"/>
      <c r="E275" s="207"/>
      <c r="F275" s="207"/>
      <c r="G275" s="207"/>
      <c r="H275" s="207"/>
      <c r="I275" s="207"/>
      <c r="J275" s="212"/>
      <c r="K275" s="212"/>
      <c r="L275" s="212"/>
      <c r="M275" s="212"/>
      <c r="N275" s="212"/>
      <c r="O275" s="207"/>
      <c r="P275" s="212"/>
      <c r="Q275" s="207"/>
      <c r="R275" s="207"/>
      <c r="U275" s="1"/>
      <c r="V275" s="1"/>
    </row>
    <row r="276" spans="1:22" x14ac:dyDescent="0.25">
      <c r="A276" s="207"/>
      <c r="B276" s="207"/>
      <c r="C276" s="207"/>
      <c r="D276" s="207"/>
      <c r="E276" s="207"/>
      <c r="F276" s="207"/>
      <c r="G276" s="207"/>
      <c r="H276" s="207"/>
      <c r="I276" s="207"/>
      <c r="J276" s="212"/>
      <c r="K276" s="212"/>
      <c r="L276" s="212"/>
      <c r="M276" s="212"/>
      <c r="N276" s="212"/>
      <c r="O276" s="207"/>
      <c r="P276" s="212"/>
      <c r="Q276" s="207"/>
      <c r="R276" s="207"/>
      <c r="U276" s="1"/>
      <c r="V276" s="1"/>
    </row>
    <row r="277" spans="1:22" x14ac:dyDescent="0.25">
      <c r="A277" s="207"/>
      <c r="B277" s="207"/>
      <c r="C277" s="207"/>
      <c r="D277" s="207"/>
      <c r="E277" s="207"/>
      <c r="F277" s="207"/>
      <c r="G277" s="207"/>
      <c r="H277" s="207"/>
      <c r="I277" s="207"/>
      <c r="J277" s="212"/>
      <c r="K277" s="212"/>
      <c r="L277" s="212"/>
      <c r="M277" s="212"/>
      <c r="N277" s="212"/>
      <c r="O277" s="207"/>
      <c r="P277" s="212"/>
      <c r="Q277" s="1"/>
      <c r="R277" s="1"/>
      <c r="U277" s="1"/>
      <c r="V277" s="1"/>
    </row>
    <row r="278" spans="1:22" x14ac:dyDescent="0.25">
      <c r="A278" s="207"/>
      <c r="B278" s="207"/>
      <c r="C278" s="207"/>
      <c r="D278" s="207"/>
      <c r="E278" s="207"/>
      <c r="F278" s="207"/>
      <c r="G278" s="207"/>
      <c r="H278" s="207"/>
      <c r="I278" s="207"/>
      <c r="J278" s="212"/>
      <c r="K278" s="212"/>
      <c r="L278" s="212"/>
      <c r="M278" s="212"/>
      <c r="N278" s="212"/>
      <c r="O278" s="207"/>
      <c r="P278" s="212"/>
      <c r="Q278" s="1"/>
      <c r="R278" s="1"/>
      <c r="U278" s="1"/>
      <c r="V278" s="1"/>
    </row>
    <row r="279" spans="1:22" x14ac:dyDescent="0.25">
      <c r="A279" s="207"/>
      <c r="B279" s="207"/>
      <c r="C279" s="207"/>
      <c r="D279" s="207"/>
      <c r="E279" s="207"/>
      <c r="F279" s="207"/>
      <c r="G279" s="207"/>
      <c r="H279" s="207"/>
      <c r="I279" s="207"/>
      <c r="J279" s="212"/>
      <c r="K279" s="212"/>
      <c r="L279" s="212"/>
      <c r="M279" s="212"/>
      <c r="N279" s="212"/>
      <c r="O279" s="207"/>
      <c r="P279" s="212"/>
      <c r="Q279" s="1"/>
      <c r="R279" s="1"/>
      <c r="U279" s="1"/>
      <c r="V279" s="1"/>
    </row>
    <row r="280" spans="1:22" x14ac:dyDescent="0.25">
      <c r="A280" s="207"/>
      <c r="B280" s="207"/>
      <c r="C280" s="207"/>
      <c r="D280" s="207"/>
      <c r="E280" s="207"/>
      <c r="F280" s="207"/>
      <c r="G280" s="207"/>
      <c r="H280" s="207"/>
      <c r="I280" s="207"/>
      <c r="J280" s="212"/>
      <c r="K280" s="212"/>
      <c r="L280" s="212"/>
      <c r="M280" s="212"/>
      <c r="N280" s="212"/>
      <c r="O280" s="207"/>
      <c r="P280" s="212"/>
      <c r="Q280" s="1"/>
      <c r="R280" s="1"/>
      <c r="U280" s="1"/>
      <c r="V280" s="1"/>
    </row>
    <row r="281" spans="1:22" x14ac:dyDescent="0.25">
      <c r="A281" s="207"/>
      <c r="B281" s="207"/>
      <c r="C281" s="207"/>
      <c r="D281" s="207"/>
      <c r="E281" s="207"/>
      <c r="F281" s="207"/>
      <c r="G281" s="207"/>
      <c r="H281" s="207"/>
      <c r="I281" s="207"/>
      <c r="J281" s="212"/>
      <c r="K281" s="212"/>
      <c r="L281" s="212"/>
      <c r="M281" s="212"/>
      <c r="N281" s="212"/>
      <c r="O281" s="207"/>
      <c r="P281" s="212"/>
      <c r="Q281" s="1"/>
      <c r="R281" s="1"/>
      <c r="U281" s="1"/>
      <c r="V281" s="1"/>
    </row>
    <row r="282" spans="1:22" x14ac:dyDescent="0.25">
      <c r="A282" s="207"/>
      <c r="B282" s="207"/>
      <c r="C282" s="207"/>
      <c r="D282" s="207"/>
      <c r="E282" s="207"/>
      <c r="F282" s="207"/>
      <c r="G282" s="204"/>
      <c r="H282" s="207"/>
      <c r="I282" s="205"/>
      <c r="J282" s="207"/>
      <c r="K282" s="207"/>
      <c r="L282" s="207"/>
      <c r="M282" s="207"/>
      <c r="N282" s="207"/>
      <c r="O282" s="212"/>
      <c r="P282" s="212"/>
      <c r="Q282" s="1"/>
      <c r="R282" s="1"/>
      <c r="U282" s="1"/>
      <c r="V282" s="1"/>
    </row>
  </sheetData>
  <mergeCells count="24">
    <mergeCell ref="N6:N9"/>
    <mergeCell ref="A7:F7"/>
    <mergeCell ref="J7:J9"/>
    <mergeCell ref="L8:L9"/>
    <mergeCell ref="B174:C174"/>
    <mergeCell ref="A2:H2"/>
    <mergeCell ref="A4:H4"/>
    <mergeCell ref="A5:H5"/>
    <mergeCell ref="H6:H9"/>
    <mergeCell ref="B11:C11"/>
    <mergeCell ref="B64:C64"/>
    <mergeCell ref="B65:C65"/>
    <mergeCell ref="B147:C147"/>
    <mergeCell ref="B156:C156"/>
    <mergeCell ref="B228:E228"/>
    <mergeCell ref="F228:M229"/>
    <mergeCell ref="B230:E231"/>
    <mergeCell ref="F230:M231"/>
    <mergeCell ref="B189:C189"/>
    <mergeCell ref="B202:C202"/>
    <mergeCell ref="B222:E222"/>
    <mergeCell ref="B224:E224"/>
    <mergeCell ref="B226:E226"/>
    <mergeCell ref="F226:M227"/>
  </mergeCells>
  <pageMargins left="0.7" right="0.7" top="0.78740157499999996" bottom="0.78740157499999996" header="0.3" footer="0.3"/>
  <pageSetup paperSize="9" scale="75" orientation="portrait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2014-10-06T06:33:42Z</dcterms:created>
  <dcterms:modified xsi:type="dcterms:W3CDTF">2014-10-07T07:55:58Z</dcterms:modified>
</cp:coreProperties>
</file>