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Bilance PaV" sheetId="5" r:id="rId1"/>
    <sheet name="919 03" sheetId="4" r:id="rId2"/>
    <sheet name="92014" sheetId="3" r:id="rId3"/>
  </sheets>
  <calcPr calcId="145621"/>
</workbook>
</file>

<file path=xl/calcChain.xml><?xml version="1.0" encoding="utf-8"?>
<calcChain xmlns="http://schemas.openxmlformats.org/spreadsheetml/2006/main">
  <c r="C4" i="5" l="1"/>
  <c r="D4" i="5"/>
  <c r="E4" i="5"/>
  <c r="E5" i="5"/>
  <c r="E6" i="5"/>
  <c r="E7" i="5"/>
  <c r="C9" i="5"/>
  <c r="D9" i="5"/>
  <c r="D8" i="5" s="1"/>
  <c r="D18" i="5" s="1"/>
  <c r="D25" i="5" s="1"/>
  <c r="E10" i="5"/>
  <c r="E11" i="5"/>
  <c r="E12" i="5"/>
  <c r="E13" i="5"/>
  <c r="C14" i="5"/>
  <c r="C8" i="5" s="1"/>
  <c r="D14" i="5"/>
  <c r="E14" i="5"/>
  <c r="E15" i="5"/>
  <c r="E16" i="5"/>
  <c r="E17" i="5"/>
  <c r="C19" i="5"/>
  <c r="D19" i="5"/>
  <c r="E19" i="5" s="1"/>
  <c r="E20" i="5"/>
  <c r="E21" i="5"/>
  <c r="E22" i="5"/>
  <c r="E23" i="5"/>
  <c r="E24" i="5"/>
  <c r="E28" i="5"/>
  <c r="E45" i="5" s="1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C45" i="5"/>
  <c r="D45" i="5"/>
  <c r="E8" i="5" l="1"/>
  <c r="C18" i="5"/>
  <c r="E18" i="5" s="1"/>
  <c r="C25" i="5"/>
  <c r="E25" i="5" s="1"/>
  <c r="E9" i="5"/>
  <c r="H9" i="4"/>
  <c r="I9" i="4"/>
  <c r="K9" i="4"/>
  <c r="K10" i="4"/>
  <c r="H11" i="4"/>
  <c r="I11" i="4"/>
  <c r="J11" i="4"/>
  <c r="J8" i="4" s="1"/>
  <c r="K12" i="4"/>
  <c r="H13" i="4"/>
  <c r="I13" i="4"/>
  <c r="K13" i="4" s="1"/>
  <c r="K14" i="4"/>
  <c r="H15" i="4"/>
  <c r="I15" i="4"/>
  <c r="K15" i="4" s="1"/>
  <c r="K16" i="4"/>
  <c r="I8" i="4" l="1"/>
  <c r="H8" i="4"/>
  <c r="K11" i="4"/>
  <c r="K8" i="4" s="1"/>
  <c r="H9" i="3"/>
  <c r="H8" i="3" s="1"/>
  <c r="J8" i="3" s="1"/>
  <c r="I9" i="3"/>
  <c r="I8" i="3" s="1"/>
  <c r="J10" i="3"/>
  <c r="J9" i="3" s="1"/>
</calcChain>
</file>

<file path=xl/sharedStrings.xml><?xml version="1.0" encoding="utf-8"?>
<sst xmlns="http://schemas.openxmlformats.org/spreadsheetml/2006/main" count="161" uniqueCount="104">
  <si>
    <t>v tis. Kč</t>
  </si>
  <si>
    <t>pol.</t>
  </si>
  <si>
    <t>x</t>
  </si>
  <si>
    <t>1910</t>
  </si>
  <si>
    <t>SU</t>
  </si>
  <si>
    <t>SR 2014</t>
  </si>
  <si>
    <t>§</t>
  </si>
  <si>
    <t>uk.</t>
  </si>
  <si>
    <t>Kapitálové (investiční) výdaje resortu celkem</t>
  </si>
  <si>
    <t xml:space="preserve"> K A P I T Á L O V É  V Ý D A J E</t>
  </si>
  <si>
    <t>č.a.</t>
  </si>
  <si>
    <t>920 14 - Kapitálové výdaje</t>
  </si>
  <si>
    <t>Odbor investic a správy majetku</t>
  </si>
  <si>
    <t>Budovy, haly a stavby</t>
  </si>
  <si>
    <t>92014</t>
  </si>
  <si>
    <t>Příloha č. 1  k ZR-RO 335/14</t>
  </si>
  <si>
    <t>nespecifikované rezervy</t>
  </si>
  <si>
    <t>5901</t>
  </si>
  <si>
    <t>finanční rezerva na řešení rizik vyhodnocení projektu IP - 1</t>
  </si>
  <si>
    <t>0000</t>
  </si>
  <si>
    <t>031921</t>
  </si>
  <si>
    <t>finanční rezerva na řešení věcných, finančních a organizačních opatření krajského úřadu</t>
  </si>
  <si>
    <t>031920</t>
  </si>
  <si>
    <t>finanční rezerva na řešení věcných, finančních a organizačních opatření orgánů kraje</t>
  </si>
  <si>
    <t>031909</t>
  </si>
  <si>
    <t>rozpočtová finanční rezerva kraje dle zásad</t>
  </si>
  <si>
    <t>031900</t>
  </si>
  <si>
    <t>Běžné (neinvestiční) výdaje resortu celkem</t>
  </si>
  <si>
    <t>ZR-RO č. 335/14</t>
  </si>
  <si>
    <t xml:space="preserve"> P O K L A D N Í   S P R Á V A</t>
  </si>
  <si>
    <t>91903 - ekonomický odbor</t>
  </si>
  <si>
    <t xml:space="preserve"> 919 03 - Pokladní správa</t>
  </si>
  <si>
    <t>Ekonomický odbor</t>
  </si>
  <si>
    <t xml:space="preserve">Příloha č. 1 k ZR-RO č. 335/14 </t>
  </si>
  <si>
    <t>v tis.Kč</t>
  </si>
  <si>
    <t>ZZS LK - Dokončení rekonstrukce objektu č.p. 954 Klášterní, Liberec</t>
  </si>
  <si>
    <t>UR  2014</t>
  </si>
  <si>
    <t xml:space="preserve">V ý d a je   c e l k e m </t>
  </si>
  <si>
    <t>5-6xxx</t>
  </si>
  <si>
    <t>Kap.935-grantový fond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</si>
  <si>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</si>
  <si>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</si>
  <si>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</si>
  <si>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</si>
  <si>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</si>
  <si>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</si>
  <si>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</si>
  <si>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</si>
  <si>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</si>
  <si>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</si>
  <si>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</si>
  <si>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Kap.919-Pokladní správa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</si>
  <si>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</si>
  <si>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</si>
  <si>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</si>
  <si>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</si>
  <si>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</si>
  <si>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</si>
  <si>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>upravený rozpočet II.</t>
  </si>
  <si>
    <t>upravený rozpočet I.</t>
  </si>
  <si>
    <t xml:space="preserve">     ukazatel</t>
  </si>
  <si>
    <t>Výdajová část rozpočtu LK 2014</t>
  </si>
  <si>
    <t xml:space="preserve">Z d r o j e  L K   c e l k e m </t>
  </si>
  <si>
    <t>5. uhrazené splátky dlouhod.půjč.</t>
  </si>
  <si>
    <t>4. úvěr</t>
  </si>
  <si>
    <t>8115</t>
  </si>
  <si>
    <t>3. Zapojení výsl. hosp.2013</t>
  </si>
  <si>
    <t>2. Zapojení  zvl.účtů z r. 2013</t>
  </si>
  <si>
    <t>1. Zapojení fondů z r. 2013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</si>
  <si>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</si>
  <si>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</si>
  <si>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</si>
  <si>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</si>
  <si>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</si>
  <si>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</si>
  <si>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</si>
  <si>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</si>
  <si>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</si>
  <si>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</si>
  <si>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</si>
  <si>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</si>
  <si>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</si>
  <si>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</si>
  <si>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</si>
  <si>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</si>
  <si>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</si>
  <si>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</si>
  <si>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</si>
  <si>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</si>
  <si>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</si>
  <si>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</si>
  <si>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</si>
  <si>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</si>
  <si>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</si>
  <si>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</si>
  <si>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</si>
  <si>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</si>
  <si>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</si>
  <si>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2014</t>
  </si>
  <si>
    <t>149063</t>
  </si>
  <si>
    <t>ZR-RO 335/14</t>
  </si>
  <si>
    <t>UR I 2014</t>
  </si>
  <si>
    <t>UR II 2014</t>
  </si>
  <si>
    <t>Příloha č. 1 k ZR-RO č. 335/14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</si>
</sst>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10" applyNumberFormat="0" applyFill="0" applyAlignment="0" applyProtection="0"/>
    <xf numFmtId="0" fontId="11" fillId="0" borderId="10" applyNumberFormat="0" applyFill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16" borderId="11" applyNumberFormat="0" applyAlignment="0" applyProtection="0"/>
    <xf numFmtId="0" fontId="13" fillId="16" borderId="11" applyNumberFormat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18" borderId="15" applyNumberFormat="0" applyFont="0" applyAlignment="0" applyProtection="0"/>
    <xf numFmtId="0" fontId="9" fillId="18" borderId="15" applyNumberFormat="0" applyFont="0" applyAlignment="0" applyProtection="0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20" fillId="19" borderId="0">
      <alignment horizontal="left" vertical="center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17" applyNumberFormat="0" applyAlignment="0" applyProtection="0"/>
    <xf numFmtId="0" fontId="23" fillId="7" borderId="17" applyNumberFormat="0" applyAlignment="0" applyProtection="0"/>
    <xf numFmtId="0" fontId="24" fillId="20" borderId="17" applyNumberFormat="0" applyAlignment="0" applyProtection="0"/>
    <xf numFmtId="0" fontId="24" fillId="20" borderId="17" applyNumberFormat="0" applyAlignment="0" applyProtection="0"/>
    <xf numFmtId="0" fontId="25" fillId="20" borderId="18" applyNumberFormat="0" applyAlignment="0" applyProtection="0"/>
    <xf numFmtId="0" fontId="25" fillId="20" borderId="18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8" fillId="0" borderId="0"/>
    <xf numFmtId="0" fontId="8" fillId="0" borderId="0"/>
    <xf numFmtId="0" fontId="27" fillId="0" borderId="0"/>
    <xf numFmtId="0" fontId="2" fillId="0" borderId="0"/>
    <xf numFmtId="0" fontId="2" fillId="0" borderId="0"/>
  </cellStyleXfs>
  <cellXfs count="145">
    <xf numFmtId="0" fontId="0" fillId="0" borderId="0" xfId="0"/>
    <xf numFmtId="0" fontId="2" fillId="0" borderId="0" xfId="1"/>
    <xf numFmtId="0" fontId="8" fillId="0" borderId="0" xfId="107"/>
    <xf numFmtId="4" fontId="8" fillId="0" borderId="0" xfId="107" applyNumberFormat="1"/>
    <xf numFmtId="0" fontId="8" fillId="0" borderId="19" xfId="107" applyBorder="1"/>
    <xf numFmtId="4" fontId="3" fillId="0" borderId="3" xfId="108" applyNumberFormat="1" applyFont="1" applyFill="1" applyBorder="1" applyAlignment="1">
      <alignment horizontal="right" vertical="center"/>
    </xf>
    <xf numFmtId="4" fontId="3" fillId="0" borderId="4" xfId="108" applyNumberFormat="1" applyFont="1" applyFill="1" applyBorder="1" applyAlignment="1">
      <alignment horizontal="right" wrapText="1"/>
    </xf>
    <xf numFmtId="4" fontId="3" fillId="0" borderId="20" xfId="108" applyNumberFormat="1" applyFont="1" applyFill="1" applyBorder="1" applyAlignment="1">
      <alignment vertical="center"/>
    </xf>
    <xf numFmtId="0" fontId="4" fillId="0" borderId="20" xfId="109" applyFont="1" applyFill="1" applyBorder="1" applyAlignment="1">
      <alignment vertical="center" wrapText="1"/>
    </xf>
    <xf numFmtId="1" fontId="3" fillId="0" borderId="20" xfId="108" applyNumberFormat="1" applyFont="1" applyFill="1" applyBorder="1" applyAlignment="1">
      <alignment horizontal="center" vertical="center"/>
    </xf>
    <xf numFmtId="49" fontId="3" fillId="0" borderId="3" xfId="108" applyNumberFormat="1" applyFont="1" applyFill="1" applyBorder="1" applyAlignment="1">
      <alignment horizontal="center" vertical="center"/>
    </xf>
    <xf numFmtId="49" fontId="3" fillId="0" borderId="2" xfId="108" applyNumberFormat="1" applyFont="1" applyFill="1" applyBorder="1" applyAlignment="1">
      <alignment horizontal="center" vertical="center"/>
    </xf>
    <xf numFmtId="0" fontId="3" fillId="0" borderId="20" xfId="66" applyFont="1" applyFill="1" applyBorder="1" applyAlignment="1">
      <alignment horizontal="center" vertical="center"/>
    </xf>
    <xf numFmtId="4" fontId="5" fillId="0" borderId="7" xfId="108" applyNumberFormat="1" applyFont="1" applyFill="1" applyBorder="1" applyAlignment="1">
      <alignment horizontal="right" vertical="center"/>
    </xf>
    <xf numFmtId="4" fontId="5" fillId="0" borderId="21" xfId="108" applyNumberFormat="1" applyFont="1" applyFill="1" applyBorder="1" applyAlignment="1">
      <alignment vertical="center"/>
    </xf>
    <xf numFmtId="1" fontId="5" fillId="0" borderId="21" xfId="108" applyNumberFormat="1" applyFont="1" applyFill="1" applyBorder="1" applyAlignment="1">
      <alignment horizontal="center" vertical="center"/>
    </xf>
    <xf numFmtId="49" fontId="5" fillId="0" borderId="7" xfId="108" applyNumberFormat="1" applyFont="1" applyFill="1" applyBorder="1" applyAlignment="1">
      <alignment horizontal="center" vertical="center"/>
    </xf>
    <xf numFmtId="0" fontId="5" fillId="0" borderId="21" xfId="66" applyFont="1" applyFill="1" applyBorder="1" applyAlignment="1">
      <alignment horizontal="center" vertical="center"/>
    </xf>
    <xf numFmtId="4" fontId="6" fillId="0" borderId="8" xfId="108" applyNumberFormat="1" applyFont="1" applyFill="1" applyBorder="1" applyAlignment="1">
      <alignment horizontal="right" vertical="center"/>
    </xf>
    <xf numFmtId="4" fontId="6" fillId="0" borderId="23" xfId="108" applyNumberFormat="1" applyFont="1" applyFill="1" applyBorder="1" applyAlignment="1">
      <alignment horizontal="right" vertical="center"/>
    </xf>
    <xf numFmtId="0" fontId="5" fillId="0" borderId="23" xfId="108" applyFont="1" applyFill="1" applyBorder="1" applyAlignment="1">
      <alignment horizontal="left" vertical="center"/>
    </xf>
    <xf numFmtId="0" fontId="5" fillId="0" borderId="23" xfId="108" applyFont="1" applyFill="1" applyBorder="1" applyAlignment="1">
      <alignment horizontal="center" vertical="center"/>
    </xf>
    <xf numFmtId="0" fontId="5" fillId="0" borderId="23" xfId="108" applyFont="1" applyBorder="1" applyAlignment="1">
      <alignment horizontal="center" vertical="center"/>
    </xf>
    <xf numFmtId="0" fontId="5" fillId="0" borderId="8" xfId="68" applyFont="1" applyBorder="1" applyAlignment="1">
      <alignment horizontal="center"/>
    </xf>
    <xf numFmtId="0" fontId="5" fillId="0" borderId="23" xfId="68" applyFont="1" applyBorder="1" applyAlignment="1">
      <alignment horizontal="center"/>
    </xf>
    <xf numFmtId="0" fontId="6" fillId="0" borderId="23" xfId="108" applyFont="1" applyFill="1" applyBorder="1" applyAlignment="1">
      <alignment horizontal="center" vertical="center"/>
    </xf>
    <xf numFmtId="0" fontId="6" fillId="0" borderId="9" xfId="108" applyFont="1" applyFill="1" applyBorder="1" applyAlignment="1">
      <alignment horizontal="center" vertical="center"/>
    </xf>
    <xf numFmtId="0" fontId="6" fillId="0" borderId="9" xfId="108" applyFont="1" applyBorder="1" applyAlignment="1">
      <alignment horizontal="center" vertical="center"/>
    </xf>
    <xf numFmtId="0" fontId="5" fillId="0" borderId="0" xfId="66" applyFont="1" applyFill="1" applyAlignment="1">
      <alignment horizontal="right" vertical="center"/>
    </xf>
    <xf numFmtId="0" fontId="8" fillId="0" borderId="0" xfId="66" applyFill="1" applyAlignment="1">
      <alignment vertical="center"/>
    </xf>
    <xf numFmtId="0" fontId="5" fillId="0" borderId="0" xfId="66" applyFont="1" applyFill="1" applyAlignment="1">
      <alignment horizontal="center" vertical="center"/>
    </xf>
    <xf numFmtId="0" fontId="8" fillId="0" borderId="0" xfId="66" applyAlignment="1">
      <alignment vertical="center"/>
    </xf>
    <xf numFmtId="0" fontId="8" fillId="0" borderId="2" xfId="107" applyBorder="1"/>
    <xf numFmtId="0" fontId="8" fillId="0" borderId="0" xfId="68"/>
    <xf numFmtId="2" fontId="5" fillId="0" borderId="21" xfId="108" applyNumberFormat="1" applyFont="1" applyFill="1" applyBorder="1" applyAlignment="1">
      <alignment horizontal="left" vertical="center" wrapText="1"/>
    </xf>
    <xf numFmtId="4" fontId="5" fillId="0" borderId="21" xfId="108" applyNumberFormat="1" applyFont="1" applyFill="1" applyBorder="1" applyAlignment="1">
      <alignment horizontal="right" vertical="center" wrapText="1"/>
    </xf>
    <xf numFmtId="0" fontId="8" fillId="0" borderId="0" xfId="108"/>
    <xf numFmtId="4" fontId="8" fillId="0" borderId="0" xfId="108" applyNumberFormat="1"/>
    <xf numFmtId="0" fontId="8" fillId="0" borderId="0" xfId="66"/>
    <xf numFmtId="0" fontId="8" fillId="0" borderId="0" xfId="108" applyFill="1"/>
    <xf numFmtId="4" fontId="3" fillId="0" borderId="0" xfId="108" applyNumberFormat="1" applyFont="1" applyFill="1" applyBorder="1"/>
    <xf numFmtId="4" fontId="3" fillId="0" borderId="0" xfId="41" applyNumberFormat="1" applyFont="1" applyFill="1" applyBorder="1" applyAlignment="1">
      <alignment horizontal="right"/>
    </xf>
    <xf numFmtId="0" fontId="4" fillId="0" borderId="0" xfId="111" applyFont="1" applyFill="1" applyBorder="1" applyAlignment="1"/>
    <xf numFmtId="49" fontId="4" fillId="0" borderId="0" xfId="66" applyNumberFormat="1" applyFont="1" applyFill="1" applyBorder="1" applyAlignment="1">
      <alignment horizontal="center"/>
    </xf>
    <xf numFmtId="0" fontId="3" fillId="0" borderId="0" xfId="108" applyFont="1" applyFill="1" applyBorder="1" applyAlignment="1">
      <alignment horizontal="center"/>
    </xf>
    <xf numFmtId="49" fontId="3" fillId="0" borderId="0" xfId="108" applyNumberFormat="1" applyFont="1" applyFill="1" applyBorder="1" applyAlignment="1">
      <alignment horizontal="center"/>
    </xf>
    <xf numFmtId="4" fontId="3" fillId="0" borderId="25" xfId="108" applyNumberFormat="1" applyFont="1" applyFill="1" applyBorder="1" applyAlignment="1">
      <alignment vertical="center"/>
    </xf>
    <xf numFmtId="4" fontId="3" fillId="0" borderId="26" xfId="108" applyNumberFormat="1" applyFont="1" applyFill="1" applyBorder="1" applyAlignment="1">
      <alignment vertical="center"/>
    </xf>
    <xf numFmtId="4" fontId="3" fillId="0" borderId="27" xfId="41" applyNumberFormat="1" applyFont="1" applyFill="1" applyBorder="1" applyAlignment="1">
      <alignment horizontal="right" vertical="center"/>
    </xf>
    <xf numFmtId="0" fontId="4" fillId="0" borderId="26" xfId="111" applyFont="1" applyFill="1" applyBorder="1" applyAlignment="1">
      <alignment vertical="center"/>
    </xf>
    <xf numFmtId="49" fontId="4" fillId="0" borderId="28" xfId="66" applyNumberFormat="1" applyFont="1" applyFill="1" applyBorder="1" applyAlignment="1">
      <alignment horizontal="center" vertical="center"/>
    </xf>
    <xf numFmtId="0" fontId="3" fillId="0" borderId="26" xfId="108" applyFont="1" applyFill="1" applyBorder="1" applyAlignment="1">
      <alignment horizontal="center" vertical="center"/>
    </xf>
    <xf numFmtId="49" fontId="3" fillId="0" borderId="29" xfId="108" applyNumberFormat="1" applyFont="1" applyFill="1" applyBorder="1" applyAlignment="1">
      <alignment horizontal="center" vertical="center"/>
    </xf>
    <xf numFmtId="49" fontId="3" fillId="0" borderId="30" xfId="108" applyNumberFormat="1" applyFont="1" applyFill="1" applyBorder="1" applyAlignment="1">
      <alignment horizontal="center" vertical="center"/>
    </xf>
    <xf numFmtId="0" fontId="3" fillId="0" borderId="31" xfId="108" applyFont="1" applyFill="1" applyBorder="1" applyAlignment="1">
      <alignment horizontal="center" vertical="center"/>
    </xf>
    <xf numFmtId="4" fontId="5" fillId="0" borderId="32" xfId="108" applyNumberFormat="1" applyFont="1" applyFill="1" applyBorder="1" applyAlignment="1">
      <alignment vertical="center"/>
    </xf>
    <xf numFmtId="4" fontId="5" fillId="0" borderId="33" xfId="108" applyNumberFormat="1" applyFont="1" applyFill="1" applyBorder="1" applyAlignment="1">
      <alignment vertical="center"/>
    </xf>
    <xf numFmtId="4" fontId="5" fillId="0" borderId="34" xfId="41" applyNumberFormat="1" applyFont="1" applyFill="1" applyBorder="1" applyAlignment="1">
      <alignment horizontal="right" vertical="center"/>
    </xf>
    <xf numFmtId="0" fontId="5" fillId="0" borderId="33" xfId="108" applyFont="1" applyFill="1" applyBorder="1" applyAlignment="1">
      <alignment vertical="center" wrapText="1"/>
    </xf>
    <xf numFmtId="0" fontId="5" fillId="0" borderId="35" xfId="108" applyFont="1" applyFill="1" applyBorder="1" applyAlignment="1">
      <alignment horizontal="center" vertical="center"/>
    </xf>
    <xf numFmtId="0" fontId="5" fillId="0" borderId="33" xfId="108" applyFont="1" applyFill="1" applyBorder="1" applyAlignment="1">
      <alignment horizontal="center" vertical="center"/>
    </xf>
    <xf numFmtId="49" fontId="5" fillId="0" borderId="34" xfId="108" applyNumberFormat="1" applyFont="1" applyFill="1" applyBorder="1" applyAlignment="1">
      <alignment horizontal="center" vertical="center"/>
    </xf>
    <xf numFmtId="49" fontId="5" fillId="0" borderId="35" xfId="108" applyNumberFormat="1" applyFont="1" applyFill="1" applyBorder="1" applyAlignment="1">
      <alignment horizontal="center" vertical="center"/>
    </xf>
    <xf numFmtId="0" fontId="5" fillId="0" borderId="36" xfId="108" applyFont="1" applyFill="1" applyBorder="1" applyAlignment="1">
      <alignment horizontal="center" vertical="center"/>
    </xf>
    <xf numFmtId="0" fontId="5" fillId="0" borderId="33" xfId="108" applyFont="1" applyFill="1" applyBorder="1" applyAlignment="1">
      <alignment vertical="center"/>
    </xf>
    <xf numFmtId="4" fontId="6" fillId="0" borderId="24" xfId="108" applyNumberFormat="1" applyFont="1" applyFill="1" applyBorder="1" applyAlignment="1">
      <alignment vertical="center"/>
    </xf>
    <xf numFmtId="0" fontId="6" fillId="0" borderId="37" xfId="108" applyFont="1" applyFill="1" applyBorder="1" applyAlignment="1">
      <alignment horizontal="left" vertical="center"/>
    </xf>
    <xf numFmtId="0" fontId="6" fillId="0" borderId="38" xfId="108" applyFont="1" applyFill="1" applyBorder="1" applyAlignment="1">
      <alignment horizontal="center" vertical="center"/>
    </xf>
    <xf numFmtId="0" fontId="6" fillId="0" borderId="37" xfId="108" applyFont="1" applyFill="1" applyBorder="1" applyAlignment="1">
      <alignment horizontal="center" vertical="center"/>
    </xf>
    <xf numFmtId="0" fontId="6" fillId="0" borderId="39" xfId="108" applyFont="1" applyFill="1" applyBorder="1" applyAlignment="1">
      <alignment horizontal="center" vertical="center"/>
    </xf>
    <xf numFmtId="0" fontId="8" fillId="0" borderId="0" xfId="108" applyFill="1" applyAlignment="1">
      <alignment vertical="center" wrapText="1"/>
    </xf>
    <xf numFmtId="0" fontId="5" fillId="0" borderId="6" xfId="68" applyFont="1" applyBorder="1" applyAlignment="1">
      <alignment horizontal="center" vertical="center" wrapText="1"/>
    </xf>
    <xf numFmtId="0" fontId="5" fillId="0" borderId="40" xfId="68" applyFont="1" applyBorder="1" applyAlignment="1">
      <alignment horizontal="center" vertical="center" wrapText="1"/>
    </xf>
    <xf numFmtId="0" fontId="5" fillId="0" borderId="19" xfId="68" applyFont="1" applyBorder="1" applyAlignment="1">
      <alignment horizontal="center" vertical="center" wrapText="1"/>
    </xf>
    <xf numFmtId="0" fontId="6" fillId="0" borderId="40" xfId="108" applyFont="1" applyFill="1" applyBorder="1" applyAlignment="1">
      <alignment horizontal="center" vertical="center" wrapText="1"/>
    </xf>
    <xf numFmtId="0" fontId="6" fillId="0" borderId="41" xfId="108" applyFont="1" applyFill="1" applyBorder="1" applyAlignment="1">
      <alignment horizontal="center" vertical="center" wrapText="1"/>
    </xf>
    <xf numFmtId="0" fontId="6" fillId="0" borderId="42" xfId="108" applyFont="1" applyFill="1" applyBorder="1" applyAlignment="1">
      <alignment horizontal="center" vertical="center" wrapText="1"/>
    </xf>
    <xf numFmtId="0" fontId="5" fillId="0" borderId="0" xfId="108" applyFont="1" applyFill="1" applyAlignment="1">
      <alignment horizontal="right"/>
    </xf>
    <xf numFmtId="0" fontId="5" fillId="0" borderId="0" xfId="108" applyFont="1" applyFill="1" applyAlignment="1">
      <alignment horizontal="center"/>
    </xf>
    <xf numFmtId="4" fontId="28" fillId="0" borderId="0" xfId="108" applyNumberFormat="1" applyFont="1" applyFill="1" applyAlignment="1">
      <alignment horizontal="center"/>
    </xf>
    <xf numFmtId="0" fontId="28" fillId="0" borderId="0" xfId="108" applyFont="1" applyFill="1" applyAlignment="1">
      <alignment horizontal="center"/>
    </xf>
    <xf numFmtId="0" fontId="8" fillId="0" borderId="2" xfId="108" applyFill="1" applyBorder="1"/>
    <xf numFmtId="0" fontId="4" fillId="0" borderId="0" xfId="110" applyFont="1" applyAlignment="1">
      <alignment horizontal="right"/>
    </xf>
    <xf numFmtId="4" fontId="0" fillId="0" borderId="0" xfId="0" applyNumberFormat="1"/>
    <xf numFmtId="4" fontId="29" fillId="0" borderId="1" xfId="0" applyNumberFormat="1" applyFont="1" applyBorder="1" applyAlignment="1">
      <alignment horizontal="right" vertical="center" wrapText="1"/>
    </xf>
    <xf numFmtId="4" fontId="29" fillId="0" borderId="37" xfId="0" applyNumberFormat="1" applyFont="1" applyBorder="1" applyAlignment="1">
      <alignment horizontal="right" vertical="center" wrapText="1"/>
    </xf>
    <xf numFmtId="0" fontId="29" fillId="0" borderId="37" xfId="0" applyFont="1" applyBorder="1" applyAlignment="1">
      <alignment horizontal="right" vertical="center" wrapText="1"/>
    </xf>
    <xf numFmtId="0" fontId="29" fillId="0" borderId="39" xfId="0" applyFont="1" applyBorder="1" applyAlignment="1">
      <alignment horizontal="left" vertical="center" wrapText="1"/>
    </xf>
    <xf numFmtId="4" fontId="30" fillId="0" borderId="43" xfId="0" applyNumberFormat="1" applyFont="1" applyBorder="1" applyAlignment="1">
      <alignment horizontal="right" vertical="center" wrapText="1"/>
    </xf>
    <xf numFmtId="4" fontId="30" fillId="0" borderId="44" xfId="0" applyNumberFormat="1" applyFont="1" applyBorder="1" applyAlignment="1">
      <alignment horizontal="right" vertical="center" wrapText="1"/>
    </xf>
    <xf numFmtId="4" fontId="30" fillId="0" borderId="45" xfId="0" applyNumberFormat="1" applyFont="1" applyBorder="1" applyAlignment="1">
      <alignment horizontal="right" vertical="center" wrapText="1"/>
    </xf>
    <xf numFmtId="0" fontId="30" fillId="0" borderId="45" xfId="0" applyFont="1" applyBorder="1" applyAlignment="1">
      <alignment horizontal="right" vertical="center" wrapText="1"/>
    </xf>
    <xf numFmtId="0" fontId="30" fillId="0" borderId="46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right" vertical="center" wrapText="1"/>
    </xf>
    <xf numFmtId="0" fontId="30" fillId="0" borderId="47" xfId="0" applyFont="1" applyBorder="1" applyAlignment="1">
      <alignment horizontal="left" vertical="center" wrapText="1"/>
    </xf>
    <xf numFmtId="0" fontId="31" fillId="25" borderId="1" xfId="0" applyFont="1" applyFill="1" applyBorder="1" applyAlignment="1">
      <alignment horizontal="center" vertical="center" wrapText="1"/>
    </xf>
    <xf numFmtId="0" fontId="31" fillId="25" borderId="37" xfId="0" applyFont="1" applyFill="1" applyBorder="1" applyAlignment="1">
      <alignment horizontal="center" vertical="center" wrapText="1"/>
    </xf>
    <xf numFmtId="0" fontId="31" fillId="25" borderId="39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right"/>
    </xf>
    <xf numFmtId="0" fontId="32" fillId="0" borderId="0" xfId="0" applyFont="1" applyFill="1" applyBorder="1"/>
    <xf numFmtId="0" fontId="29" fillId="0" borderId="39" xfId="0" applyFont="1" applyBorder="1" applyAlignment="1">
      <alignment vertical="center" wrapText="1"/>
    </xf>
    <xf numFmtId="4" fontId="30" fillId="0" borderId="48" xfId="0" applyNumberFormat="1" applyFont="1" applyBorder="1" applyAlignment="1">
      <alignment horizontal="right" vertical="center" wrapText="1"/>
    </xf>
    <xf numFmtId="4" fontId="30" fillId="0" borderId="49" xfId="0" applyNumberFormat="1" applyFont="1" applyBorder="1" applyAlignment="1">
      <alignment horizontal="right" vertical="center" wrapText="1"/>
    </xf>
    <xf numFmtId="0" fontId="30" fillId="0" borderId="49" xfId="0" applyFont="1" applyBorder="1" applyAlignment="1">
      <alignment horizontal="right" vertical="center" wrapText="1"/>
    </xf>
    <xf numFmtId="0" fontId="30" fillId="0" borderId="50" xfId="0" applyFont="1" applyBorder="1" applyAlignment="1">
      <alignment vertical="center" wrapText="1"/>
    </xf>
    <xf numFmtId="4" fontId="30" fillId="0" borderId="51" xfId="0" applyNumberFormat="1" applyFont="1" applyBorder="1" applyAlignment="1">
      <alignment horizontal="right" vertical="center" wrapText="1"/>
    </xf>
    <xf numFmtId="0" fontId="30" fillId="0" borderId="46" xfId="0" applyFont="1" applyBorder="1" applyAlignment="1">
      <alignment vertical="center" wrapText="1"/>
    </xf>
    <xf numFmtId="4" fontId="29" fillId="0" borderId="51" xfId="0" applyNumberFormat="1" applyFont="1" applyBorder="1" applyAlignment="1">
      <alignment horizontal="right" vertical="center" wrapText="1"/>
    </xf>
    <xf numFmtId="4" fontId="29" fillId="0" borderId="45" xfId="0" applyNumberFormat="1" applyFont="1" applyBorder="1" applyAlignment="1">
      <alignment horizontal="right" vertical="center" wrapText="1"/>
    </xf>
    <xf numFmtId="0" fontId="29" fillId="0" borderId="45" xfId="0" applyFont="1" applyBorder="1" applyAlignment="1">
      <alignment horizontal="right" vertical="center" wrapText="1"/>
    </xf>
    <xf numFmtId="0" fontId="29" fillId="0" borderId="46" xfId="0" applyFont="1" applyBorder="1" applyAlignment="1">
      <alignment vertical="center" wrapText="1"/>
    </xf>
    <xf numFmtId="4" fontId="30" fillId="0" borderId="51" xfId="0" applyNumberFormat="1" applyFont="1" applyBorder="1" applyAlignment="1">
      <alignment vertical="center"/>
    </xf>
    <xf numFmtId="4" fontId="30" fillId="0" borderId="45" xfId="0" applyNumberFormat="1" applyFont="1" applyBorder="1" applyAlignment="1">
      <alignment vertical="center"/>
    </xf>
    <xf numFmtId="4" fontId="29" fillId="0" borderId="43" xfId="0" applyNumberFormat="1" applyFont="1" applyBorder="1" applyAlignment="1">
      <alignment horizontal="right" vertical="center" wrapText="1"/>
    </xf>
    <xf numFmtId="4" fontId="29" fillId="0" borderId="44" xfId="0" applyNumberFormat="1" applyFont="1" applyBorder="1" applyAlignment="1">
      <alignment horizontal="right" vertical="center" wrapText="1"/>
    </xf>
    <xf numFmtId="0" fontId="29" fillId="0" borderId="44" xfId="0" applyFont="1" applyBorder="1" applyAlignment="1">
      <alignment horizontal="right" vertical="center" wrapText="1"/>
    </xf>
    <xf numFmtId="0" fontId="29" fillId="0" borderId="47" xfId="0" applyFont="1" applyBorder="1" applyAlignment="1">
      <alignment vertical="center" wrapText="1"/>
    </xf>
    <xf numFmtId="0" fontId="32" fillId="0" borderId="0" xfId="0" applyFont="1" applyFill="1" applyAlignment="1">
      <alignment horizontal="right"/>
    </xf>
    <xf numFmtId="0" fontId="32" fillId="0" borderId="0" xfId="0" applyFont="1" applyFill="1"/>
    <xf numFmtId="0" fontId="0" fillId="0" borderId="0" xfId="0" applyAlignment="1"/>
    <xf numFmtId="4" fontId="6" fillId="0" borderId="1" xfId="108" applyNumberFormat="1" applyFont="1" applyFill="1" applyBorder="1" applyAlignment="1">
      <alignment vertical="center"/>
    </xf>
    <xf numFmtId="0" fontId="7" fillId="0" borderId="0" xfId="1" applyFont="1" applyAlignment="1">
      <alignment horizontal="center"/>
    </xf>
    <xf numFmtId="49" fontId="5" fillId="0" borderId="22" xfId="108" applyNumberFormat="1" applyFont="1" applyFill="1" applyBorder="1" applyAlignment="1">
      <alignment horizontal="center" vertical="center"/>
    </xf>
    <xf numFmtId="0" fontId="33" fillId="25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110" applyFont="1" applyAlignment="1">
      <alignment horizontal="right"/>
    </xf>
    <xf numFmtId="0" fontId="5" fillId="0" borderId="9" xfId="108" applyFont="1" applyFill="1" applyBorder="1" applyAlignment="1">
      <alignment horizontal="center" vertical="center" textRotation="90" wrapText="1"/>
    </xf>
    <xf numFmtId="0" fontId="5" fillId="0" borderId="5" xfId="108" applyFont="1" applyFill="1" applyBorder="1" applyAlignment="1">
      <alignment horizontal="center" vertical="center" textRotation="90" wrapText="1"/>
    </xf>
    <xf numFmtId="0" fontId="5" fillId="0" borderId="4" xfId="108" applyFont="1" applyFill="1" applyBorder="1" applyAlignment="1">
      <alignment horizontal="center" vertical="center" textRotation="90" wrapText="1"/>
    </xf>
    <xf numFmtId="0" fontId="7" fillId="0" borderId="0" xfId="66" applyFont="1" applyFill="1" applyAlignment="1">
      <alignment horizontal="center"/>
    </xf>
    <xf numFmtId="0" fontId="2" fillId="0" borderId="0" xfId="110" applyFont="1" applyAlignment="1">
      <alignment horizontal="right"/>
    </xf>
    <xf numFmtId="0" fontId="6" fillId="0" borderId="38" xfId="108" applyFont="1" applyFill="1" applyBorder="1" applyAlignment="1">
      <alignment horizontal="center" vertical="center" wrapText="1"/>
    </xf>
    <xf numFmtId="0" fontId="6" fillId="0" borderId="24" xfId="108" applyFont="1" applyFill="1" applyBorder="1" applyAlignment="1">
      <alignment horizontal="center" vertical="center" wrapText="1"/>
    </xf>
    <xf numFmtId="0" fontId="6" fillId="0" borderId="38" xfId="108" applyFont="1" applyFill="1" applyBorder="1" applyAlignment="1">
      <alignment horizontal="center" vertical="center"/>
    </xf>
    <xf numFmtId="0" fontId="6" fillId="0" borderId="24" xfId="108" applyFont="1" applyFill="1" applyBorder="1" applyAlignment="1">
      <alignment horizontal="center" vertical="center"/>
    </xf>
    <xf numFmtId="49" fontId="5" fillId="0" borderId="9" xfId="107" applyNumberFormat="1" applyFont="1" applyBorder="1" applyAlignment="1">
      <alignment horizontal="center" vertical="center" textRotation="90"/>
    </xf>
    <xf numFmtId="49" fontId="5" fillId="0" borderId="5" xfId="107" applyNumberFormat="1" applyFont="1" applyBorder="1" applyAlignment="1">
      <alignment horizontal="center" vertical="center" textRotation="90"/>
    </xf>
    <xf numFmtId="49" fontId="5" fillId="0" borderId="4" xfId="107" applyNumberFormat="1" applyFont="1" applyBorder="1" applyAlignment="1">
      <alignment horizontal="center" vertical="center" textRotation="90"/>
    </xf>
    <xf numFmtId="0" fontId="7" fillId="0" borderId="0" xfId="1" applyFont="1" applyAlignment="1">
      <alignment horizontal="center"/>
    </xf>
    <xf numFmtId="4" fontId="8" fillId="0" borderId="0" xfId="107" applyNumberFormat="1" applyAlignment="1">
      <alignment horizontal="right"/>
    </xf>
    <xf numFmtId="0" fontId="6" fillId="0" borderId="19" xfId="108" applyFont="1" applyFill="1" applyBorder="1" applyAlignment="1">
      <alignment horizontal="center" vertical="center"/>
    </xf>
    <xf numFmtId="0" fontId="8" fillId="0" borderId="6" xfId="66" applyFill="1" applyBorder="1" applyAlignment="1">
      <alignment horizontal="center" vertical="center"/>
    </xf>
    <xf numFmtId="0" fontId="5" fillId="0" borderId="24" xfId="108" applyFont="1" applyFill="1" applyBorder="1" applyAlignment="1">
      <alignment horizontal="center" vertical="center"/>
    </xf>
    <xf numFmtId="0" fontId="5" fillId="0" borderId="1" xfId="108" applyFont="1" applyFill="1" applyBorder="1" applyAlignment="1">
      <alignment horizontal="center" vertical="center"/>
    </xf>
    <xf numFmtId="0" fontId="7" fillId="0" borderId="0" xfId="68" applyFont="1" applyFill="1" applyAlignment="1">
      <alignment horizontal="center"/>
    </xf>
  </cellXfs>
  <cellStyles count="112">
    <cellStyle name="20 % – Zvýraznění1 2" xfId="2"/>
    <cellStyle name="20 % – Zvýraznění1 3" xfId="3"/>
    <cellStyle name="20 % – Zvýraznění2 2" xfId="4"/>
    <cellStyle name="20 % – Zvýraznění2 3" xfId="5"/>
    <cellStyle name="20 % – Zvýraznění3 2" xfId="6"/>
    <cellStyle name="20 % – Zvýraznění3 3" xfId="7"/>
    <cellStyle name="20 % – Zvýraznění4 2" xfId="8"/>
    <cellStyle name="20 % – Zvýraznění4 3" xfId="9"/>
    <cellStyle name="20 % – Zvýraznění5 2" xfId="10"/>
    <cellStyle name="20 % – Zvýraznění5 3" xfId="11"/>
    <cellStyle name="20 % – Zvýraznění6 2" xfId="12"/>
    <cellStyle name="20 % – Zvýraznění6 3" xfId="13"/>
    <cellStyle name="40 % – Zvýraznění1 2" xfId="14"/>
    <cellStyle name="40 % – Zvýraznění1 3" xfId="15"/>
    <cellStyle name="40 % – Zvýraznění2 2" xfId="16"/>
    <cellStyle name="40 % – Zvýraznění2 3" xfId="17"/>
    <cellStyle name="40 % – Zvýraznění3 2" xfId="18"/>
    <cellStyle name="40 % – Zvýraznění3 3" xfId="19"/>
    <cellStyle name="40 % – Zvýraznění4 2" xfId="20"/>
    <cellStyle name="40 % – Zvýraznění4 3" xfId="21"/>
    <cellStyle name="40 % – Zvýraznění5 2" xfId="22"/>
    <cellStyle name="40 % – Zvýraznění5 3" xfId="23"/>
    <cellStyle name="40 % – Zvýraznění6 2" xfId="24"/>
    <cellStyle name="40 % – Zvýraznění6 3" xfId="25"/>
    <cellStyle name="60 % – Zvýraznění1 2" xfId="26"/>
    <cellStyle name="60 % – Zvýraznění1 3" xfId="27"/>
    <cellStyle name="60 % – Zvýraznění2 2" xfId="28"/>
    <cellStyle name="60 % – Zvýraznění2 3" xfId="29"/>
    <cellStyle name="60 % – Zvýraznění3 2" xfId="30"/>
    <cellStyle name="60 % – Zvýraznění3 3" xfId="31"/>
    <cellStyle name="60 % – Zvýraznění4 2" xfId="32"/>
    <cellStyle name="60 % – Zvýraznění4 3" xfId="33"/>
    <cellStyle name="60 % – Zvýraznění5 2" xfId="34"/>
    <cellStyle name="60 % – Zvýraznění5 3" xfId="35"/>
    <cellStyle name="60 % – Zvýraznění6 2" xfId="36"/>
    <cellStyle name="60 % – Zvýraznění6 3" xfId="37"/>
    <cellStyle name="Celkem 2" xfId="38"/>
    <cellStyle name="Celkem 3" xfId="39"/>
    <cellStyle name="Čárka 2" xfId="40"/>
    <cellStyle name="čárky 2" xfId="41"/>
    <cellStyle name="čárky 2 2" xfId="42"/>
    <cellStyle name="čárky 3" xfId="43"/>
    <cellStyle name="čárky 3 2" xfId="44"/>
    <cellStyle name="čárky 3 3" xfId="45"/>
    <cellStyle name="Chybně 2" xfId="46"/>
    <cellStyle name="Chybně 3" xfId="47"/>
    <cellStyle name="Kontrolní buňka 2" xfId="48"/>
    <cellStyle name="Kontrolní buňka 3" xfId="49"/>
    <cellStyle name="Nadpis 1 2" xfId="50"/>
    <cellStyle name="Nadpis 1 3" xfId="51"/>
    <cellStyle name="Nadpis 2 2" xfId="52"/>
    <cellStyle name="Nadpis 2 3" xfId="53"/>
    <cellStyle name="Nadpis 3 2" xfId="54"/>
    <cellStyle name="Nadpis 3 3" xfId="55"/>
    <cellStyle name="Nadpis 4 2" xfId="56"/>
    <cellStyle name="Nadpis 4 3" xfId="57"/>
    <cellStyle name="Název 2" xfId="58"/>
    <cellStyle name="Název 3" xfId="59"/>
    <cellStyle name="Neutrální 2" xfId="60"/>
    <cellStyle name="Neutrální 3" xfId="61"/>
    <cellStyle name="Normální" xfId="0" builtinId="0"/>
    <cellStyle name="Normální 10" xfId="62"/>
    <cellStyle name="Normální 11" xfId="63"/>
    <cellStyle name="Normální 12" xfId="64"/>
    <cellStyle name="Normální 13" xfId="65"/>
    <cellStyle name="normální 2" xfId="66"/>
    <cellStyle name="normální 2 2" xfId="67"/>
    <cellStyle name="Normální 3" xfId="68"/>
    <cellStyle name="Normální 3 2" xfId="69"/>
    <cellStyle name="Normální 4" xfId="70"/>
    <cellStyle name="Normální 4 2" xfId="71"/>
    <cellStyle name="Normální 4 2 2" xfId="72"/>
    <cellStyle name="Normální 5" xfId="73"/>
    <cellStyle name="Normální 6" xfId="74"/>
    <cellStyle name="Normální 7" xfId="75"/>
    <cellStyle name="Normální 8" xfId="76"/>
    <cellStyle name="Normální 9" xfId="77"/>
    <cellStyle name="normální_2. čtení rozpočtu 2006 - příjmy" xfId="109"/>
    <cellStyle name="normální_2. čtení rozpočtu 2006 - příjmy 2" xfId="111"/>
    <cellStyle name="normální_2. Rozpočet 2007 - tabulky" xfId="1"/>
    <cellStyle name="normální_Rozpis výdajů 03 bez PO 2 2" xfId="108"/>
    <cellStyle name="normální_Rozpis výdajů 03 bez PO 3 2" xfId="107"/>
    <cellStyle name="normální_Rozpočet 2004 (ZK)" xfId="110"/>
    <cellStyle name="Poznámka 2" xfId="78"/>
    <cellStyle name="Poznámka 3" xfId="79"/>
    <cellStyle name="Propojená buňka 2" xfId="80"/>
    <cellStyle name="Propojená buňka 3" xfId="81"/>
    <cellStyle name="S8M1" xfId="82"/>
    <cellStyle name="Správně 2" xfId="83"/>
    <cellStyle name="Správně 3" xfId="84"/>
    <cellStyle name="Text upozornění 2" xfId="85"/>
    <cellStyle name="Text upozornění 3" xfId="86"/>
    <cellStyle name="Vstup 2" xfId="87"/>
    <cellStyle name="Vstup 3" xfId="88"/>
    <cellStyle name="Výpočet 2" xfId="89"/>
    <cellStyle name="Výpočet 3" xfId="90"/>
    <cellStyle name="Výstup 2" xfId="91"/>
    <cellStyle name="Výstup 3" xfId="92"/>
    <cellStyle name="Vysvětlující text 2" xfId="93"/>
    <cellStyle name="Vysvětlující text 3" xfId="94"/>
    <cellStyle name="Zvýraznění 1 2" xfId="95"/>
    <cellStyle name="Zvýraznění 1 3" xfId="96"/>
    <cellStyle name="Zvýraznění 2 2" xfId="97"/>
    <cellStyle name="Zvýraznění 2 3" xfId="98"/>
    <cellStyle name="Zvýraznění 3 2" xfId="99"/>
    <cellStyle name="Zvýraznění 3 3" xfId="100"/>
    <cellStyle name="Zvýraznění 4 2" xfId="101"/>
    <cellStyle name="Zvýraznění 4 3" xfId="102"/>
    <cellStyle name="Zvýraznění 5 2" xfId="103"/>
    <cellStyle name="Zvýraznění 5 3" xfId="104"/>
    <cellStyle name="Zvýraznění 6 2" xfId="105"/>
    <cellStyle name="Zvýraznění 6 3" xfId="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selection activeCell="C1" sqref="C1:E1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</cols>
  <sheetData>
    <row r="1" spans="1:10" x14ac:dyDescent="0.2">
      <c r="C1" s="124" t="s">
        <v>103</v>
      </c>
      <c r="D1" s="124"/>
      <c r="E1" s="124"/>
      <c r="F1" s="119"/>
    </row>
    <row r="2" spans="1:10" ht="13.5" thickBot="1" x14ac:dyDescent="0.25">
      <c r="A2" s="123" t="s">
        <v>98</v>
      </c>
      <c r="B2" s="123"/>
      <c r="C2" s="118"/>
      <c r="D2" s="118"/>
      <c r="E2" s="117" t="s">
        <v>0</v>
      </c>
    </row>
    <row r="3" spans="1:10" ht="24.75" thickBot="1" x14ac:dyDescent="0.25">
      <c r="A3" s="97" t="s">
        <v>97</v>
      </c>
      <c r="B3" s="96" t="s">
        <v>96</v>
      </c>
      <c r="C3" s="95" t="s">
        <v>59</v>
      </c>
      <c r="D3" s="95" t="s">
        <v>28</v>
      </c>
      <c r="E3" s="95" t="s">
        <v>58</v>
      </c>
    </row>
    <row r="4" spans="1:10" ht="15" customHeight="1" x14ac:dyDescent="0.2">
      <c r="A4" s="116" t="s">
        <v>95</v>
      </c>
      <c r="B4" s="115" t="s">
        <v>94</v>
      </c>
      <c r="C4" s="114">
        <f>C5+C6+C7</f>
        <v>2444773.1806299994</v>
      </c>
      <c r="D4" s="114">
        <f>D5+D6+D7</f>
        <v>0</v>
      </c>
      <c r="E4" s="113">
        <f t="shared" ref="E4:E11" si="0">C4+D4</f>
        <v>2444773.1806299994</v>
      </c>
    </row>
    <row r="5" spans="1:10" ht="15" customHeight="1" x14ac:dyDescent="0.2">
      <c r="A5" s="106" t="s">
        <v>93</v>
      </c>
      <c r="B5" s="91" t="s">
        <v>92</v>
      </c>
      <c r="C5" s="90">
        <v>2204786.63</v>
      </c>
      <c r="D5" s="112">
        <v>0</v>
      </c>
      <c r="E5" s="111">
        <f t="shared" si="0"/>
        <v>2204786.63</v>
      </c>
      <c r="J5" s="83"/>
    </row>
    <row r="6" spans="1:10" ht="15" customHeight="1" x14ac:dyDescent="0.2">
      <c r="A6" s="106" t="s">
        <v>91</v>
      </c>
      <c r="B6" s="91" t="s">
        <v>90</v>
      </c>
      <c r="C6" s="90">
        <v>225865.79062999994</v>
      </c>
      <c r="D6" s="89">
        <v>0</v>
      </c>
      <c r="E6" s="111">
        <f t="shared" si="0"/>
        <v>225865.79062999994</v>
      </c>
    </row>
    <row r="7" spans="1:10" ht="15" customHeight="1" x14ac:dyDescent="0.2">
      <c r="A7" s="106" t="s">
        <v>89</v>
      </c>
      <c r="B7" s="91" t="s">
        <v>88</v>
      </c>
      <c r="C7" s="90">
        <v>14120.76</v>
      </c>
      <c r="D7" s="90">
        <v>0</v>
      </c>
      <c r="E7" s="111">
        <f t="shared" si="0"/>
        <v>14120.76</v>
      </c>
    </row>
    <row r="8" spans="1:10" ht="15" customHeight="1" x14ac:dyDescent="0.2">
      <c r="A8" s="110" t="s">
        <v>87</v>
      </c>
      <c r="B8" s="91" t="s">
        <v>86</v>
      </c>
      <c r="C8" s="108">
        <f>C9+C14</f>
        <v>4329634.2185899997</v>
      </c>
      <c r="D8" s="108">
        <f>D9+D14</f>
        <v>0</v>
      </c>
      <c r="E8" s="107">
        <f t="shared" si="0"/>
        <v>4329634.2185899997</v>
      </c>
    </row>
    <row r="9" spans="1:10" ht="15" customHeight="1" x14ac:dyDescent="0.2">
      <c r="A9" s="106" t="s">
        <v>85</v>
      </c>
      <c r="B9" s="91" t="s">
        <v>81</v>
      </c>
      <c r="C9" s="90">
        <f>C10+C11+C12+C13</f>
        <v>4181388.7585899993</v>
      </c>
      <c r="D9" s="90">
        <f>D10+D11+D12+D13</f>
        <v>0</v>
      </c>
      <c r="E9" s="105">
        <f t="shared" si="0"/>
        <v>4181388.7585899993</v>
      </c>
    </row>
    <row r="10" spans="1:10" ht="15" customHeight="1" x14ac:dyDescent="0.2">
      <c r="A10" s="106" t="s">
        <v>84</v>
      </c>
      <c r="B10" s="91" t="s">
        <v>83</v>
      </c>
      <c r="C10" s="90">
        <v>61072</v>
      </c>
      <c r="D10" s="90">
        <v>0</v>
      </c>
      <c r="E10" s="105">
        <f t="shared" si="0"/>
        <v>61072</v>
      </c>
    </row>
    <row r="11" spans="1:10" ht="15" customHeight="1" x14ac:dyDescent="0.2">
      <c r="A11" s="106" t="s">
        <v>82</v>
      </c>
      <c r="B11" s="91" t="s">
        <v>81</v>
      </c>
      <c r="C11" s="90">
        <v>4081541.7085899995</v>
      </c>
      <c r="D11" s="90">
        <v>0</v>
      </c>
      <c r="E11" s="105">
        <f t="shared" si="0"/>
        <v>4081541.7085899995</v>
      </c>
    </row>
    <row r="12" spans="1:10" ht="15" customHeight="1" x14ac:dyDescent="0.2">
      <c r="A12" s="106" t="s">
        <v>80</v>
      </c>
      <c r="B12" s="91" t="s">
        <v>79</v>
      </c>
      <c r="C12" s="90">
        <v>12948.98</v>
      </c>
      <c r="D12" s="90">
        <v>0</v>
      </c>
      <c r="E12" s="105">
        <f>SUM(C12:D12)</f>
        <v>12948.98</v>
      </c>
    </row>
    <row r="13" spans="1:10" ht="15" customHeight="1" x14ac:dyDescent="0.2">
      <c r="A13" s="106" t="s">
        <v>78</v>
      </c>
      <c r="B13" s="91">
        <v>4121</v>
      </c>
      <c r="C13" s="90">
        <v>25826.07</v>
      </c>
      <c r="D13" s="90">
        <v>0</v>
      </c>
      <c r="E13" s="105">
        <f>SUM(C13:D13)</f>
        <v>25826.07</v>
      </c>
    </row>
    <row r="14" spans="1:10" ht="15" customHeight="1" x14ac:dyDescent="0.2">
      <c r="A14" s="106" t="s">
        <v>77</v>
      </c>
      <c r="B14" s="91" t="s">
        <v>75</v>
      </c>
      <c r="C14" s="90">
        <f>C15+C16+C17</f>
        <v>148245.46000000002</v>
      </c>
      <c r="D14" s="90">
        <f>D15+D16+D17</f>
        <v>0</v>
      </c>
      <c r="E14" s="105">
        <f>C14+D14</f>
        <v>148245.46000000002</v>
      </c>
    </row>
    <row r="15" spans="1:10" ht="15" customHeight="1" x14ac:dyDescent="0.2">
      <c r="A15" s="106" t="s">
        <v>76</v>
      </c>
      <c r="B15" s="91" t="s">
        <v>75</v>
      </c>
      <c r="C15" s="90">
        <v>137090.14000000001</v>
      </c>
      <c r="D15" s="90">
        <v>0</v>
      </c>
      <c r="E15" s="105">
        <f>C15+D15</f>
        <v>137090.14000000001</v>
      </c>
    </row>
    <row r="16" spans="1:10" ht="15" customHeight="1" x14ac:dyDescent="0.2">
      <c r="A16" s="106" t="s">
        <v>74</v>
      </c>
      <c r="B16" s="91">
        <v>4221</v>
      </c>
      <c r="C16" s="90">
        <v>3738</v>
      </c>
      <c r="D16" s="90">
        <v>0</v>
      </c>
      <c r="E16" s="105">
        <f>SUM(C16:D16)</f>
        <v>3738</v>
      </c>
    </row>
    <row r="17" spans="1:5" ht="15" customHeight="1" x14ac:dyDescent="0.2">
      <c r="A17" s="106" t="s">
        <v>73</v>
      </c>
      <c r="B17" s="91">
        <v>4232</v>
      </c>
      <c r="C17" s="90">
        <v>7417.32</v>
      </c>
      <c r="D17" s="90">
        <v>0</v>
      </c>
      <c r="E17" s="105">
        <f>SUM(C17:D17)</f>
        <v>7417.32</v>
      </c>
    </row>
    <row r="18" spans="1:5" ht="15" customHeight="1" x14ac:dyDescent="0.2">
      <c r="A18" s="110" t="s">
        <v>72</v>
      </c>
      <c r="B18" s="109" t="s">
        <v>71</v>
      </c>
      <c r="C18" s="108">
        <f>C4+C8</f>
        <v>6774407.3992199991</v>
      </c>
      <c r="D18" s="108">
        <f>D4+D8</f>
        <v>0</v>
      </c>
      <c r="E18" s="107">
        <f>C18+D18</f>
        <v>6774407.3992199991</v>
      </c>
    </row>
    <row r="19" spans="1:5" ht="15" customHeight="1" x14ac:dyDescent="0.2">
      <c r="A19" s="110" t="s">
        <v>70</v>
      </c>
      <c r="B19" s="109" t="s">
        <v>69</v>
      </c>
      <c r="C19" s="108">
        <f>SUM(C20:C24)</f>
        <v>1072090.47</v>
      </c>
      <c r="D19" s="108">
        <f>SUM(D20:D24)</f>
        <v>0</v>
      </c>
      <c r="E19" s="107">
        <f>C19+D19</f>
        <v>1072090.47</v>
      </c>
    </row>
    <row r="20" spans="1:5" ht="15" customHeight="1" x14ac:dyDescent="0.2">
      <c r="A20" s="106" t="s">
        <v>68</v>
      </c>
      <c r="B20" s="91" t="s">
        <v>65</v>
      </c>
      <c r="C20" s="90">
        <v>88242.1</v>
      </c>
      <c r="D20" s="90">
        <v>0</v>
      </c>
      <c r="E20" s="105">
        <f>C20+D20</f>
        <v>88242.1</v>
      </c>
    </row>
    <row r="21" spans="1:5" ht="15" customHeight="1" x14ac:dyDescent="0.2">
      <c r="A21" s="106" t="s">
        <v>67</v>
      </c>
      <c r="B21" s="91">
        <v>8115</v>
      </c>
      <c r="C21" s="90">
        <v>202563.47</v>
      </c>
      <c r="D21" s="90">
        <v>0</v>
      </c>
      <c r="E21" s="105">
        <f>SUM(C21:D21)</f>
        <v>202563.47</v>
      </c>
    </row>
    <row r="22" spans="1:5" ht="15" customHeight="1" x14ac:dyDescent="0.2">
      <c r="A22" s="106" t="s">
        <v>66</v>
      </c>
      <c r="B22" s="91" t="s">
        <v>65</v>
      </c>
      <c r="C22" s="90">
        <v>878159.9</v>
      </c>
      <c r="D22" s="90">
        <v>0</v>
      </c>
      <c r="E22" s="105">
        <f>C22+D22</f>
        <v>878159.9</v>
      </c>
    </row>
    <row r="23" spans="1:5" ht="15" customHeight="1" x14ac:dyDescent="0.2">
      <c r="A23" s="106" t="s">
        <v>64</v>
      </c>
      <c r="B23" s="91">
        <v>8123</v>
      </c>
      <c r="C23" s="90">
        <v>0</v>
      </c>
      <c r="D23" s="90">
        <v>0</v>
      </c>
      <c r="E23" s="105">
        <f>C23+D23</f>
        <v>0</v>
      </c>
    </row>
    <row r="24" spans="1:5" ht="15" customHeight="1" thickBot="1" x14ac:dyDescent="0.25">
      <c r="A24" s="104" t="s">
        <v>63</v>
      </c>
      <c r="B24" s="103">
        <v>-8124</v>
      </c>
      <c r="C24" s="102">
        <v>-96875</v>
      </c>
      <c r="D24" s="102">
        <v>0</v>
      </c>
      <c r="E24" s="101">
        <f>C24+D24</f>
        <v>-96875</v>
      </c>
    </row>
    <row r="25" spans="1:5" ht="15" customHeight="1" thickBot="1" x14ac:dyDescent="0.25">
      <c r="A25" s="100" t="s">
        <v>62</v>
      </c>
      <c r="B25" s="86"/>
      <c r="C25" s="85">
        <f>C4+C8+C19</f>
        <v>7846497.8692199988</v>
      </c>
      <c r="D25" s="85">
        <f>D18+D19</f>
        <v>0</v>
      </c>
      <c r="E25" s="84">
        <f>C25+D25</f>
        <v>7846497.8692199988</v>
      </c>
    </row>
    <row r="26" spans="1:5" ht="13.5" thickBot="1" x14ac:dyDescent="0.25">
      <c r="A26" s="123" t="s">
        <v>61</v>
      </c>
      <c r="B26" s="123"/>
      <c r="C26" s="99"/>
      <c r="D26" s="99"/>
      <c r="E26" s="98" t="s">
        <v>0</v>
      </c>
    </row>
    <row r="27" spans="1:5" ht="24.75" thickBot="1" x14ac:dyDescent="0.25">
      <c r="A27" s="97" t="s">
        <v>60</v>
      </c>
      <c r="B27" s="96" t="s">
        <v>1</v>
      </c>
      <c r="C27" s="95" t="s">
        <v>59</v>
      </c>
      <c r="D27" s="95" t="s">
        <v>28</v>
      </c>
      <c r="E27" s="95" t="s">
        <v>58</v>
      </c>
    </row>
    <row r="28" spans="1:5" ht="15" customHeight="1" x14ac:dyDescent="0.2">
      <c r="A28" s="94" t="s">
        <v>57</v>
      </c>
      <c r="B28" s="93" t="s">
        <v>44</v>
      </c>
      <c r="C28" s="89">
        <v>27594</v>
      </c>
      <c r="D28" s="89">
        <v>0</v>
      </c>
      <c r="E28" s="88">
        <f t="shared" ref="E28:E44" si="1">C28+D28</f>
        <v>27594</v>
      </c>
    </row>
    <row r="29" spans="1:5" ht="15" customHeight="1" x14ac:dyDescent="0.2">
      <c r="A29" s="92" t="s">
        <v>56</v>
      </c>
      <c r="B29" s="91" t="s">
        <v>44</v>
      </c>
      <c r="C29" s="90">
        <v>216114.09</v>
      </c>
      <c r="D29" s="89">
        <v>0</v>
      </c>
      <c r="E29" s="88">
        <f t="shared" si="1"/>
        <v>216114.09</v>
      </c>
    </row>
    <row r="30" spans="1:5" ht="15" customHeight="1" x14ac:dyDescent="0.2">
      <c r="A30" s="92" t="s">
        <v>55</v>
      </c>
      <c r="B30" s="91" t="s">
        <v>44</v>
      </c>
      <c r="C30" s="90">
        <v>868920.11</v>
      </c>
      <c r="D30" s="89">
        <v>0</v>
      </c>
      <c r="E30" s="88">
        <f t="shared" si="1"/>
        <v>868920.11</v>
      </c>
    </row>
    <row r="31" spans="1:5" ht="15" customHeight="1" x14ac:dyDescent="0.2">
      <c r="A31" s="92" t="s">
        <v>54</v>
      </c>
      <c r="B31" s="91" t="s">
        <v>44</v>
      </c>
      <c r="C31" s="90">
        <v>742722.14</v>
      </c>
      <c r="D31" s="89">
        <v>0</v>
      </c>
      <c r="E31" s="88">
        <f t="shared" si="1"/>
        <v>742722.14</v>
      </c>
    </row>
    <row r="32" spans="1:5" ht="15" customHeight="1" x14ac:dyDescent="0.2">
      <c r="A32" s="92" t="s">
        <v>53</v>
      </c>
      <c r="B32" s="91" t="s">
        <v>44</v>
      </c>
      <c r="C32" s="90">
        <v>3567989.5100000007</v>
      </c>
      <c r="D32" s="89">
        <v>0</v>
      </c>
      <c r="E32" s="88">
        <f t="shared" si="1"/>
        <v>3567989.5100000007</v>
      </c>
    </row>
    <row r="33" spans="1:5" ht="15" customHeight="1" x14ac:dyDescent="0.2">
      <c r="A33" s="92" t="s">
        <v>52</v>
      </c>
      <c r="B33" s="91" t="s">
        <v>38</v>
      </c>
      <c r="C33" s="90">
        <v>274721.82999999996</v>
      </c>
      <c r="D33" s="89">
        <v>0</v>
      </c>
      <c r="E33" s="88">
        <f t="shared" si="1"/>
        <v>274721.82999999996</v>
      </c>
    </row>
    <row r="34" spans="1:5" ht="15" customHeight="1" x14ac:dyDescent="0.2">
      <c r="A34" s="92" t="s">
        <v>51</v>
      </c>
      <c r="B34" s="91">
        <v>5901</v>
      </c>
      <c r="C34" s="90">
        <v>19494.150000000001</v>
      </c>
      <c r="D34" s="89">
        <v>-200</v>
      </c>
      <c r="E34" s="88">
        <f t="shared" si="1"/>
        <v>19294.150000000001</v>
      </c>
    </row>
    <row r="35" spans="1:5" ht="15" customHeight="1" x14ac:dyDescent="0.2">
      <c r="A35" s="92" t="s">
        <v>50</v>
      </c>
      <c r="B35" s="91">
        <v>6121</v>
      </c>
      <c r="C35" s="90">
        <v>797854.17</v>
      </c>
      <c r="D35" s="89">
        <v>200</v>
      </c>
      <c r="E35" s="88">
        <f t="shared" si="1"/>
        <v>798054.17</v>
      </c>
    </row>
    <row r="36" spans="1:5" ht="15" customHeight="1" x14ac:dyDescent="0.2">
      <c r="A36" s="92" t="s">
        <v>49</v>
      </c>
      <c r="B36" s="91" t="s">
        <v>48</v>
      </c>
      <c r="C36" s="90">
        <v>0</v>
      </c>
      <c r="D36" s="89">
        <v>0</v>
      </c>
      <c r="E36" s="88">
        <f t="shared" si="1"/>
        <v>0</v>
      </c>
    </row>
    <row r="37" spans="1:5" ht="15" customHeight="1" x14ac:dyDescent="0.2">
      <c r="A37" s="92" t="s">
        <v>47</v>
      </c>
      <c r="B37" s="91" t="s">
        <v>38</v>
      </c>
      <c r="C37" s="90">
        <v>1122143.1520000002</v>
      </c>
      <c r="D37" s="89">
        <v>0</v>
      </c>
      <c r="E37" s="88">
        <f t="shared" si="1"/>
        <v>1122143.1520000002</v>
      </c>
    </row>
    <row r="38" spans="1:5" ht="15" customHeight="1" x14ac:dyDescent="0.2">
      <c r="A38" s="92" t="s">
        <v>46</v>
      </c>
      <c r="B38" s="91" t="s">
        <v>38</v>
      </c>
      <c r="C38" s="90">
        <v>43995</v>
      </c>
      <c r="D38" s="89">
        <v>0</v>
      </c>
      <c r="E38" s="88">
        <f t="shared" si="1"/>
        <v>43995</v>
      </c>
    </row>
    <row r="39" spans="1:5" ht="15" customHeight="1" x14ac:dyDescent="0.2">
      <c r="A39" s="92" t="s">
        <v>45</v>
      </c>
      <c r="B39" s="91" t="s">
        <v>44</v>
      </c>
      <c r="C39" s="90">
        <v>5278.1900000000005</v>
      </c>
      <c r="D39" s="89">
        <v>0</v>
      </c>
      <c r="E39" s="88">
        <f t="shared" si="1"/>
        <v>5278.1900000000005</v>
      </c>
    </row>
    <row r="40" spans="1:5" ht="15" customHeight="1" x14ac:dyDescent="0.2">
      <c r="A40" s="92" t="s">
        <v>43</v>
      </c>
      <c r="B40" s="91" t="s">
        <v>38</v>
      </c>
      <c r="C40" s="90">
        <v>77331.09</v>
      </c>
      <c r="D40" s="89">
        <v>0</v>
      </c>
      <c r="E40" s="88">
        <f t="shared" si="1"/>
        <v>77331.09</v>
      </c>
    </row>
    <row r="41" spans="1:5" ht="15" customHeight="1" x14ac:dyDescent="0.2">
      <c r="A41" s="92" t="s">
        <v>42</v>
      </c>
      <c r="B41" s="91" t="s">
        <v>38</v>
      </c>
      <c r="C41" s="90">
        <v>5500</v>
      </c>
      <c r="D41" s="89">
        <v>0</v>
      </c>
      <c r="E41" s="88">
        <f t="shared" si="1"/>
        <v>5500</v>
      </c>
    </row>
    <row r="42" spans="1:5" ht="15" customHeight="1" x14ac:dyDescent="0.2">
      <c r="A42" s="92" t="s">
        <v>41</v>
      </c>
      <c r="B42" s="91" t="s">
        <v>38</v>
      </c>
      <c r="C42" s="90">
        <v>72712.56</v>
      </c>
      <c r="D42" s="89">
        <v>0</v>
      </c>
      <c r="E42" s="88">
        <f t="shared" si="1"/>
        <v>72712.56</v>
      </c>
    </row>
    <row r="43" spans="1:5" ht="15" customHeight="1" x14ac:dyDescent="0.2">
      <c r="A43" s="92" t="s">
        <v>40</v>
      </c>
      <c r="B43" s="91" t="s">
        <v>38</v>
      </c>
      <c r="C43" s="90">
        <v>4006.28</v>
      </c>
      <c r="D43" s="89">
        <v>0</v>
      </c>
      <c r="E43" s="88">
        <f t="shared" si="1"/>
        <v>4006.28</v>
      </c>
    </row>
    <row r="44" spans="1:5" ht="15" customHeight="1" thickBot="1" x14ac:dyDescent="0.25">
      <c r="A44" s="92" t="s">
        <v>39</v>
      </c>
      <c r="B44" s="91" t="s">
        <v>38</v>
      </c>
      <c r="C44" s="90">
        <v>121.6</v>
      </c>
      <c r="D44" s="89">
        <v>0</v>
      </c>
      <c r="E44" s="88">
        <f t="shared" si="1"/>
        <v>121.6</v>
      </c>
    </row>
    <row r="45" spans="1:5" ht="15" customHeight="1" thickBot="1" x14ac:dyDescent="0.25">
      <c r="A45" s="87" t="s">
        <v>37</v>
      </c>
      <c r="B45" s="86"/>
      <c r="C45" s="85">
        <f>C28+C29+C30+C31+C32+C33+C34+C35+C36+C37+C38+C39+C40+C41+C42+C43+C44</f>
        <v>7846497.8720000004</v>
      </c>
      <c r="D45" s="85">
        <f>SUM(D28:D44)</f>
        <v>0</v>
      </c>
      <c r="E45" s="84">
        <f>SUM(E28:E44)</f>
        <v>7846497.8720000004</v>
      </c>
    </row>
    <row r="46" spans="1:5" x14ac:dyDescent="0.2">
      <c r="C46" s="83"/>
      <c r="E46" s="83"/>
    </row>
  </sheetData>
  <mergeCells count="3">
    <mergeCell ref="A2:B2"/>
    <mergeCell ref="A26:B26"/>
    <mergeCell ref="C1:E1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K18"/>
  <sheetViews>
    <sheetView zoomScaleNormal="100" workbookViewId="0">
      <selection activeCell="J12" sqref="J12"/>
    </sheetView>
  </sheetViews>
  <sheetFormatPr defaultRowHeight="12.75" x14ac:dyDescent="0.2"/>
  <cols>
    <col min="1" max="1" width="2.28515625" style="36" customWidth="1"/>
    <col min="2" max="2" width="3.140625" style="36" customWidth="1"/>
    <col min="3" max="3" width="6.140625" style="36" bestFit="1" customWidth="1"/>
    <col min="4" max="4" width="4.42578125" style="36" bestFit="1" customWidth="1"/>
    <col min="5" max="5" width="4.7109375" style="36" customWidth="1"/>
    <col min="6" max="6" width="4.42578125" style="36" bestFit="1" customWidth="1"/>
    <col min="7" max="7" width="42.140625" style="36" customWidth="1"/>
    <col min="8" max="8" width="10.7109375" style="37" customWidth="1"/>
    <col min="9" max="11" width="10.7109375" style="36" customWidth="1"/>
    <col min="12" max="16384" width="9.140625" style="36"/>
  </cols>
  <sheetData>
    <row r="1" spans="1:11" ht="15" customHeight="1" x14ac:dyDescent="0.2">
      <c r="B1" s="1"/>
      <c r="C1" s="1"/>
      <c r="D1" s="1"/>
      <c r="E1" s="1"/>
      <c r="F1" s="1"/>
      <c r="G1" s="1"/>
      <c r="H1" s="38"/>
      <c r="I1" s="130" t="s">
        <v>33</v>
      </c>
      <c r="J1" s="130"/>
      <c r="K1" s="130"/>
    </row>
    <row r="2" spans="1:11" x14ac:dyDescent="0.2">
      <c r="B2" s="1"/>
      <c r="C2" s="1"/>
      <c r="D2" s="1"/>
      <c r="E2" s="1"/>
      <c r="F2" s="1"/>
      <c r="G2" s="1"/>
      <c r="H2" s="38"/>
      <c r="I2" s="38"/>
      <c r="J2" s="38"/>
      <c r="K2" s="82"/>
    </row>
    <row r="3" spans="1:11" ht="15.75" x14ac:dyDescent="0.25">
      <c r="A3" s="129" t="s">
        <v>32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15.75" x14ac:dyDescent="0.25">
      <c r="A4" s="129" t="s">
        <v>31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x14ac:dyDescent="0.2">
      <c r="B5" s="1"/>
      <c r="C5" s="1"/>
      <c r="D5" s="1"/>
      <c r="E5" s="1"/>
      <c r="F5" s="1"/>
      <c r="G5" s="1"/>
      <c r="H5" s="1"/>
      <c r="I5" s="38"/>
      <c r="J5" s="38"/>
      <c r="K5" s="38"/>
    </row>
    <row r="6" spans="1:11" s="39" customFormat="1" ht="13.5" thickBot="1" x14ac:dyDescent="0.25">
      <c r="A6" s="81"/>
      <c r="B6" s="80"/>
      <c r="C6" s="80"/>
      <c r="D6" s="80"/>
      <c r="E6" s="80"/>
      <c r="F6" s="80"/>
      <c r="G6" s="80"/>
      <c r="H6" s="79"/>
      <c r="I6" s="78"/>
      <c r="J6" s="78"/>
      <c r="K6" s="77" t="s">
        <v>34</v>
      </c>
    </row>
    <row r="7" spans="1:11" s="70" customFormat="1" ht="23.25" customHeight="1" thickBot="1" x14ac:dyDescent="0.25">
      <c r="A7" s="126" t="s">
        <v>30</v>
      </c>
      <c r="B7" s="76" t="s">
        <v>7</v>
      </c>
      <c r="C7" s="131" t="s">
        <v>10</v>
      </c>
      <c r="D7" s="132"/>
      <c r="E7" s="74" t="s">
        <v>6</v>
      </c>
      <c r="F7" s="75" t="s">
        <v>1</v>
      </c>
      <c r="G7" s="74" t="s">
        <v>29</v>
      </c>
      <c r="H7" s="73" t="s">
        <v>5</v>
      </c>
      <c r="I7" s="72" t="s">
        <v>101</v>
      </c>
      <c r="J7" s="72" t="s">
        <v>28</v>
      </c>
      <c r="K7" s="71" t="s">
        <v>102</v>
      </c>
    </row>
    <row r="8" spans="1:11" s="39" customFormat="1" ht="13.5" thickBot="1" x14ac:dyDescent="0.25">
      <c r="A8" s="127"/>
      <c r="B8" s="69" t="s">
        <v>4</v>
      </c>
      <c r="C8" s="133" t="s">
        <v>2</v>
      </c>
      <c r="D8" s="134"/>
      <c r="E8" s="68" t="s">
        <v>2</v>
      </c>
      <c r="F8" s="67" t="s">
        <v>2</v>
      </c>
      <c r="G8" s="66" t="s">
        <v>27</v>
      </c>
      <c r="H8" s="65">
        <f>H9+H11+H13+H15</f>
        <v>29515</v>
      </c>
      <c r="I8" s="65">
        <f>I9+I11+I13+I15</f>
        <v>18494.14085</v>
      </c>
      <c r="J8" s="65">
        <f>J9+J11+J13+J15</f>
        <v>-200</v>
      </c>
      <c r="K8" s="120">
        <f>K9+K11+K13+K15</f>
        <v>18294.14085</v>
      </c>
    </row>
    <row r="9" spans="1:11" s="39" customFormat="1" x14ac:dyDescent="0.2">
      <c r="A9" s="127"/>
      <c r="B9" s="63" t="s">
        <v>4</v>
      </c>
      <c r="C9" s="62" t="s">
        <v>26</v>
      </c>
      <c r="D9" s="61" t="s">
        <v>19</v>
      </c>
      <c r="E9" s="60" t="s">
        <v>2</v>
      </c>
      <c r="F9" s="59" t="s">
        <v>2</v>
      </c>
      <c r="G9" s="64" t="s">
        <v>25</v>
      </c>
      <c r="H9" s="57">
        <f>H10</f>
        <v>21210</v>
      </c>
      <c r="I9" s="57">
        <f>I10</f>
        <v>0</v>
      </c>
      <c r="J9" s="56"/>
      <c r="K9" s="55">
        <f t="shared" ref="K9:K16" si="0">I9+J9</f>
        <v>0</v>
      </c>
    </row>
    <row r="10" spans="1:11" s="39" customFormat="1" ht="12.75" customHeight="1" thickBot="1" x14ac:dyDescent="0.25">
      <c r="A10" s="127"/>
      <c r="B10" s="54"/>
      <c r="C10" s="53"/>
      <c r="D10" s="52"/>
      <c r="E10" s="51">
        <v>6172</v>
      </c>
      <c r="F10" s="50" t="s">
        <v>17</v>
      </c>
      <c r="G10" s="49" t="s">
        <v>16</v>
      </c>
      <c r="H10" s="48">
        <v>21210</v>
      </c>
      <c r="I10" s="48">
        <v>0</v>
      </c>
      <c r="J10" s="47"/>
      <c r="K10" s="46">
        <f t="shared" si="0"/>
        <v>0</v>
      </c>
    </row>
    <row r="11" spans="1:11" s="39" customFormat="1" ht="22.5" x14ac:dyDescent="0.2">
      <c r="A11" s="127"/>
      <c r="B11" s="63" t="s">
        <v>4</v>
      </c>
      <c r="C11" s="62" t="s">
        <v>24</v>
      </c>
      <c r="D11" s="61" t="s">
        <v>19</v>
      </c>
      <c r="E11" s="60" t="s">
        <v>2</v>
      </c>
      <c r="F11" s="59" t="s">
        <v>2</v>
      </c>
      <c r="G11" s="58" t="s">
        <v>23</v>
      </c>
      <c r="H11" s="57">
        <f>H12</f>
        <v>4725</v>
      </c>
      <c r="I11" s="57">
        <f>I12</f>
        <v>3148.06628</v>
      </c>
      <c r="J11" s="57">
        <f>J12</f>
        <v>-200</v>
      </c>
      <c r="K11" s="55">
        <f t="shared" si="0"/>
        <v>2948.06628</v>
      </c>
    </row>
    <row r="12" spans="1:11" s="39" customFormat="1" ht="12.75" customHeight="1" thickBot="1" x14ac:dyDescent="0.25">
      <c r="A12" s="127"/>
      <c r="B12" s="54"/>
      <c r="C12" s="53"/>
      <c r="D12" s="52"/>
      <c r="E12" s="51">
        <v>6172</v>
      </c>
      <c r="F12" s="50" t="s">
        <v>17</v>
      </c>
      <c r="G12" s="49" t="s">
        <v>16</v>
      </c>
      <c r="H12" s="48">
        <v>4725</v>
      </c>
      <c r="I12" s="48">
        <v>3148.06628</v>
      </c>
      <c r="J12" s="47">
        <v>-200</v>
      </c>
      <c r="K12" s="46">
        <f t="shared" si="0"/>
        <v>2948.06628</v>
      </c>
    </row>
    <row r="13" spans="1:11" s="39" customFormat="1" ht="22.5" customHeight="1" x14ac:dyDescent="0.2">
      <c r="A13" s="127"/>
      <c r="B13" s="63" t="s">
        <v>4</v>
      </c>
      <c r="C13" s="62" t="s">
        <v>22</v>
      </c>
      <c r="D13" s="61" t="s">
        <v>19</v>
      </c>
      <c r="E13" s="60" t="s">
        <v>2</v>
      </c>
      <c r="F13" s="59" t="s">
        <v>2</v>
      </c>
      <c r="G13" s="58" t="s">
        <v>21</v>
      </c>
      <c r="H13" s="57">
        <f>H14</f>
        <v>3580</v>
      </c>
      <c r="I13" s="57">
        <f>I14</f>
        <v>6.5640000000000004E-2</v>
      </c>
      <c r="J13" s="56"/>
      <c r="K13" s="55">
        <f t="shared" si="0"/>
        <v>6.5640000000000004E-2</v>
      </c>
    </row>
    <row r="14" spans="1:11" s="39" customFormat="1" ht="12.75" customHeight="1" thickBot="1" x14ac:dyDescent="0.25">
      <c r="A14" s="127"/>
      <c r="B14" s="54"/>
      <c r="C14" s="53"/>
      <c r="D14" s="52"/>
      <c r="E14" s="51">
        <v>6172</v>
      </c>
      <c r="F14" s="50" t="s">
        <v>17</v>
      </c>
      <c r="G14" s="49" t="s">
        <v>16</v>
      </c>
      <c r="H14" s="48">
        <v>3580</v>
      </c>
      <c r="I14" s="48">
        <v>6.5640000000000004E-2</v>
      </c>
      <c r="J14" s="47"/>
      <c r="K14" s="46">
        <f t="shared" si="0"/>
        <v>6.5640000000000004E-2</v>
      </c>
    </row>
    <row r="15" spans="1:11" s="39" customFormat="1" ht="22.5" customHeight="1" x14ac:dyDescent="0.2">
      <c r="A15" s="127"/>
      <c r="B15" s="63" t="s">
        <v>4</v>
      </c>
      <c r="C15" s="62" t="s">
        <v>20</v>
      </c>
      <c r="D15" s="61" t="s">
        <v>19</v>
      </c>
      <c r="E15" s="60" t="s">
        <v>2</v>
      </c>
      <c r="F15" s="59" t="s">
        <v>2</v>
      </c>
      <c r="G15" s="58" t="s">
        <v>18</v>
      </c>
      <c r="H15" s="57">
        <f>H16</f>
        <v>0</v>
      </c>
      <c r="I15" s="57">
        <f>I16</f>
        <v>15346.00893</v>
      </c>
      <c r="J15" s="56"/>
      <c r="K15" s="55">
        <f t="shared" si="0"/>
        <v>15346.00893</v>
      </c>
    </row>
    <row r="16" spans="1:11" s="39" customFormat="1" ht="12.75" customHeight="1" thickBot="1" x14ac:dyDescent="0.25">
      <c r="A16" s="128"/>
      <c r="B16" s="54"/>
      <c r="C16" s="53"/>
      <c r="D16" s="52"/>
      <c r="E16" s="51">
        <v>6172</v>
      </c>
      <c r="F16" s="50" t="s">
        <v>17</v>
      </c>
      <c r="G16" s="49" t="s">
        <v>16</v>
      </c>
      <c r="H16" s="48">
        <v>0</v>
      </c>
      <c r="I16" s="48">
        <v>15346.00893</v>
      </c>
      <c r="J16" s="47"/>
      <c r="K16" s="46">
        <f t="shared" si="0"/>
        <v>15346.00893</v>
      </c>
    </row>
    <row r="17" spans="2:11" s="39" customFormat="1" ht="12.75" customHeight="1" x14ac:dyDescent="0.2">
      <c r="B17" s="44"/>
      <c r="C17" s="45"/>
      <c r="D17" s="45"/>
      <c r="E17" s="44"/>
      <c r="F17" s="43"/>
      <c r="G17" s="42"/>
      <c r="H17" s="41"/>
      <c r="I17" s="40"/>
      <c r="J17" s="40"/>
      <c r="K17" s="40"/>
    </row>
    <row r="18" spans="2:11" x14ac:dyDescent="0.2">
      <c r="B18" s="1"/>
      <c r="C18" s="1"/>
      <c r="D18" s="1"/>
      <c r="E18" s="1"/>
      <c r="F18" s="1"/>
      <c r="G18" s="1"/>
      <c r="H18" s="38"/>
      <c r="I18" s="38"/>
      <c r="J18" s="125"/>
      <c r="K18" s="125"/>
    </row>
  </sheetData>
  <mergeCells count="7">
    <mergeCell ref="J18:K18"/>
    <mergeCell ref="A7:A16"/>
    <mergeCell ref="A4:K4"/>
    <mergeCell ref="A3:K3"/>
    <mergeCell ref="I1:K1"/>
    <mergeCell ref="C7:D7"/>
    <mergeCell ref="C8:D8"/>
  </mergeCells>
  <printOptions horizontalCentered="1"/>
  <pageMargins left="0.7" right="0.7" top="0.75" bottom="0.75" header="0.3" footer="0.3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J11"/>
  <sheetViews>
    <sheetView zoomScaleNormal="100" workbookViewId="0">
      <selection activeCell="J7" sqref="J7"/>
    </sheetView>
  </sheetViews>
  <sheetFormatPr defaultRowHeight="12.75" x14ac:dyDescent="0.2"/>
  <cols>
    <col min="1" max="1" width="2.5703125" style="2" customWidth="1"/>
    <col min="2" max="2" width="3.140625" style="2" customWidth="1"/>
    <col min="3" max="3" width="6.5703125" style="2" customWidth="1"/>
    <col min="4" max="5" width="4.7109375" style="2" customWidth="1"/>
    <col min="6" max="6" width="7.85546875" style="2" customWidth="1"/>
    <col min="7" max="7" width="40.85546875" style="2" customWidth="1"/>
    <col min="8" max="8" width="11.7109375" style="3" customWidth="1"/>
    <col min="9" max="10" width="11.7109375" style="2" customWidth="1"/>
    <col min="11" max="12" width="9.140625" style="2"/>
    <col min="13" max="13" width="10.140625" style="2" bestFit="1" customWidth="1"/>
    <col min="14" max="16384" width="9.140625" style="2"/>
  </cols>
  <sheetData>
    <row r="1" spans="1:10" x14ac:dyDescent="0.2">
      <c r="H1" s="139" t="s">
        <v>15</v>
      </c>
      <c r="I1" s="139"/>
      <c r="J1" s="139"/>
    </row>
    <row r="2" spans="1:10" x14ac:dyDescent="0.2">
      <c r="B2" s="1"/>
      <c r="C2" s="1"/>
      <c r="D2" s="1"/>
      <c r="E2" s="1"/>
      <c r="F2" s="1"/>
      <c r="G2" s="1"/>
      <c r="H2" s="1"/>
      <c r="I2" s="33"/>
      <c r="J2" s="33"/>
    </row>
    <row r="3" spans="1:10" ht="15.75" x14ac:dyDescent="0.25">
      <c r="B3" s="144" t="s">
        <v>12</v>
      </c>
      <c r="C3" s="144"/>
      <c r="D3" s="144"/>
      <c r="E3" s="144"/>
      <c r="F3" s="144"/>
      <c r="G3" s="144"/>
      <c r="H3" s="144"/>
      <c r="I3" s="144"/>
      <c r="J3" s="144"/>
    </row>
    <row r="4" spans="1:10" ht="15" customHeight="1" x14ac:dyDescent="0.25">
      <c r="B4" s="138" t="s">
        <v>11</v>
      </c>
      <c r="C4" s="138"/>
      <c r="D4" s="138"/>
      <c r="E4" s="138"/>
      <c r="F4" s="138"/>
      <c r="G4" s="138"/>
      <c r="H4" s="138"/>
      <c r="I4" s="138"/>
      <c r="J4" s="138"/>
    </row>
    <row r="5" spans="1:10" ht="15" customHeight="1" x14ac:dyDescent="0.25">
      <c r="B5" s="121"/>
      <c r="C5" s="121"/>
      <c r="D5" s="121"/>
      <c r="E5" s="121"/>
      <c r="F5" s="121"/>
      <c r="G5" s="121"/>
      <c r="H5" s="121"/>
      <c r="I5" s="121"/>
      <c r="J5" s="121"/>
    </row>
    <row r="6" spans="1:10" ht="13.5" thickBot="1" x14ac:dyDescent="0.25">
      <c r="A6" s="32"/>
      <c r="B6" s="31"/>
      <c r="C6" s="29"/>
      <c r="D6" s="29"/>
      <c r="E6" s="29"/>
      <c r="F6" s="29"/>
      <c r="G6" s="29"/>
      <c r="H6" s="30"/>
      <c r="I6" s="29"/>
      <c r="J6" s="28" t="s">
        <v>0</v>
      </c>
    </row>
    <row r="7" spans="1:10" ht="15.75" customHeight="1" thickBot="1" x14ac:dyDescent="0.25">
      <c r="A7" s="135" t="s">
        <v>14</v>
      </c>
      <c r="B7" s="27" t="s">
        <v>7</v>
      </c>
      <c r="C7" s="140" t="s">
        <v>10</v>
      </c>
      <c r="D7" s="141"/>
      <c r="E7" s="26" t="s">
        <v>6</v>
      </c>
      <c r="F7" s="26" t="s">
        <v>1</v>
      </c>
      <c r="G7" s="25" t="s">
        <v>9</v>
      </c>
      <c r="H7" s="24" t="s">
        <v>5</v>
      </c>
      <c r="I7" s="24" t="s">
        <v>100</v>
      </c>
      <c r="J7" s="23" t="s">
        <v>36</v>
      </c>
    </row>
    <row r="8" spans="1:10" ht="13.5" customHeight="1" thickBot="1" x14ac:dyDescent="0.25">
      <c r="A8" s="136"/>
      <c r="B8" s="22" t="s">
        <v>4</v>
      </c>
      <c r="C8" s="142" t="s">
        <v>2</v>
      </c>
      <c r="D8" s="143"/>
      <c r="E8" s="21" t="s">
        <v>2</v>
      </c>
      <c r="F8" s="21" t="s">
        <v>2</v>
      </c>
      <c r="G8" s="20" t="s">
        <v>8</v>
      </c>
      <c r="H8" s="19">
        <f>H9</f>
        <v>0</v>
      </c>
      <c r="I8" s="19">
        <f>I9</f>
        <v>200</v>
      </c>
      <c r="J8" s="18">
        <f>H8+I8</f>
        <v>200</v>
      </c>
    </row>
    <row r="9" spans="1:10" ht="22.5" x14ac:dyDescent="0.2">
      <c r="A9" s="136"/>
      <c r="B9" s="17" t="s">
        <v>4</v>
      </c>
      <c r="C9" s="122" t="s">
        <v>99</v>
      </c>
      <c r="D9" s="16" t="s">
        <v>3</v>
      </c>
      <c r="E9" s="15" t="s">
        <v>2</v>
      </c>
      <c r="F9" s="15" t="s">
        <v>2</v>
      </c>
      <c r="G9" s="34" t="s">
        <v>35</v>
      </c>
      <c r="H9" s="14">
        <f>H10</f>
        <v>0</v>
      </c>
      <c r="I9" s="35">
        <f>I10</f>
        <v>200</v>
      </c>
      <c r="J9" s="13">
        <f>J10</f>
        <v>200</v>
      </c>
    </row>
    <row r="10" spans="1:10" ht="13.5" thickBot="1" x14ac:dyDescent="0.25">
      <c r="A10" s="137"/>
      <c r="B10" s="12"/>
      <c r="C10" s="11"/>
      <c r="D10" s="10"/>
      <c r="E10" s="9">
        <v>3533</v>
      </c>
      <c r="F10" s="9">
        <v>6121</v>
      </c>
      <c r="G10" s="8" t="s">
        <v>13</v>
      </c>
      <c r="H10" s="7">
        <v>0</v>
      </c>
      <c r="I10" s="6">
        <v>200</v>
      </c>
      <c r="J10" s="5">
        <f>H10+I10</f>
        <v>200</v>
      </c>
    </row>
    <row r="11" spans="1:10" x14ac:dyDescent="0.2">
      <c r="A11" s="4"/>
    </row>
  </sheetData>
  <mergeCells count="6">
    <mergeCell ref="A7:A10"/>
    <mergeCell ref="B4:J4"/>
    <mergeCell ref="H1:J1"/>
    <mergeCell ref="C7:D7"/>
    <mergeCell ref="C8:D8"/>
    <mergeCell ref="B3:J3"/>
  </mergeCells>
  <printOptions horizontalCentered="1"/>
  <pageMargins left="0.78740157480314965" right="0.59055118110236227" top="0.59055118110236227" bottom="0.78740157480314965" header="0.51181102362204722" footer="0.51181102362204722"/>
  <pageSetup scale="8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919 03</vt:lpstr>
      <vt:lpstr>92014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Bubenikova Lucie</cp:lastModifiedBy>
  <cp:lastPrinted>2014-12-09T12:22:03Z</cp:lastPrinted>
  <dcterms:created xsi:type="dcterms:W3CDTF">2007-12-18T12:40:54Z</dcterms:created>
  <dcterms:modified xsi:type="dcterms:W3CDTF">2014-12-15T08:55:26Z</dcterms:modified>
</cp:coreProperties>
</file>