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1"/>
  </bookViews>
  <sheets>
    <sheet name="Bilance PaV" sheetId="1" r:id="rId1"/>
    <sheet name="919 03, 911 15" sheetId="2" r:id="rId2"/>
  </sheets>
  <definedNames/>
  <calcPr fullCalcOnLoad="1"/>
</workbook>
</file>

<file path=xl/sharedStrings.xml><?xml version="1.0" encoding="utf-8"?>
<sst xmlns="http://schemas.openxmlformats.org/spreadsheetml/2006/main" count="178" uniqueCount="108">
  <si>
    <t>§</t>
  </si>
  <si>
    <t>SR 2014</t>
  </si>
  <si>
    <t>SU</t>
  </si>
  <si>
    <t>x</t>
  </si>
  <si>
    <t>Běžné (neinvestiční) výdaje resortu celkem</t>
  </si>
  <si>
    <t>0000</t>
  </si>
  <si>
    <t>nespecifikované rezervy</t>
  </si>
  <si>
    <t>uk.</t>
  </si>
  <si>
    <t>č.a.</t>
  </si>
  <si>
    <t>pol.</t>
  </si>
  <si>
    <t>tis.Kč</t>
  </si>
  <si>
    <t>Ekonomický odbor</t>
  </si>
  <si>
    <t>031900</t>
  </si>
  <si>
    <t>rozpočtová finanční rezerva kraje dle zásad</t>
  </si>
  <si>
    <t>5901</t>
  </si>
  <si>
    <t>031909</t>
  </si>
  <si>
    <t>finanční rezerva na řešení věcných, finančních a organizačních opatření orgánů kraje</t>
  </si>
  <si>
    <t>031920</t>
  </si>
  <si>
    <t>finanční rezerva na řešení věcných, finančních a organizačních opatření krajského úřadu</t>
  </si>
  <si>
    <t>919 03 - P O K L A D N Í   S P R Á V A</t>
  </si>
  <si>
    <t>UR I 2014</t>
  </si>
  <si>
    <t>UR II 2014</t>
  </si>
  <si>
    <t>031908</t>
  </si>
  <si>
    <t>finanční rezerva na řešení výkonnosti krajských PO</t>
  </si>
  <si>
    <t>Kapitola 919 03 - Pokladní správa</t>
  </si>
  <si>
    <t>Zdrojová část rozpočtu LK 2014</t>
  </si>
  <si>
    <t>v tis. Kč</t>
  </si>
  <si>
    <t>ukazatel</t>
  </si>
  <si>
    <t xml:space="preserve">pol. </t>
  </si>
  <si>
    <t>upravený rozpočet I.</t>
  </si>
  <si>
    <t>upravený rozpočet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</si>
  <si>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</si>
  <si>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</si>
  <si>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</si>
  <si>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</si>
  <si>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</si>
  <si>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</si>
  <si>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</si>
  <si>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</si>
  <si>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</si>
  <si>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</si>
  <si>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</si>
  <si>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</si>
  <si>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</si>
  <si>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</si>
  <si>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</si>
  <si>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</si>
  <si>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</si>
  <si>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</si>
  <si>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</si>
  <si>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</si>
  <si>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</si>
  <si>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</si>
  <si>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</si>
  <si>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</si>
  <si>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</si>
  <si>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</si>
  <si>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</si>
  <si>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2013</t>
  </si>
  <si>
    <t>8115</t>
  </si>
  <si>
    <t>2. Zapojení  zvl.účtů z r. 2013</t>
  </si>
  <si>
    <t>3. Zapojení výsl. hosp.2013</t>
  </si>
  <si>
    <t>4. úvěr</t>
  </si>
  <si>
    <t>5. uhrazené splátky dlouhod.půjč.</t>
  </si>
  <si>
    <t xml:space="preserve">Z d r o j e  L K   c e l k e m </t>
  </si>
  <si>
    <t>Výdajová část rozpočtu LK 2014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</si>
  <si>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</si>
  <si>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</si>
  <si>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</si>
  <si>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</si>
  <si>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</si>
  <si>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</si>
  <si>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</si>
  <si>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</si>
  <si>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</si>
  <si>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Kap.919-VPS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</si>
  <si>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</si>
  <si>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</si>
  <si>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</si>
  <si>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</si>
  <si>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</si>
  <si>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</si>
  <si>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</si>
  <si>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</si>
  <si>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</si>
  <si>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</si>
  <si>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>Kap.935-grantový fond</t>
  </si>
  <si>
    <t xml:space="preserve">V ý d a je   c e l k e m </t>
  </si>
  <si>
    <t>tis. Kč</t>
  </si>
  <si>
    <t>RU</t>
  </si>
  <si>
    <t>DU</t>
  </si>
  <si>
    <t>Odbor kancelář ředitele</t>
  </si>
  <si>
    <t>osobní výdaje zaměstnanců kraje</t>
  </si>
  <si>
    <t>001500</t>
  </si>
  <si>
    <t>platy zaměstnanců a ostatní osobní výdaje</t>
  </si>
  <si>
    <t>platy zaměstnanců v pracovním poměru</t>
  </si>
  <si>
    <t>ostatní osobní výdaje</t>
  </si>
  <si>
    <t>odstupné</t>
  </si>
  <si>
    <t>náhrady mezd v době nemoci</t>
  </si>
  <si>
    <t xml:space="preserve">povinné pojistné za zaměstnance </t>
  </si>
  <si>
    <t>na sociální zabezpečení</t>
  </si>
  <si>
    <t>na veřejné zdravotní pojištění</t>
  </si>
  <si>
    <t>ostatní pojistné</t>
  </si>
  <si>
    <t>ZR-RO č. 26/14</t>
  </si>
  <si>
    <t>911 15 - K R A J S K Ý   Ú Ř A D</t>
  </si>
  <si>
    <t>Kapitola 911 15 - Krajský úřad</t>
  </si>
  <si>
    <t>Změna rozpočtu - rozpočtové opatření č. 26/14</t>
  </si>
  <si>
    <t>ZR-RO č.26/14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</si>
</sst>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  <numFmt numFmtId="165" formatCode="#,##0.00000"/>
    <numFmt numFmtId="166" formatCode="0\2\5\6\5\50000"/>
    <numFmt numFmtId="167" formatCode="#,##0.000"/>
    <numFmt numFmtId="168" formatCode="#,##0.000\ _K_č"/>
    <numFmt numFmtId="169" formatCode="#,##0.0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0_ ;\-#,##0.00\ "/>
    <numFmt numFmtId="173" formatCode="#,##0.00000_ ;\-#,##0.00000\ "/>
    <numFmt numFmtId="174" formatCode="#,##0.000_ ;\-#,##0.0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7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Arial CE"/>
      <family val="2"/>
    </font>
    <font>
      <b/>
      <sz val="8"/>
      <color indexed="18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>
        <color indexed="63"/>
      </bottom>
    </border>
  </borders>
  <cellStyleXfs count="1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9" fillId="35" borderId="3" applyNumberFormat="0" applyAlignment="0" applyProtection="0"/>
    <xf numFmtId="0" fontId="12" fillId="36" borderId="4" applyNumberFormat="0" applyAlignment="0" applyProtection="0"/>
    <xf numFmtId="0" fontId="12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2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1" fillId="0" borderId="0" applyFont="0" applyFill="0" applyBorder="0" applyAlignment="0" applyProtection="0"/>
    <xf numFmtId="0" fontId="45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9" fillId="41" borderId="0">
      <alignment horizontal="left" vertical="center"/>
      <protection/>
    </xf>
    <xf numFmtId="0" fontId="46" fillId="4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43" borderId="15" applyNumberFormat="0" applyAlignment="0" applyProtection="0"/>
    <xf numFmtId="0" fontId="22" fillId="13" borderId="16" applyNumberFormat="0" applyAlignment="0" applyProtection="0"/>
    <xf numFmtId="0" fontId="22" fillId="13" borderId="16" applyNumberFormat="0" applyAlignment="0" applyProtection="0"/>
    <xf numFmtId="0" fontId="49" fillId="44" borderId="15" applyNumberFormat="0" applyAlignment="0" applyProtection="0"/>
    <xf numFmtId="0" fontId="23" fillId="45" borderId="16" applyNumberFormat="0" applyAlignment="0" applyProtection="0"/>
    <xf numFmtId="0" fontId="23" fillId="45" borderId="16" applyNumberFormat="0" applyAlignment="0" applyProtection="0"/>
    <xf numFmtId="0" fontId="50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6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3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1" borderId="0" applyNumberFormat="0" applyBorder="0" applyAlignment="0" applyProtection="0"/>
    <xf numFmtId="0" fontId="36" fillId="5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5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5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124">
      <alignment/>
      <protection/>
    </xf>
    <xf numFmtId="0" fontId="4" fillId="0" borderId="0" xfId="128" applyFont="1" applyAlignment="1">
      <alignment horizontal="right"/>
      <protection/>
    </xf>
    <xf numFmtId="0" fontId="3" fillId="0" borderId="0" xfId="125">
      <alignment/>
      <protection/>
    </xf>
    <xf numFmtId="4" fontId="3" fillId="0" borderId="0" xfId="125" applyNumberFormat="1">
      <alignment/>
      <protection/>
    </xf>
    <xf numFmtId="0" fontId="3" fillId="0" borderId="0" xfId="111">
      <alignment/>
      <protection/>
    </xf>
    <xf numFmtId="4" fontId="7" fillId="0" borderId="19" xfId="125" applyNumberFormat="1" applyFont="1" applyFill="1" applyBorder="1" applyAlignment="1">
      <alignment vertical="center"/>
      <protection/>
    </xf>
    <xf numFmtId="0" fontId="3" fillId="0" borderId="0" xfId="125" applyFill="1">
      <alignment/>
      <protection/>
    </xf>
    <xf numFmtId="49" fontId="8" fillId="0" borderId="0" xfId="125" applyNumberFormat="1" applyFont="1" applyFill="1" applyBorder="1" applyAlignment="1">
      <alignment horizontal="center"/>
      <protection/>
    </xf>
    <xf numFmtId="0" fontId="8" fillId="0" borderId="0" xfId="125" applyFont="1" applyFill="1" applyBorder="1" applyAlignment="1">
      <alignment horizontal="center"/>
      <protection/>
    </xf>
    <xf numFmtId="4" fontId="8" fillId="0" borderId="0" xfId="125" applyNumberFormat="1" applyFont="1" applyFill="1" applyBorder="1">
      <alignment/>
      <protection/>
    </xf>
    <xf numFmtId="0" fontId="26" fillId="0" borderId="0" xfId="125" applyFont="1" applyFill="1" applyAlignment="1">
      <alignment horizontal="center"/>
      <protection/>
    </xf>
    <xf numFmtId="4" fontId="26" fillId="0" borderId="0" xfId="125" applyNumberFormat="1" applyFont="1" applyFill="1" applyAlignment="1">
      <alignment horizontal="center"/>
      <protection/>
    </xf>
    <xf numFmtId="0" fontId="7" fillId="0" borderId="0" xfId="125" applyFont="1" applyFill="1" applyAlignment="1">
      <alignment horizontal="center"/>
      <protection/>
    </xf>
    <xf numFmtId="49" fontId="4" fillId="0" borderId="0" xfId="111" applyNumberFormat="1" applyFont="1" applyFill="1" applyBorder="1" applyAlignment="1">
      <alignment horizontal="center"/>
      <protection/>
    </xf>
    <xf numFmtId="0" fontId="4" fillId="0" borderId="0" xfId="123" applyFont="1" applyFill="1" applyBorder="1" applyAlignment="1">
      <alignment/>
      <protection/>
    </xf>
    <xf numFmtId="4" fontId="8" fillId="0" borderId="0" xfId="74" applyNumberFormat="1" applyFont="1" applyFill="1" applyBorder="1" applyAlignment="1">
      <alignment horizontal="right"/>
    </xf>
    <xf numFmtId="0" fontId="7" fillId="0" borderId="20" xfId="125" applyFont="1" applyFill="1" applyBorder="1" applyAlignment="1">
      <alignment horizontal="center" vertical="center"/>
      <protection/>
    </xf>
    <xf numFmtId="0" fontId="7" fillId="0" borderId="21" xfId="125" applyFont="1" applyFill="1" applyBorder="1" applyAlignment="1">
      <alignment horizontal="center" vertical="center"/>
      <protection/>
    </xf>
    <xf numFmtId="0" fontId="7" fillId="0" borderId="22" xfId="125" applyFont="1" applyFill="1" applyBorder="1" applyAlignment="1">
      <alignment horizontal="left" vertical="center"/>
      <protection/>
    </xf>
    <xf numFmtId="0" fontId="7" fillId="0" borderId="22" xfId="125" applyFont="1" applyFill="1" applyBorder="1" applyAlignment="1">
      <alignment horizontal="center" vertical="center"/>
      <protection/>
    </xf>
    <xf numFmtId="0" fontId="8" fillId="0" borderId="23" xfId="125" applyFont="1" applyFill="1" applyBorder="1" applyAlignment="1">
      <alignment horizontal="center" vertical="center"/>
      <protection/>
    </xf>
    <xf numFmtId="0" fontId="8" fillId="0" borderId="24" xfId="125" applyFont="1" applyFill="1" applyBorder="1" applyAlignment="1">
      <alignment horizontal="center" vertical="center"/>
      <protection/>
    </xf>
    <xf numFmtId="49" fontId="8" fillId="0" borderId="25" xfId="125" applyNumberFormat="1" applyFont="1" applyFill="1" applyBorder="1" applyAlignment="1">
      <alignment horizontal="center" vertical="center"/>
      <protection/>
    </xf>
    <xf numFmtId="49" fontId="8" fillId="0" borderId="26" xfId="125" applyNumberFormat="1" applyFont="1" applyFill="1" applyBorder="1" applyAlignment="1">
      <alignment horizontal="center" vertical="center"/>
      <protection/>
    </xf>
    <xf numFmtId="4" fontId="7" fillId="0" borderId="27" xfId="125" applyNumberFormat="1" applyFont="1" applyFill="1" applyBorder="1" applyAlignment="1">
      <alignment vertical="center"/>
      <protection/>
    </xf>
    <xf numFmtId="0" fontId="7" fillId="0" borderId="28" xfId="125" applyFont="1" applyFill="1" applyBorder="1" applyAlignment="1">
      <alignment horizontal="center" vertical="center"/>
      <protection/>
    </xf>
    <xf numFmtId="49" fontId="7" fillId="0" borderId="29" xfId="125" applyNumberFormat="1" applyFont="1" applyFill="1" applyBorder="1" applyAlignment="1">
      <alignment horizontal="center" vertical="center"/>
      <protection/>
    </xf>
    <xf numFmtId="49" fontId="7" fillId="0" borderId="30" xfId="125" applyNumberFormat="1" applyFont="1" applyFill="1" applyBorder="1" applyAlignment="1">
      <alignment horizontal="center" vertical="center"/>
      <protection/>
    </xf>
    <xf numFmtId="0" fontId="7" fillId="0" borderId="31" xfId="125" applyFont="1" applyFill="1" applyBorder="1" applyAlignment="1">
      <alignment horizontal="center" vertical="center"/>
      <protection/>
    </xf>
    <xf numFmtId="0" fontId="7" fillId="0" borderId="29" xfId="125" applyFont="1" applyFill="1" applyBorder="1" applyAlignment="1">
      <alignment horizontal="center" vertical="center"/>
      <protection/>
    </xf>
    <xf numFmtId="0" fontId="7" fillId="0" borderId="31" xfId="125" applyFont="1" applyFill="1" applyBorder="1" applyAlignment="1">
      <alignment vertical="center"/>
      <protection/>
    </xf>
    <xf numFmtId="4" fontId="7" fillId="0" borderId="30" xfId="74" applyNumberFormat="1" applyFont="1" applyFill="1" applyBorder="1" applyAlignment="1">
      <alignment horizontal="right" vertical="center"/>
    </xf>
    <xf numFmtId="4" fontId="7" fillId="0" borderId="31" xfId="125" applyNumberFormat="1" applyFont="1" applyFill="1" applyBorder="1" applyAlignment="1">
      <alignment vertical="center"/>
      <protection/>
    </xf>
    <xf numFmtId="4" fontId="7" fillId="0" borderId="32" xfId="125" applyNumberFormat="1" applyFont="1" applyFill="1" applyBorder="1" applyAlignment="1">
      <alignment vertical="center"/>
      <protection/>
    </xf>
    <xf numFmtId="49" fontId="4" fillId="0" borderId="33" xfId="111" applyNumberFormat="1" applyFont="1" applyFill="1" applyBorder="1" applyAlignment="1">
      <alignment horizontal="center" vertical="center"/>
      <protection/>
    </xf>
    <xf numFmtId="0" fontId="4" fillId="0" borderId="23" xfId="123" applyFont="1" applyFill="1" applyBorder="1" applyAlignment="1">
      <alignment vertical="center"/>
      <protection/>
    </xf>
    <xf numFmtId="4" fontId="8" fillId="0" borderId="34" xfId="74" applyNumberFormat="1" applyFont="1" applyFill="1" applyBorder="1" applyAlignment="1">
      <alignment horizontal="right" vertical="center"/>
    </xf>
    <xf numFmtId="4" fontId="8" fillId="0" borderId="23" xfId="125" applyNumberFormat="1" applyFont="1" applyFill="1" applyBorder="1" applyAlignment="1">
      <alignment vertical="center"/>
      <protection/>
    </xf>
    <xf numFmtId="4" fontId="8" fillId="0" borderId="35" xfId="125" applyNumberFormat="1" applyFont="1" applyFill="1" applyBorder="1" applyAlignment="1">
      <alignment vertical="center"/>
      <protection/>
    </xf>
    <xf numFmtId="0" fontId="7" fillId="0" borderId="31" xfId="125" applyFont="1" applyFill="1" applyBorder="1" applyAlignment="1">
      <alignment vertical="center" wrapText="1"/>
      <protection/>
    </xf>
    <xf numFmtId="0" fontId="7" fillId="0" borderId="36" xfId="125" applyFont="1" applyFill="1" applyBorder="1" applyAlignment="1">
      <alignment horizontal="center" vertical="center" wrapText="1"/>
      <protection/>
    </xf>
    <xf numFmtId="0" fontId="7" fillId="0" borderId="37" xfId="125" applyFont="1" applyFill="1" applyBorder="1" applyAlignment="1">
      <alignment horizontal="center" vertical="center" wrapText="1"/>
      <protection/>
    </xf>
    <xf numFmtId="0" fontId="7" fillId="0" borderId="38" xfId="125" applyFont="1" applyFill="1" applyBorder="1" applyAlignment="1">
      <alignment horizontal="center" vertical="center" wrapText="1"/>
      <protection/>
    </xf>
    <xf numFmtId="0" fontId="7" fillId="0" borderId="39" xfId="113" applyFont="1" applyBorder="1" applyAlignment="1">
      <alignment horizontal="center" vertical="center" wrapText="1"/>
      <protection/>
    </xf>
    <xf numFmtId="0" fontId="7" fillId="0" borderId="37" xfId="113" applyFont="1" applyBorder="1" applyAlignment="1">
      <alignment horizontal="center" vertical="center" wrapText="1"/>
      <protection/>
    </xf>
    <xf numFmtId="0" fontId="7" fillId="0" borderId="40" xfId="113" applyFont="1" applyBorder="1" applyAlignment="1">
      <alignment horizontal="center" vertical="center" wrapText="1"/>
      <protection/>
    </xf>
    <xf numFmtId="0" fontId="3" fillId="0" borderId="0" xfId="125" applyFill="1" applyAlignment="1">
      <alignment vertical="center" wrapText="1"/>
      <protection/>
    </xf>
    <xf numFmtId="0" fontId="3" fillId="0" borderId="0" xfId="111" applyBorder="1">
      <alignment/>
      <protection/>
    </xf>
    <xf numFmtId="0" fontId="7" fillId="0" borderId="0" xfId="111" applyFont="1" applyAlignment="1">
      <alignment horizontal="center"/>
      <protection/>
    </xf>
    <xf numFmtId="0" fontId="32" fillId="0" borderId="21" xfId="113" applyFont="1" applyBorder="1" applyAlignment="1">
      <alignment horizontal="center" vertical="center"/>
      <protection/>
    </xf>
    <xf numFmtId="0" fontId="32" fillId="0" borderId="20" xfId="113" applyFont="1" applyBorder="1" applyAlignment="1">
      <alignment horizontal="center" vertical="center"/>
      <protection/>
    </xf>
    <xf numFmtId="0" fontId="32" fillId="0" borderId="20" xfId="113" applyFont="1" applyBorder="1" applyAlignment="1">
      <alignment horizontal="center" vertical="center"/>
      <protection/>
    </xf>
    <xf numFmtId="0" fontId="7" fillId="0" borderId="22" xfId="113" applyFont="1" applyBorder="1" applyAlignment="1">
      <alignment horizontal="center" vertical="center"/>
      <protection/>
    </xf>
    <xf numFmtId="0" fontId="7" fillId="0" borderId="22" xfId="126" applyFont="1" applyBorder="1" applyAlignment="1">
      <alignment horizontal="left" vertical="center"/>
      <protection/>
    </xf>
    <xf numFmtId="0" fontId="33" fillId="0" borderId="28" xfId="126" applyFont="1" applyFill="1" applyBorder="1" applyAlignment="1">
      <alignment horizontal="center" vertical="center"/>
      <protection/>
    </xf>
    <xf numFmtId="0" fontId="33" fillId="0" borderId="31" xfId="126" applyFont="1" applyFill="1" applyBorder="1" applyAlignment="1">
      <alignment horizontal="center" vertical="center"/>
      <protection/>
    </xf>
    <xf numFmtId="0" fontId="33" fillId="0" borderId="29" xfId="126" applyFont="1" applyFill="1" applyBorder="1" applyAlignment="1">
      <alignment horizontal="center" vertical="center"/>
      <protection/>
    </xf>
    <xf numFmtId="0" fontId="33" fillId="0" borderId="31" xfId="126" applyFont="1" applyFill="1" applyBorder="1" applyAlignment="1">
      <alignment vertical="center"/>
      <protection/>
    </xf>
    <xf numFmtId="0" fontId="7" fillId="0" borderId="41" xfId="113" applyFont="1" applyFill="1" applyBorder="1" applyAlignment="1">
      <alignment horizontal="center" vertical="center"/>
      <protection/>
    </xf>
    <xf numFmtId="0" fontId="7" fillId="0" borderId="42" xfId="113" applyFont="1" applyBorder="1" applyAlignment="1">
      <alignment horizontal="center" vertical="center"/>
      <protection/>
    </xf>
    <xf numFmtId="49" fontId="7" fillId="0" borderId="43" xfId="127" applyNumberFormat="1" applyFont="1" applyBorder="1" applyAlignment="1">
      <alignment horizontal="center" vertical="center"/>
      <protection/>
    </xf>
    <xf numFmtId="0" fontId="7" fillId="0" borderId="43" xfId="113" applyFont="1" applyBorder="1" applyAlignment="1">
      <alignment horizontal="center" vertical="center"/>
      <protection/>
    </xf>
    <xf numFmtId="0" fontId="7" fillId="0" borderId="44" xfId="113" applyFont="1" applyBorder="1" applyAlignment="1">
      <alignment horizontal="left" vertical="center"/>
      <protection/>
    </xf>
    <xf numFmtId="0" fontId="34" fillId="0" borderId="45" xfId="126" applyFont="1" applyFill="1" applyBorder="1" applyAlignment="1">
      <alignment horizontal="center" vertical="center"/>
      <protection/>
    </xf>
    <xf numFmtId="49" fontId="8" fillId="0" borderId="46" xfId="126" applyNumberFormat="1" applyFont="1" applyFill="1" applyBorder="1" applyAlignment="1">
      <alignment horizontal="center" vertical="center"/>
      <protection/>
    </xf>
    <xf numFmtId="49" fontId="35" fillId="0" borderId="47" xfId="127" applyNumberFormat="1" applyFont="1" applyBorder="1" applyAlignment="1">
      <alignment horizontal="center" vertical="center"/>
      <protection/>
    </xf>
    <xf numFmtId="0" fontId="8" fillId="0" borderId="48" xfId="126" applyFont="1" applyFill="1" applyBorder="1" applyAlignment="1">
      <alignment horizontal="center" vertical="center"/>
      <protection/>
    </xf>
    <xf numFmtId="0" fontId="8" fillId="0" borderId="46" xfId="126" applyFont="1" applyFill="1" applyBorder="1" applyAlignment="1">
      <alignment horizontal="center" vertical="center"/>
      <protection/>
    </xf>
    <xf numFmtId="0" fontId="8" fillId="0" borderId="48" xfId="126" applyFont="1" applyFill="1" applyBorder="1" applyAlignment="1">
      <alignment vertical="center"/>
      <protection/>
    </xf>
    <xf numFmtId="0" fontId="34" fillId="0" borderId="49" xfId="126" applyFont="1" applyFill="1" applyBorder="1" applyAlignment="1">
      <alignment horizontal="center" vertical="center"/>
      <protection/>
    </xf>
    <xf numFmtId="0" fontId="8" fillId="0" borderId="44" xfId="113" applyFont="1" applyFill="1" applyBorder="1" applyAlignment="1">
      <alignment horizontal="center" vertical="center"/>
      <protection/>
    </xf>
    <xf numFmtId="0" fontId="8" fillId="0" borderId="42" xfId="113" applyFont="1" applyFill="1" applyBorder="1" applyAlignment="1">
      <alignment horizontal="center" vertical="center"/>
      <protection/>
    </xf>
    <xf numFmtId="0" fontId="8" fillId="0" borderId="50" xfId="113" applyFont="1" applyFill="1" applyBorder="1" applyAlignment="1">
      <alignment vertical="center"/>
      <protection/>
    </xf>
    <xf numFmtId="0" fontId="7" fillId="0" borderId="51" xfId="113" applyFont="1" applyBorder="1" applyAlignment="1">
      <alignment horizontal="center" vertical="center"/>
      <protection/>
    </xf>
    <xf numFmtId="0" fontId="7" fillId="0" borderId="46" xfId="113" applyFont="1" applyBorder="1" applyAlignment="1">
      <alignment horizontal="center" vertical="center"/>
      <protection/>
    </xf>
    <xf numFmtId="0" fontId="8" fillId="0" borderId="42" xfId="126" applyFont="1" applyFill="1" applyBorder="1" applyAlignment="1">
      <alignment horizontal="center" vertical="center"/>
      <protection/>
    </xf>
    <xf numFmtId="0" fontId="8" fillId="0" borderId="44" xfId="126" applyFont="1" applyFill="1" applyBorder="1" applyAlignment="1">
      <alignment vertical="center"/>
      <protection/>
    </xf>
    <xf numFmtId="0" fontId="34" fillId="0" borderId="24" xfId="126" applyFont="1" applyFill="1" applyBorder="1" applyAlignment="1">
      <alignment horizontal="center" vertical="center"/>
      <protection/>
    </xf>
    <xf numFmtId="49" fontId="8" fillId="0" borderId="25" xfId="126" applyNumberFormat="1" applyFont="1" applyFill="1" applyBorder="1" applyAlignment="1">
      <alignment horizontal="center" vertical="center"/>
      <protection/>
    </xf>
    <xf numFmtId="49" fontId="35" fillId="0" borderId="52" xfId="127" applyNumberFormat="1" applyFont="1" applyBorder="1" applyAlignment="1">
      <alignment horizontal="center" vertical="center"/>
      <protection/>
    </xf>
    <xf numFmtId="0" fontId="8" fillId="0" borderId="53" xfId="126" applyFont="1" applyFill="1" applyBorder="1" applyAlignment="1">
      <alignment horizontal="center" vertical="center"/>
      <protection/>
    </xf>
    <xf numFmtId="0" fontId="8" fillId="0" borderId="25" xfId="126" applyFont="1" applyFill="1" applyBorder="1" applyAlignment="1">
      <alignment horizontal="center" vertical="center"/>
      <protection/>
    </xf>
    <xf numFmtId="0" fontId="8" fillId="0" borderId="53" xfId="126" applyFont="1" applyFill="1" applyBorder="1" applyAlignment="1">
      <alignment vertical="center"/>
      <protection/>
    </xf>
    <xf numFmtId="43" fontId="3" fillId="0" borderId="0" xfId="125" applyNumberFormat="1">
      <alignment/>
      <protection/>
    </xf>
    <xf numFmtId="172" fontId="7" fillId="0" borderId="54" xfId="72" applyNumberFormat="1" applyFont="1" applyFill="1" applyBorder="1" applyAlignment="1">
      <alignment horizontal="right" vertical="center"/>
    </xf>
    <xf numFmtId="172" fontId="33" fillId="0" borderId="55" xfId="72" applyNumberFormat="1" applyFont="1" applyFill="1" applyBorder="1" applyAlignment="1">
      <alignment horizontal="right" vertical="center"/>
    </xf>
    <xf numFmtId="172" fontId="7" fillId="0" borderId="47" xfId="72" applyNumberFormat="1" applyFont="1" applyFill="1" applyBorder="1" applyAlignment="1">
      <alignment horizontal="right" vertical="center"/>
    </xf>
    <xf numFmtId="172" fontId="8" fillId="0" borderId="47" xfId="72" applyNumberFormat="1" applyFont="1" applyFill="1" applyBorder="1" applyAlignment="1">
      <alignment horizontal="right" vertical="center"/>
    </xf>
    <xf numFmtId="172" fontId="8" fillId="0" borderId="56" xfId="72" applyNumberFormat="1" applyFont="1" applyFill="1" applyBorder="1" applyAlignment="1">
      <alignment horizontal="right" vertical="center"/>
    </xf>
    <xf numFmtId="172" fontId="8" fillId="0" borderId="52" xfId="72" applyNumberFormat="1" applyFont="1" applyFill="1" applyBorder="1" applyAlignment="1">
      <alignment horizontal="right" vertical="center"/>
    </xf>
    <xf numFmtId="172" fontId="7" fillId="0" borderId="19" xfId="72" applyNumberFormat="1" applyFont="1" applyFill="1" applyBorder="1" applyAlignment="1">
      <alignment horizontal="right" vertical="center"/>
    </xf>
    <xf numFmtId="172" fontId="7" fillId="0" borderId="44" xfId="72" applyNumberFormat="1" applyFont="1" applyFill="1" applyBorder="1" applyAlignment="1">
      <alignment horizontal="right" vertical="center"/>
    </xf>
    <xf numFmtId="172" fontId="8" fillId="0" borderId="57" xfId="72" applyNumberFormat="1" applyFont="1" applyFill="1" applyBorder="1" applyAlignment="1">
      <alignment vertical="center"/>
    </xf>
    <xf numFmtId="172" fontId="8" fillId="0" borderId="58" xfId="72" applyNumberFormat="1" applyFont="1" applyFill="1" applyBorder="1" applyAlignment="1">
      <alignment vertical="center"/>
    </xf>
    <xf numFmtId="172" fontId="8" fillId="0" borderId="35" xfId="72" applyNumberFormat="1" applyFont="1" applyFill="1" applyBorder="1" applyAlignment="1">
      <alignment vertical="center"/>
    </xf>
    <xf numFmtId="172" fontId="7" fillId="0" borderId="22" xfId="72" applyNumberFormat="1" applyFont="1" applyFill="1" applyBorder="1" applyAlignment="1">
      <alignment horizontal="right" vertical="center"/>
    </xf>
    <xf numFmtId="172" fontId="33" fillId="0" borderId="31" xfId="72" applyNumberFormat="1" applyFont="1" applyFill="1" applyBorder="1" applyAlignment="1">
      <alignment horizontal="right" vertical="center"/>
    </xf>
    <xf numFmtId="172" fontId="8" fillId="0" borderId="44" xfId="72" applyNumberFormat="1" applyFont="1" applyFill="1" applyBorder="1" applyAlignment="1">
      <alignment horizontal="right" vertical="center"/>
    </xf>
    <xf numFmtId="172" fontId="8" fillId="0" borderId="50" xfId="72" applyNumberFormat="1" applyFont="1" applyFill="1" applyBorder="1" applyAlignment="1">
      <alignment horizontal="right" vertical="center"/>
    </xf>
    <xf numFmtId="172" fontId="8" fillId="0" borderId="23" xfId="72" applyNumberFormat="1" applyFont="1" applyFill="1" applyBorder="1" applyAlignment="1">
      <alignment horizontal="right" vertical="center"/>
    </xf>
    <xf numFmtId="172" fontId="33" fillId="0" borderId="32" xfId="72" applyNumberFormat="1" applyFont="1" applyFill="1" applyBorder="1" applyAlignment="1">
      <alignment vertical="center"/>
    </xf>
    <xf numFmtId="172" fontId="7" fillId="0" borderId="57" xfId="72" applyNumberFormat="1" applyFont="1" applyFill="1" applyBorder="1" applyAlignment="1">
      <alignment horizontal="right" vertical="center"/>
    </xf>
    <xf numFmtId="0" fontId="28" fillId="0" borderId="0" xfId="110" applyFont="1" applyFill="1">
      <alignment/>
      <protection/>
    </xf>
    <xf numFmtId="0" fontId="28" fillId="0" borderId="0" xfId="110" applyFont="1" applyFill="1" applyAlignment="1">
      <alignment horizontal="right"/>
      <protection/>
    </xf>
    <xf numFmtId="0" fontId="3" fillId="0" borderId="0" xfId="110">
      <alignment/>
      <protection/>
    </xf>
    <xf numFmtId="0" fontId="29" fillId="45" borderId="21" xfId="110" applyFont="1" applyFill="1" applyBorder="1" applyAlignment="1">
      <alignment horizontal="center" vertical="center" wrapText="1"/>
      <protection/>
    </xf>
    <xf numFmtId="0" fontId="29" fillId="45" borderId="22" xfId="110" applyFont="1" applyFill="1" applyBorder="1" applyAlignment="1">
      <alignment horizontal="center" vertical="center" wrapText="1"/>
      <protection/>
    </xf>
    <xf numFmtId="0" fontId="29" fillId="45" borderId="19" xfId="110" applyFont="1" applyFill="1" applyBorder="1" applyAlignment="1">
      <alignment horizontal="center" vertical="center" wrapText="1"/>
      <protection/>
    </xf>
    <xf numFmtId="0" fontId="30" fillId="0" borderId="45" xfId="110" applyFont="1" applyBorder="1" applyAlignment="1">
      <alignment vertical="center" wrapText="1"/>
      <protection/>
    </xf>
    <xf numFmtId="0" fontId="30" fillId="0" borderId="48" xfId="110" applyFont="1" applyBorder="1" applyAlignment="1">
      <alignment horizontal="right" vertical="center" wrapText="1"/>
      <protection/>
    </xf>
    <xf numFmtId="4" fontId="30" fillId="0" borderId="48" xfId="110" applyNumberFormat="1" applyFont="1" applyBorder="1" applyAlignment="1">
      <alignment horizontal="right" vertical="center" wrapText="1"/>
      <protection/>
    </xf>
    <xf numFmtId="4" fontId="30" fillId="0" borderId="59" xfId="110" applyNumberFormat="1" applyFont="1" applyBorder="1" applyAlignment="1">
      <alignment horizontal="right" vertical="center" wrapText="1"/>
      <protection/>
    </xf>
    <xf numFmtId="0" fontId="31" fillId="0" borderId="49" xfId="110" applyFont="1" applyBorder="1" applyAlignment="1">
      <alignment vertical="center" wrapText="1"/>
      <protection/>
    </xf>
    <xf numFmtId="0" fontId="31" fillId="0" borderId="44" xfId="110" applyFont="1" applyBorder="1" applyAlignment="1">
      <alignment horizontal="right" vertical="center" wrapText="1"/>
      <protection/>
    </xf>
    <xf numFmtId="4" fontId="31" fillId="0" borderId="44" xfId="110" applyNumberFormat="1" applyFont="1" applyBorder="1" applyAlignment="1">
      <alignment horizontal="right" vertical="center" wrapText="1"/>
      <protection/>
    </xf>
    <xf numFmtId="4" fontId="31" fillId="0" borderId="44" xfId="110" applyNumberFormat="1" applyFont="1" applyBorder="1" applyAlignment="1">
      <alignment vertical="center"/>
      <protection/>
    </xf>
    <xf numFmtId="4" fontId="31" fillId="0" borderId="57" xfId="110" applyNumberFormat="1" applyFont="1" applyBorder="1" applyAlignment="1">
      <alignment vertical="center"/>
      <protection/>
    </xf>
    <xf numFmtId="4" fontId="3" fillId="0" borderId="0" xfId="110" applyNumberFormat="1">
      <alignment/>
      <protection/>
    </xf>
    <xf numFmtId="4" fontId="31" fillId="0" borderId="48" xfId="110" applyNumberFormat="1" applyFont="1" applyBorder="1" applyAlignment="1">
      <alignment horizontal="right" vertical="center" wrapText="1"/>
      <protection/>
    </xf>
    <xf numFmtId="0" fontId="30" fillId="0" borderId="49" xfId="110" applyFont="1" applyBorder="1" applyAlignment="1">
      <alignment vertical="center" wrapText="1"/>
      <protection/>
    </xf>
    <xf numFmtId="4" fontId="30" fillId="0" borderId="44" xfId="110" applyNumberFormat="1" applyFont="1" applyBorder="1" applyAlignment="1">
      <alignment horizontal="right" vertical="center" wrapText="1"/>
      <protection/>
    </xf>
    <xf numFmtId="4" fontId="30" fillId="0" borderId="57" xfId="110" applyNumberFormat="1" applyFont="1" applyBorder="1" applyAlignment="1">
      <alignment horizontal="right" vertical="center" wrapText="1"/>
      <protection/>
    </xf>
    <xf numFmtId="4" fontId="31" fillId="0" borderId="57" xfId="110" applyNumberFormat="1" applyFont="1" applyBorder="1" applyAlignment="1">
      <alignment horizontal="right" vertical="center" wrapText="1"/>
      <protection/>
    </xf>
    <xf numFmtId="0" fontId="30" fillId="0" borderId="44" xfId="110" applyFont="1" applyBorder="1" applyAlignment="1">
      <alignment horizontal="right" vertical="center" wrapText="1"/>
      <protection/>
    </xf>
    <xf numFmtId="0" fontId="31" fillId="0" borderId="60" xfId="110" applyFont="1" applyBorder="1" applyAlignment="1">
      <alignment vertical="center" wrapText="1"/>
      <protection/>
    </xf>
    <xf numFmtId="0" fontId="31" fillId="0" borderId="50" xfId="110" applyFont="1" applyBorder="1" applyAlignment="1">
      <alignment horizontal="right" vertical="center" wrapText="1"/>
      <protection/>
    </xf>
    <xf numFmtId="4" fontId="31" fillId="0" borderId="50" xfId="110" applyNumberFormat="1" applyFont="1" applyBorder="1" applyAlignment="1">
      <alignment horizontal="right" vertical="center" wrapText="1"/>
      <protection/>
    </xf>
    <xf numFmtId="4" fontId="31" fillId="0" borderId="58" xfId="110" applyNumberFormat="1" applyFont="1" applyBorder="1" applyAlignment="1">
      <alignment horizontal="right" vertical="center" wrapText="1"/>
      <protection/>
    </xf>
    <xf numFmtId="0" fontId="30" fillId="0" borderId="21" xfId="110" applyFont="1" applyBorder="1" applyAlignment="1">
      <alignment vertical="center" wrapText="1"/>
      <protection/>
    </xf>
    <xf numFmtId="0" fontId="30" fillId="0" borderId="22" xfId="110" applyFont="1" applyBorder="1" applyAlignment="1">
      <alignment horizontal="right" vertical="center" wrapText="1"/>
      <protection/>
    </xf>
    <xf numFmtId="4" fontId="30" fillId="0" borderId="22" xfId="110" applyNumberFormat="1" applyFont="1" applyBorder="1" applyAlignment="1">
      <alignment horizontal="right" vertical="center" wrapText="1"/>
      <protection/>
    </xf>
    <xf numFmtId="4" fontId="30" fillId="0" borderId="19" xfId="110" applyNumberFormat="1" applyFont="1" applyBorder="1" applyAlignment="1">
      <alignment horizontal="right" vertical="center" wrapText="1"/>
      <protection/>
    </xf>
    <xf numFmtId="0" fontId="28" fillId="0" borderId="0" xfId="110" applyFont="1" applyFill="1" applyBorder="1">
      <alignment/>
      <protection/>
    </xf>
    <xf numFmtId="169" fontId="28" fillId="0" borderId="61" xfId="110" applyNumberFormat="1" applyFont="1" applyFill="1" applyBorder="1" applyAlignment="1">
      <alignment horizontal="right"/>
      <protection/>
    </xf>
    <xf numFmtId="0" fontId="31" fillId="0" borderId="45" xfId="110" applyFont="1" applyBorder="1" applyAlignment="1">
      <alignment horizontal="left" vertical="center" wrapText="1"/>
      <protection/>
    </xf>
    <xf numFmtId="0" fontId="31" fillId="0" borderId="48" xfId="110" applyFont="1" applyBorder="1" applyAlignment="1">
      <alignment horizontal="right" vertical="center" wrapText="1"/>
      <protection/>
    </xf>
    <xf numFmtId="4" fontId="31" fillId="0" borderId="59" xfId="110" applyNumberFormat="1" applyFont="1" applyBorder="1" applyAlignment="1">
      <alignment horizontal="right" vertical="center" wrapText="1"/>
      <protection/>
    </xf>
    <xf numFmtId="0" fontId="31" fillId="0" borderId="49" xfId="110" applyFont="1" applyBorder="1" applyAlignment="1">
      <alignment horizontal="left" vertical="center" wrapText="1"/>
      <protection/>
    </xf>
    <xf numFmtId="0" fontId="30" fillId="0" borderId="21" xfId="110" applyFont="1" applyBorder="1" applyAlignment="1">
      <alignment horizontal="left" vertical="center" wrapText="1"/>
      <protection/>
    </xf>
    <xf numFmtId="167" fontId="7" fillId="0" borderId="31" xfId="125" applyNumberFormat="1" applyFont="1" applyFill="1" applyBorder="1" applyAlignment="1">
      <alignment vertical="center"/>
      <protection/>
    </xf>
    <xf numFmtId="167" fontId="8" fillId="0" borderId="23" xfId="125" applyNumberFormat="1" applyFont="1" applyFill="1" applyBorder="1" applyAlignment="1">
      <alignment vertical="center"/>
      <protection/>
    </xf>
    <xf numFmtId="167" fontId="7" fillId="0" borderId="27" xfId="125" applyNumberFormat="1" applyFont="1" applyFill="1" applyBorder="1" applyAlignment="1">
      <alignment vertical="center"/>
      <protection/>
    </xf>
    <xf numFmtId="174" fontId="7" fillId="0" borderId="20" xfId="72" applyNumberFormat="1" applyFont="1" applyFill="1" applyBorder="1" applyAlignment="1">
      <alignment horizontal="right" vertical="center"/>
    </xf>
    <xf numFmtId="174" fontId="33" fillId="0" borderId="29" xfId="72" applyNumberFormat="1" applyFont="1" applyFill="1" applyBorder="1" applyAlignment="1">
      <alignment vertical="center"/>
    </xf>
    <xf numFmtId="174" fontId="7" fillId="0" borderId="42" xfId="72" applyNumberFormat="1" applyFont="1" applyFill="1" applyBorder="1" applyAlignment="1">
      <alignment horizontal="right" vertical="center"/>
    </xf>
    <xf numFmtId="174" fontId="8" fillId="0" borderId="42" xfId="72" applyNumberFormat="1" applyFont="1" applyFill="1" applyBorder="1" applyAlignment="1">
      <alignment vertical="center"/>
    </xf>
    <xf numFmtId="174" fontId="8" fillId="0" borderId="62" xfId="72" applyNumberFormat="1" applyFont="1" applyFill="1" applyBorder="1" applyAlignment="1">
      <alignment vertical="center"/>
    </xf>
    <xf numFmtId="174" fontId="8" fillId="0" borderId="33" xfId="72" applyNumberFormat="1" applyFont="1" applyFill="1" applyBorder="1" applyAlignment="1">
      <alignment vertical="center"/>
    </xf>
    <xf numFmtId="0" fontId="27" fillId="45" borderId="61" xfId="110" applyFont="1" applyFill="1" applyBorder="1" applyAlignment="1">
      <alignment horizontal="center"/>
      <protection/>
    </xf>
    <xf numFmtId="49" fontId="33" fillId="0" borderId="29" xfId="126" applyNumberFormat="1" applyFont="1" applyFill="1" applyBorder="1" applyAlignment="1">
      <alignment horizontal="center" vertical="center"/>
      <protection/>
    </xf>
    <xf numFmtId="49" fontId="33" fillId="0" borderId="30" xfId="126" applyNumberFormat="1" applyFont="1" applyFill="1" applyBorder="1" applyAlignment="1">
      <alignment horizontal="center" vertical="center"/>
      <protection/>
    </xf>
    <xf numFmtId="0" fontId="6" fillId="0" borderId="0" xfId="111" applyFont="1" applyFill="1" applyAlignment="1">
      <alignment horizontal="center"/>
      <protection/>
    </xf>
    <xf numFmtId="0" fontId="5" fillId="0" borderId="0" xfId="124" applyFont="1" applyAlignment="1">
      <alignment horizontal="center"/>
      <protection/>
    </xf>
    <xf numFmtId="0" fontId="7" fillId="0" borderId="20" xfId="125" applyFont="1" applyFill="1" applyBorder="1" applyAlignment="1">
      <alignment horizontal="center" vertical="center" wrapText="1"/>
      <protection/>
    </xf>
    <xf numFmtId="0" fontId="7" fillId="0" borderId="27" xfId="125" applyFont="1" applyFill="1" applyBorder="1" applyAlignment="1">
      <alignment horizontal="center" vertical="center" wrapText="1"/>
      <protection/>
    </xf>
    <xf numFmtId="0" fontId="7" fillId="0" borderId="20" xfId="125" applyFont="1" applyFill="1" applyBorder="1" applyAlignment="1">
      <alignment horizontal="center" vertical="center"/>
      <protection/>
    </xf>
    <xf numFmtId="0" fontId="7" fillId="0" borderId="27" xfId="125" applyFont="1" applyFill="1" applyBorder="1" applyAlignment="1">
      <alignment horizontal="center" vertical="center"/>
      <protection/>
    </xf>
    <xf numFmtId="0" fontId="32" fillId="0" borderId="22" xfId="113" applyFont="1" applyBorder="1" applyAlignment="1">
      <alignment horizontal="center" vertical="center"/>
      <protection/>
    </xf>
    <xf numFmtId="0" fontId="32" fillId="0" borderId="20" xfId="113" applyFont="1" applyBorder="1" applyAlignment="1">
      <alignment horizontal="center" vertical="center"/>
      <protection/>
    </xf>
    <xf numFmtId="0" fontId="32" fillId="0" borderId="27" xfId="113" applyFont="1" applyBorder="1" applyAlignment="1">
      <alignment horizontal="center" vertical="center"/>
      <protection/>
    </xf>
  </cellXfs>
  <cellStyles count="159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Čárka 2" xfId="73"/>
    <cellStyle name="čárky 2" xfId="74"/>
    <cellStyle name="čárky 2 2" xfId="75"/>
    <cellStyle name="čárky 3" xfId="76"/>
    <cellStyle name="čárky 3 2" xfId="77"/>
    <cellStyle name="čárky 3 3" xfId="78"/>
    <cellStyle name="Comma [0]" xfId="79"/>
    <cellStyle name="Chybně" xfId="80"/>
    <cellStyle name="Chybně 2" xfId="81"/>
    <cellStyle name="Chybně 3" xfId="82"/>
    <cellStyle name="Kontrolní buňka" xfId="83"/>
    <cellStyle name="Kontrolní buňka 2" xfId="84"/>
    <cellStyle name="Kontrolní buňka 3" xfId="85"/>
    <cellStyle name="Currency" xfId="86"/>
    <cellStyle name="Currency [0]" xfId="87"/>
    <cellStyle name="Nadpis 1" xfId="88"/>
    <cellStyle name="Nadpis 1 2" xfId="89"/>
    <cellStyle name="Nadpis 1 3" xfId="90"/>
    <cellStyle name="Nadpis 2" xfId="91"/>
    <cellStyle name="Nadpis 2 2" xfId="92"/>
    <cellStyle name="Nadpis 2 3" xfId="93"/>
    <cellStyle name="Nadpis 3" xfId="94"/>
    <cellStyle name="Nadpis 3 2" xfId="95"/>
    <cellStyle name="Nadpis 3 3" xfId="96"/>
    <cellStyle name="Nadpis 4" xfId="97"/>
    <cellStyle name="Nadpis 4 2" xfId="98"/>
    <cellStyle name="Nadpis 4 3" xfId="99"/>
    <cellStyle name="Název" xfId="100"/>
    <cellStyle name="Název 2" xfId="101"/>
    <cellStyle name="Název 3" xfId="102"/>
    <cellStyle name="Neutrální" xfId="103"/>
    <cellStyle name="Neutrální 2" xfId="104"/>
    <cellStyle name="Neutrální 3" xfId="105"/>
    <cellStyle name="Normální 10" xfId="106"/>
    <cellStyle name="Normální 11" xfId="107"/>
    <cellStyle name="Normální 12" xfId="108"/>
    <cellStyle name="Normální 13" xfId="109"/>
    <cellStyle name="Normální 14" xfId="110"/>
    <cellStyle name="normální 2" xfId="111"/>
    <cellStyle name="normální 2 2" xfId="112"/>
    <cellStyle name="Normální 3" xfId="113"/>
    <cellStyle name="Normální 3 2" xfId="114"/>
    <cellStyle name="Normální 4" xfId="115"/>
    <cellStyle name="Normální 4 2" xfId="116"/>
    <cellStyle name="Normální 4 2 2" xfId="117"/>
    <cellStyle name="Normální 5" xfId="118"/>
    <cellStyle name="Normální 6" xfId="119"/>
    <cellStyle name="Normální 7" xfId="120"/>
    <cellStyle name="Normální 8" xfId="121"/>
    <cellStyle name="Normální 9" xfId="122"/>
    <cellStyle name="normální_2. čtení rozpočtu 2006 - příjmy 2" xfId="123"/>
    <cellStyle name="normální_2. Rozpočet 2007 - tabulky" xfId="124"/>
    <cellStyle name="normální_Rozpis výdajů 03 bez PO 2" xfId="125"/>
    <cellStyle name="normální_Rozpis výdajů 03 bez PO 3" xfId="126"/>
    <cellStyle name="normální_Rozpis výdajů 03 bez PO_UR 2008 1-168 tisk" xfId="127"/>
    <cellStyle name="normální_Rozpočet 2004 (ZK)" xfId="128"/>
    <cellStyle name="Poznámka" xfId="129"/>
    <cellStyle name="Poznámka 2" xfId="130"/>
    <cellStyle name="Poznámka 3" xfId="131"/>
    <cellStyle name="Percent" xfId="132"/>
    <cellStyle name="Propojená buňka" xfId="133"/>
    <cellStyle name="Propojená buňka 2" xfId="134"/>
    <cellStyle name="Propojená buňka 3" xfId="135"/>
    <cellStyle name="S8M1" xfId="136"/>
    <cellStyle name="Správně" xfId="137"/>
    <cellStyle name="Správně 2" xfId="138"/>
    <cellStyle name="Správně 3" xfId="139"/>
    <cellStyle name="Text upozornění" xfId="140"/>
    <cellStyle name="Text upozornění 2" xfId="141"/>
    <cellStyle name="Text upozornění 3" xfId="142"/>
    <cellStyle name="Vstup" xfId="143"/>
    <cellStyle name="Vstup 2" xfId="144"/>
    <cellStyle name="Vstup 3" xfId="145"/>
    <cellStyle name="Výpočet" xfId="146"/>
    <cellStyle name="Výpočet 2" xfId="147"/>
    <cellStyle name="Výpočet 3" xfId="148"/>
    <cellStyle name="Výstup" xfId="149"/>
    <cellStyle name="Výstup 2" xfId="150"/>
    <cellStyle name="Výstup 3" xfId="151"/>
    <cellStyle name="Vysvětlující text" xfId="152"/>
    <cellStyle name="Vysvětlující text 2" xfId="153"/>
    <cellStyle name="Vysvětlující text 3" xfId="154"/>
    <cellStyle name="Zvýraznění 1" xfId="155"/>
    <cellStyle name="Zvýraznění 1 2" xfId="156"/>
    <cellStyle name="Zvýraznění 1 3" xfId="157"/>
    <cellStyle name="Zvýraznění 2" xfId="158"/>
    <cellStyle name="Zvýraznění 2 2" xfId="159"/>
    <cellStyle name="Zvýraznění 2 3" xfId="160"/>
    <cellStyle name="Zvýraznění 3" xfId="161"/>
    <cellStyle name="Zvýraznění 3 2" xfId="162"/>
    <cellStyle name="Zvýraznění 3 3" xfId="163"/>
    <cellStyle name="Zvýraznění 4" xfId="164"/>
    <cellStyle name="Zvýraznění 4 2" xfId="165"/>
    <cellStyle name="Zvýraznění 4 3" xfId="166"/>
    <cellStyle name="Zvýraznění 5" xfId="167"/>
    <cellStyle name="Zvýraznění 5 2" xfId="168"/>
    <cellStyle name="Zvýraznění 5 3" xfId="169"/>
    <cellStyle name="Zvýraznění 6" xfId="170"/>
    <cellStyle name="Zvýraznění 6 2" xfId="171"/>
    <cellStyle name="Zvýraznění 6 3" xfId="1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20" sqref="H20"/>
    </sheetView>
  </sheetViews>
  <sheetFormatPr defaultColWidth="9.140625" defaultRowHeight="15"/>
  <cols>
    <col min="1" max="1" width="36.57421875" style="105" bestFit="1" customWidth="1"/>
    <col min="2" max="2" width="7.28125" style="105" customWidth="1"/>
    <col min="3" max="3" width="13.8515625" style="105" customWidth="1"/>
    <col min="4" max="4" width="8.7109375" style="105" bestFit="1" customWidth="1"/>
    <col min="5" max="5" width="14.140625" style="105" customWidth="1"/>
    <col min="6" max="9" width="9.140625" style="105" customWidth="1"/>
    <col min="10" max="10" width="11.7109375" style="105" bestFit="1" customWidth="1"/>
    <col min="11" max="16384" width="9.140625" style="105" customWidth="1"/>
  </cols>
  <sheetData>
    <row r="1" spans="1:5" ht="13.5" thickBot="1">
      <c r="A1" s="149" t="s">
        <v>25</v>
      </c>
      <c r="B1" s="149"/>
      <c r="C1" s="103"/>
      <c r="D1" s="103"/>
      <c r="E1" s="104" t="s">
        <v>26</v>
      </c>
    </row>
    <row r="2" spans="1:5" ht="24.75" thickBot="1">
      <c r="A2" s="106" t="s">
        <v>27</v>
      </c>
      <c r="B2" s="107" t="s">
        <v>28</v>
      </c>
      <c r="C2" s="108" t="s">
        <v>29</v>
      </c>
      <c r="D2" s="108" t="s">
        <v>107</v>
      </c>
      <c r="E2" s="108" t="s">
        <v>30</v>
      </c>
    </row>
    <row r="3" spans="1:5" ht="15" customHeight="1">
      <c r="A3" s="109" t="s">
        <v>31</v>
      </c>
      <c r="B3" s="110" t="s">
        <v>32</v>
      </c>
      <c r="C3" s="111">
        <f>C4+C5+C6</f>
        <v>2189932.16</v>
      </c>
      <c r="D3" s="111">
        <f>D4+D5+D6</f>
        <v>0</v>
      </c>
      <c r="E3" s="112">
        <f aca="true" t="shared" si="0" ref="E3:E24">C3+D3</f>
        <v>2189932.16</v>
      </c>
    </row>
    <row r="4" spans="1:10" ht="15" customHeight="1">
      <c r="A4" s="113" t="s">
        <v>33</v>
      </c>
      <c r="B4" s="114" t="s">
        <v>34</v>
      </c>
      <c r="C4" s="115">
        <v>2122000</v>
      </c>
      <c r="D4" s="116">
        <v>0</v>
      </c>
      <c r="E4" s="117">
        <f t="shared" si="0"/>
        <v>2122000</v>
      </c>
      <c r="J4" s="118"/>
    </row>
    <row r="5" spans="1:5" ht="15" customHeight="1">
      <c r="A5" s="113" t="s">
        <v>35</v>
      </c>
      <c r="B5" s="114" t="s">
        <v>36</v>
      </c>
      <c r="C5" s="115">
        <v>67932.16</v>
      </c>
      <c r="D5" s="119">
        <v>0</v>
      </c>
      <c r="E5" s="117">
        <f t="shared" si="0"/>
        <v>67932.16</v>
      </c>
    </row>
    <row r="6" spans="1:5" ht="15" customHeight="1">
      <c r="A6" s="113" t="s">
        <v>37</v>
      </c>
      <c r="B6" s="114" t="s">
        <v>38</v>
      </c>
      <c r="C6" s="115">
        <v>0</v>
      </c>
      <c r="D6" s="115">
        <v>0</v>
      </c>
      <c r="E6" s="117">
        <f t="shared" si="0"/>
        <v>0</v>
      </c>
    </row>
    <row r="7" spans="1:5" ht="15" customHeight="1">
      <c r="A7" s="120" t="s">
        <v>39</v>
      </c>
      <c r="B7" s="114" t="s">
        <v>40</v>
      </c>
      <c r="C7" s="121">
        <f>C8+C13</f>
        <v>3473609</v>
      </c>
      <c r="D7" s="121">
        <f>D8+D13</f>
        <v>0</v>
      </c>
      <c r="E7" s="122">
        <f t="shared" si="0"/>
        <v>3473609</v>
      </c>
    </row>
    <row r="8" spans="1:5" ht="15" customHeight="1">
      <c r="A8" s="113" t="s">
        <v>41</v>
      </c>
      <c r="B8" s="114" t="s">
        <v>42</v>
      </c>
      <c r="C8" s="115">
        <f>C9+C10+C11+C12</f>
        <v>3473609</v>
      </c>
      <c r="D8" s="115">
        <f>D9+D10+D11+D12</f>
        <v>0</v>
      </c>
      <c r="E8" s="123">
        <f t="shared" si="0"/>
        <v>3473609</v>
      </c>
    </row>
    <row r="9" spans="1:5" ht="15" customHeight="1">
      <c r="A9" s="113" t="s">
        <v>43</v>
      </c>
      <c r="B9" s="114" t="s">
        <v>44</v>
      </c>
      <c r="C9" s="115">
        <v>61072</v>
      </c>
      <c r="D9" s="115">
        <v>0</v>
      </c>
      <c r="E9" s="123">
        <f t="shared" si="0"/>
        <v>61072</v>
      </c>
    </row>
    <row r="10" spans="1:5" ht="15" customHeight="1">
      <c r="A10" s="113" t="s">
        <v>45</v>
      </c>
      <c r="B10" s="114" t="s">
        <v>42</v>
      </c>
      <c r="C10" s="115">
        <v>3387767</v>
      </c>
      <c r="D10" s="115">
        <v>0</v>
      </c>
      <c r="E10" s="123">
        <f t="shared" si="0"/>
        <v>3387767</v>
      </c>
    </row>
    <row r="11" spans="1:5" ht="15" customHeight="1">
      <c r="A11" s="113" t="s">
        <v>46</v>
      </c>
      <c r="B11" s="114" t="s">
        <v>47</v>
      </c>
      <c r="C11" s="115">
        <v>0</v>
      </c>
      <c r="D11" s="115">
        <v>0</v>
      </c>
      <c r="E11" s="123">
        <f>SUM(C11:D11)</f>
        <v>0</v>
      </c>
    </row>
    <row r="12" spans="1:5" ht="15" customHeight="1">
      <c r="A12" s="113" t="s">
        <v>48</v>
      </c>
      <c r="B12" s="114">
        <v>4121</v>
      </c>
      <c r="C12" s="115">
        <v>24770</v>
      </c>
      <c r="D12" s="115">
        <v>0</v>
      </c>
      <c r="E12" s="123">
        <f>SUM(C12:D12)</f>
        <v>24770</v>
      </c>
    </row>
    <row r="13" spans="1:5" ht="15" customHeight="1">
      <c r="A13" s="113" t="s">
        <v>49</v>
      </c>
      <c r="B13" s="114" t="s">
        <v>50</v>
      </c>
      <c r="C13" s="115">
        <f>C14+C15+C16</f>
        <v>0</v>
      </c>
      <c r="D13" s="115">
        <f>D14+D15+D16</f>
        <v>0</v>
      </c>
      <c r="E13" s="123">
        <f t="shared" si="0"/>
        <v>0</v>
      </c>
    </row>
    <row r="14" spans="1:5" ht="15" customHeight="1">
      <c r="A14" s="113" t="s">
        <v>51</v>
      </c>
      <c r="B14" s="114" t="s">
        <v>50</v>
      </c>
      <c r="C14" s="115">
        <v>0</v>
      </c>
      <c r="D14" s="115">
        <v>0</v>
      </c>
      <c r="E14" s="123">
        <f t="shared" si="0"/>
        <v>0</v>
      </c>
    </row>
    <row r="15" spans="1:5" ht="15" customHeight="1">
      <c r="A15" s="113" t="s">
        <v>52</v>
      </c>
      <c r="B15" s="114">
        <v>4221</v>
      </c>
      <c r="C15" s="115">
        <v>0</v>
      </c>
      <c r="D15" s="115">
        <v>0</v>
      </c>
      <c r="E15" s="123">
        <f>SUM(C15:D15)</f>
        <v>0</v>
      </c>
    </row>
    <row r="16" spans="1:5" ht="15" customHeight="1">
      <c r="A16" s="113" t="s">
        <v>53</v>
      </c>
      <c r="B16" s="114">
        <v>4232</v>
      </c>
      <c r="C16" s="115">
        <v>0</v>
      </c>
      <c r="D16" s="115">
        <v>0</v>
      </c>
      <c r="E16" s="123">
        <f>SUM(C16:D16)</f>
        <v>0</v>
      </c>
    </row>
    <row r="17" spans="1:5" ht="15" customHeight="1">
      <c r="A17" s="120" t="s">
        <v>54</v>
      </c>
      <c r="B17" s="124" t="s">
        <v>55</v>
      </c>
      <c r="C17" s="121">
        <f>C3+C7</f>
        <v>5663541.16</v>
      </c>
      <c r="D17" s="121">
        <f>D3+D7</f>
        <v>0</v>
      </c>
      <c r="E17" s="122">
        <f t="shared" si="0"/>
        <v>5663541.16</v>
      </c>
    </row>
    <row r="18" spans="1:5" ht="15" customHeight="1">
      <c r="A18" s="120" t="s">
        <v>56</v>
      </c>
      <c r="B18" s="124" t="s">
        <v>57</v>
      </c>
      <c r="C18" s="121">
        <f>SUM(C19:C23)</f>
        <v>-85106.87</v>
      </c>
      <c r="D18" s="121">
        <f>SUM(D19:D23)</f>
        <v>0</v>
      </c>
      <c r="E18" s="122">
        <f t="shared" si="0"/>
        <v>-85106.87</v>
      </c>
    </row>
    <row r="19" spans="1:5" ht="15" customHeight="1">
      <c r="A19" s="113" t="s">
        <v>58</v>
      </c>
      <c r="B19" s="114" t="s">
        <v>59</v>
      </c>
      <c r="C19" s="115">
        <v>0</v>
      </c>
      <c r="D19" s="115">
        <v>0</v>
      </c>
      <c r="E19" s="123">
        <f t="shared" si="0"/>
        <v>0</v>
      </c>
    </row>
    <row r="20" spans="1:5" ht="15" customHeight="1">
      <c r="A20" s="113" t="s">
        <v>60</v>
      </c>
      <c r="B20" s="114">
        <v>8115</v>
      </c>
      <c r="C20" s="115">
        <v>0</v>
      </c>
      <c r="D20" s="115">
        <v>0</v>
      </c>
      <c r="E20" s="123">
        <f>SUM(C20:D20)</f>
        <v>0</v>
      </c>
    </row>
    <row r="21" spans="1:5" ht="15" customHeight="1">
      <c r="A21" s="113" t="s">
        <v>61</v>
      </c>
      <c r="B21" s="114" t="s">
        <v>59</v>
      </c>
      <c r="C21" s="115">
        <v>11768.130000000001</v>
      </c>
      <c r="D21" s="115">
        <v>0</v>
      </c>
      <c r="E21" s="123">
        <f t="shared" si="0"/>
        <v>11768.130000000001</v>
      </c>
    </row>
    <row r="22" spans="1:5" ht="15" customHeight="1">
      <c r="A22" s="113" t="s">
        <v>62</v>
      </c>
      <c r="B22" s="114">
        <v>8123</v>
      </c>
      <c r="C22" s="115">
        <v>0</v>
      </c>
      <c r="D22" s="115">
        <v>0</v>
      </c>
      <c r="E22" s="123">
        <f>C22+D22</f>
        <v>0</v>
      </c>
    </row>
    <row r="23" spans="1:5" ht="15" customHeight="1" thickBot="1">
      <c r="A23" s="125" t="s">
        <v>63</v>
      </c>
      <c r="B23" s="126">
        <v>-8124</v>
      </c>
      <c r="C23" s="127">
        <v>-96875</v>
      </c>
      <c r="D23" s="127">
        <v>0</v>
      </c>
      <c r="E23" s="128">
        <f>C23+D23</f>
        <v>-96875</v>
      </c>
    </row>
    <row r="24" spans="1:5" ht="15" customHeight="1" thickBot="1">
      <c r="A24" s="129" t="s">
        <v>64</v>
      </c>
      <c r="B24" s="130"/>
      <c r="C24" s="131">
        <f>C3+C7+C18</f>
        <v>5578434.29</v>
      </c>
      <c r="D24" s="131">
        <f>D17+D18</f>
        <v>0</v>
      </c>
      <c r="E24" s="132">
        <f t="shared" si="0"/>
        <v>5578434.29</v>
      </c>
    </row>
    <row r="25" spans="1:5" ht="13.5" thickBot="1">
      <c r="A25" s="149" t="s">
        <v>65</v>
      </c>
      <c r="B25" s="149"/>
      <c r="C25" s="133"/>
      <c r="D25" s="133"/>
      <c r="E25" s="134" t="s">
        <v>26</v>
      </c>
    </row>
    <row r="26" spans="1:5" ht="24.75" thickBot="1">
      <c r="A26" s="106" t="s">
        <v>66</v>
      </c>
      <c r="B26" s="107" t="s">
        <v>9</v>
      </c>
      <c r="C26" s="108" t="s">
        <v>29</v>
      </c>
      <c r="D26" s="108" t="s">
        <v>107</v>
      </c>
      <c r="E26" s="108" t="s">
        <v>30</v>
      </c>
    </row>
    <row r="27" spans="1:5" ht="15" customHeight="1">
      <c r="A27" s="135" t="s">
        <v>67</v>
      </c>
      <c r="B27" s="136" t="s">
        <v>68</v>
      </c>
      <c r="C27" s="119">
        <v>27594</v>
      </c>
      <c r="D27" s="119">
        <v>0</v>
      </c>
      <c r="E27" s="137">
        <f>C27+D27</f>
        <v>27594</v>
      </c>
    </row>
    <row r="28" spans="1:5" ht="15" customHeight="1">
      <c r="A28" s="138" t="s">
        <v>69</v>
      </c>
      <c r="B28" s="114" t="s">
        <v>68</v>
      </c>
      <c r="C28" s="115">
        <v>213133.25</v>
      </c>
      <c r="D28" s="119">
        <v>891.94</v>
      </c>
      <c r="E28" s="137">
        <f aca="true" t="shared" si="1" ref="E28:E43">C28+D28</f>
        <v>214025.19</v>
      </c>
    </row>
    <row r="29" spans="1:5" ht="15" customHeight="1">
      <c r="A29" s="138" t="s">
        <v>70</v>
      </c>
      <c r="B29" s="114" t="s">
        <v>68</v>
      </c>
      <c r="C29" s="115">
        <v>869718.6</v>
      </c>
      <c r="D29" s="119">
        <v>0</v>
      </c>
      <c r="E29" s="137">
        <f t="shared" si="1"/>
        <v>869718.6</v>
      </c>
    </row>
    <row r="30" spans="1:5" ht="15" customHeight="1">
      <c r="A30" s="138" t="s">
        <v>71</v>
      </c>
      <c r="B30" s="114" t="s">
        <v>68</v>
      </c>
      <c r="C30" s="115">
        <v>582147.1900000001</v>
      </c>
      <c r="D30" s="119">
        <v>0</v>
      </c>
      <c r="E30" s="137">
        <f t="shared" si="1"/>
        <v>582147.1900000001</v>
      </c>
    </row>
    <row r="31" spans="1:5" ht="15" customHeight="1">
      <c r="A31" s="138" t="s">
        <v>72</v>
      </c>
      <c r="B31" s="114" t="s">
        <v>68</v>
      </c>
      <c r="C31" s="115">
        <v>3387767.16</v>
      </c>
      <c r="D31" s="119">
        <v>0</v>
      </c>
      <c r="E31" s="137">
        <f>C31+D31</f>
        <v>3387767.16</v>
      </c>
    </row>
    <row r="32" spans="1:5" ht="15" customHeight="1">
      <c r="A32" s="138" t="s">
        <v>73</v>
      </c>
      <c r="B32" s="114" t="s">
        <v>74</v>
      </c>
      <c r="C32" s="115">
        <v>61337</v>
      </c>
      <c r="D32" s="119">
        <v>0</v>
      </c>
      <c r="E32" s="137">
        <f t="shared" si="1"/>
        <v>61337</v>
      </c>
    </row>
    <row r="33" spans="1:5" ht="15" customHeight="1">
      <c r="A33" s="138" t="s">
        <v>75</v>
      </c>
      <c r="B33" s="114" t="s">
        <v>68</v>
      </c>
      <c r="C33" s="115">
        <v>25515</v>
      </c>
      <c r="D33" s="119">
        <v>-891.94</v>
      </c>
      <c r="E33" s="137">
        <f t="shared" si="1"/>
        <v>24623.06</v>
      </c>
    </row>
    <row r="34" spans="1:5" ht="15" customHeight="1">
      <c r="A34" s="138" t="s">
        <v>76</v>
      </c>
      <c r="B34" s="114" t="s">
        <v>77</v>
      </c>
      <c r="C34" s="115">
        <v>194943.5</v>
      </c>
      <c r="D34" s="119">
        <v>0</v>
      </c>
      <c r="E34" s="137">
        <f t="shared" si="1"/>
        <v>194943.5</v>
      </c>
    </row>
    <row r="35" spans="1:5" ht="15" customHeight="1">
      <c r="A35" s="138" t="s">
        <v>78</v>
      </c>
      <c r="B35" s="114" t="s">
        <v>77</v>
      </c>
      <c r="C35" s="115">
        <v>0</v>
      </c>
      <c r="D35" s="119">
        <v>0</v>
      </c>
      <c r="E35" s="137">
        <f t="shared" si="1"/>
        <v>0</v>
      </c>
    </row>
    <row r="36" spans="1:5" ht="15" customHeight="1">
      <c r="A36" s="138" t="s">
        <v>79</v>
      </c>
      <c r="B36" s="114" t="s">
        <v>74</v>
      </c>
      <c r="C36" s="115">
        <v>142850.6</v>
      </c>
      <c r="D36" s="119">
        <v>0</v>
      </c>
      <c r="E36" s="137">
        <f t="shared" si="1"/>
        <v>142850.6</v>
      </c>
    </row>
    <row r="37" spans="1:5" ht="15" customHeight="1">
      <c r="A37" s="138" t="s">
        <v>80</v>
      </c>
      <c r="B37" s="114" t="s">
        <v>74</v>
      </c>
      <c r="C37" s="115">
        <v>43995</v>
      </c>
      <c r="D37" s="119">
        <v>0</v>
      </c>
      <c r="E37" s="137">
        <f t="shared" si="1"/>
        <v>43995</v>
      </c>
    </row>
    <row r="38" spans="1:5" ht="15" customHeight="1">
      <c r="A38" s="138" t="s">
        <v>81</v>
      </c>
      <c r="B38" s="114" t="s">
        <v>68</v>
      </c>
      <c r="C38" s="115">
        <v>3375</v>
      </c>
      <c r="D38" s="119">
        <v>0</v>
      </c>
      <c r="E38" s="137">
        <f t="shared" si="1"/>
        <v>3375</v>
      </c>
    </row>
    <row r="39" spans="1:5" ht="15" customHeight="1">
      <c r="A39" s="138" t="s">
        <v>82</v>
      </c>
      <c r="B39" s="114" t="s">
        <v>74</v>
      </c>
      <c r="C39" s="115">
        <v>8057.99</v>
      </c>
      <c r="D39" s="119">
        <v>0</v>
      </c>
      <c r="E39" s="137">
        <f>C39+D39</f>
        <v>8057.99</v>
      </c>
    </row>
    <row r="40" spans="1:5" ht="15" customHeight="1">
      <c r="A40" s="138" t="s">
        <v>83</v>
      </c>
      <c r="B40" s="114" t="s">
        <v>74</v>
      </c>
      <c r="C40" s="115">
        <v>0</v>
      </c>
      <c r="D40" s="119">
        <v>0</v>
      </c>
      <c r="E40" s="137">
        <f t="shared" si="1"/>
        <v>0</v>
      </c>
    </row>
    <row r="41" spans="1:5" ht="15" customHeight="1">
      <c r="A41" s="138" t="s">
        <v>84</v>
      </c>
      <c r="B41" s="114" t="s">
        <v>74</v>
      </c>
      <c r="C41" s="115">
        <v>18000</v>
      </c>
      <c r="D41" s="119">
        <v>0</v>
      </c>
      <c r="E41" s="137">
        <f t="shared" si="1"/>
        <v>18000</v>
      </c>
    </row>
    <row r="42" spans="1:5" ht="15" customHeight="1">
      <c r="A42" s="138" t="s">
        <v>85</v>
      </c>
      <c r="B42" s="114" t="s">
        <v>74</v>
      </c>
      <c r="C42" s="115">
        <v>0</v>
      </c>
      <c r="D42" s="119">
        <v>0</v>
      </c>
      <c r="E42" s="137">
        <f t="shared" si="1"/>
        <v>0</v>
      </c>
    </row>
    <row r="43" spans="1:5" ht="15" customHeight="1" thickBot="1">
      <c r="A43" s="138" t="s">
        <v>86</v>
      </c>
      <c r="B43" s="114" t="s">
        <v>74</v>
      </c>
      <c r="C43" s="115">
        <v>0</v>
      </c>
      <c r="D43" s="119">
        <v>0</v>
      </c>
      <c r="E43" s="137">
        <f t="shared" si="1"/>
        <v>0</v>
      </c>
    </row>
    <row r="44" spans="1:5" ht="15" customHeight="1" thickBot="1">
      <c r="A44" s="139" t="s">
        <v>87</v>
      </c>
      <c r="B44" s="130"/>
      <c r="C44" s="131">
        <f>C27+C28+C29+C30+C31+C32+C33+C34+C35+C36+C37+C38+C39+C40+C41+C42+C43</f>
        <v>5578434.29</v>
      </c>
      <c r="D44" s="131">
        <f>SUM(D27:D43)</f>
        <v>0</v>
      </c>
      <c r="E44" s="132">
        <f>SUM(E27:E43)</f>
        <v>5578434.29</v>
      </c>
    </row>
    <row r="45" ht="12.75">
      <c r="C45" s="118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&amp;R&amp;"-,Tučné"Upraveno po projednání&amp;"-,Obyčejné"
Příloha č. 1 k ZR-RO č. 26/14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36"/>
  <sheetViews>
    <sheetView tabSelected="1" zoomScalePageLayoutView="0" workbookViewId="0" topLeftCell="A1">
      <selection activeCell="I1" sqref="I1:J1"/>
    </sheetView>
  </sheetViews>
  <sheetFormatPr defaultColWidth="9.140625" defaultRowHeight="15"/>
  <cols>
    <col min="1" max="1" width="3.140625" style="3" customWidth="1"/>
    <col min="2" max="2" width="6.140625" style="3" bestFit="1" customWidth="1"/>
    <col min="3" max="3" width="4.421875" style="3" bestFit="1" customWidth="1"/>
    <col min="4" max="4" width="4.7109375" style="3" customWidth="1"/>
    <col min="5" max="5" width="4.421875" style="3" bestFit="1" customWidth="1"/>
    <col min="6" max="6" width="38.00390625" style="3" customWidth="1"/>
    <col min="7" max="7" width="12.140625" style="4" bestFit="1" customWidth="1"/>
    <col min="8" max="8" width="9.140625" style="3" bestFit="1" customWidth="1"/>
    <col min="9" max="9" width="12.140625" style="3" bestFit="1" customWidth="1"/>
    <col min="10" max="10" width="9.7109375" style="3" customWidth="1"/>
    <col min="11" max="11" width="9.140625" style="3" customWidth="1"/>
    <col min="12" max="12" width="16.421875" style="3" bestFit="1" customWidth="1"/>
    <col min="13" max="16384" width="9.140625" style="3" customWidth="1"/>
  </cols>
  <sheetData>
    <row r="1" spans="1:10" ht="12.75">
      <c r="A1" s="1"/>
      <c r="B1" s="1"/>
      <c r="C1" s="1"/>
      <c r="D1" s="1"/>
      <c r="E1" s="1"/>
      <c r="F1" s="1"/>
      <c r="G1" s="5"/>
      <c r="H1" s="5"/>
      <c r="I1" s="5"/>
      <c r="J1" s="2"/>
    </row>
    <row r="2" spans="1:10" ht="12.75">
      <c r="A2" s="1"/>
      <c r="B2" s="1"/>
      <c r="C2" s="1"/>
      <c r="D2" s="1"/>
      <c r="E2" s="1"/>
      <c r="F2" s="1"/>
      <c r="G2" s="5"/>
      <c r="H2" s="5"/>
      <c r="I2" s="5"/>
      <c r="J2" s="2"/>
    </row>
    <row r="3" spans="1:10" ht="18">
      <c r="A3" s="153" t="s">
        <v>106</v>
      </c>
      <c r="B3" s="153"/>
      <c r="C3" s="153"/>
      <c r="D3" s="153"/>
      <c r="E3" s="153"/>
      <c r="F3" s="153"/>
      <c r="G3" s="153"/>
      <c r="H3" s="153"/>
      <c r="I3" s="153"/>
      <c r="J3" s="153"/>
    </row>
    <row r="4" spans="1:10" ht="12.75">
      <c r="A4" s="1"/>
      <c r="B4" s="1"/>
      <c r="C4" s="1"/>
      <c r="D4" s="1"/>
      <c r="E4" s="1"/>
      <c r="F4" s="1"/>
      <c r="G4" s="1"/>
      <c r="H4" s="5"/>
      <c r="I4" s="5"/>
      <c r="J4" s="5"/>
    </row>
    <row r="5" spans="1:10" ht="15.75">
      <c r="A5" s="152" t="s">
        <v>11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2.75">
      <c r="A6" s="1"/>
      <c r="B6" s="1"/>
      <c r="C6" s="1"/>
      <c r="D6" s="1"/>
      <c r="E6" s="1"/>
      <c r="F6" s="1"/>
      <c r="G6" s="1"/>
      <c r="H6" s="5"/>
      <c r="I6" s="5"/>
      <c r="J6" s="5"/>
    </row>
    <row r="7" spans="1:10" ht="15.75">
      <c r="A7" s="152" t="s">
        <v>24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12.75">
      <c r="A8" s="1"/>
      <c r="B8" s="1"/>
      <c r="C8" s="1"/>
      <c r="D8" s="1"/>
      <c r="E8" s="1"/>
      <c r="F8" s="1"/>
      <c r="G8" s="1"/>
      <c r="H8" s="5"/>
      <c r="I8" s="5"/>
      <c r="J8" s="5"/>
    </row>
    <row r="9" spans="1:10" s="7" customFormat="1" ht="13.5" thickBot="1">
      <c r="A9" s="11"/>
      <c r="B9" s="11"/>
      <c r="C9" s="11"/>
      <c r="D9" s="11"/>
      <c r="E9" s="11"/>
      <c r="F9" s="11"/>
      <c r="G9" s="12"/>
      <c r="H9" s="13"/>
      <c r="I9" s="13"/>
      <c r="J9" s="13" t="s">
        <v>10</v>
      </c>
    </row>
    <row r="10" spans="1:10" s="47" customFormat="1" ht="23.25" thickBot="1">
      <c r="A10" s="41" t="s">
        <v>7</v>
      </c>
      <c r="B10" s="154" t="s">
        <v>8</v>
      </c>
      <c r="C10" s="155"/>
      <c r="D10" s="42" t="s">
        <v>0</v>
      </c>
      <c r="E10" s="43" t="s">
        <v>9</v>
      </c>
      <c r="F10" s="42" t="s">
        <v>19</v>
      </c>
      <c r="G10" s="44" t="s">
        <v>1</v>
      </c>
      <c r="H10" s="45" t="s">
        <v>20</v>
      </c>
      <c r="I10" s="45" t="s">
        <v>103</v>
      </c>
      <c r="J10" s="46" t="s">
        <v>21</v>
      </c>
    </row>
    <row r="11" spans="1:10" s="7" customFormat="1" ht="13.5" thickBot="1">
      <c r="A11" s="18" t="s">
        <v>2</v>
      </c>
      <c r="B11" s="156" t="s">
        <v>3</v>
      </c>
      <c r="C11" s="157"/>
      <c r="D11" s="20" t="s">
        <v>3</v>
      </c>
      <c r="E11" s="17" t="s">
        <v>3</v>
      </c>
      <c r="F11" s="19" t="s">
        <v>4</v>
      </c>
      <c r="G11" s="25">
        <f>G12+G16+G18</f>
        <v>29515</v>
      </c>
      <c r="H11" s="25">
        <f>H12+H16+H18</f>
        <v>25515</v>
      </c>
      <c r="I11" s="142">
        <f>I12+I14+I16+I18</f>
        <v>-891.94</v>
      </c>
      <c r="J11" s="6">
        <f>H11+I11</f>
        <v>24623.06</v>
      </c>
    </row>
    <row r="12" spans="1:10" s="7" customFormat="1" ht="12.75">
      <c r="A12" s="26" t="s">
        <v>2</v>
      </c>
      <c r="B12" s="27" t="s">
        <v>12</v>
      </c>
      <c r="C12" s="28" t="s">
        <v>5</v>
      </c>
      <c r="D12" s="29" t="s">
        <v>3</v>
      </c>
      <c r="E12" s="30" t="s">
        <v>3</v>
      </c>
      <c r="F12" s="31" t="s">
        <v>13</v>
      </c>
      <c r="G12" s="32">
        <f>G13</f>
        <v>21210</v>
      </c>
      <c r="H12" s="32">
        <f>H13</f>
        <v>21210</v>
      </c>
      <c r="I12" s="33">
        <f>I13</f>
        <v>0</v>
      </c>
      <c r="J12" s="34">
        <f aca="true" t="shared" si="0" ref="J12:J17">H12+I12</f>
        <v>21210</v>
      </c>
    </row>
    <row r="13" spans="1:10" s="7" customFormat="1" ht="12.75" customHeight="1" thickBot="1">
      <c r="A13" s="22"/>
      <c r="B13" s="23"/>
      <c r="C13" s="24"/>
      <c r="D13" s="21">
        <v>6172</v>
      </c>
      <c r="E13" s="35" t="s">
        <v>14</v>
      </c>
      <c r="F13" s="36" t="s">
        <v>6</v>
      </c>
      <c r="G13" s="37">
        <v>21210</v>
      </c>
      <c r="H13" s="37">
        <v>21210</v>
      </c>
      <c r="I13" s="38"/>
      <c r="J13" s="39">
        <f t="shared" si="0"/>
        <v>21210</v>
      </c>
    </row>
    <row r="14" spans="1:10" s="7" customFormat="1" ht="22.5">
      <c r="A14" s="26" t="s">
        <v>2</v>
      </c>
      <c r="B14" s="27" t="s">
        <v>22</v>
      </c>
      <c r="C14" s="28" t="s">
        <v>5</v>
      </c>
      <c r="D14" s="29" t="s">
        <v>3</v>
      </c>
      <c r="E14" s="30" t="s">
        <v>3</v>
      </c>
      <c r="F14" s="40" t="s">
        <v>23</v>
      </c>
      <c r="G14" s="32">
        <f>G15</f>
        <v>0</v>
      </c>
      <c r="H14" s="32">
        <f>H15</f>
        <v>0</v>
      </c>
      <c r="I14" s="32">
        <f>I15</f>
        <v>0</v>
      </c>
      <c r="J14" s="34">
        <f t="shared" si="0"/>
        <v>0</v>
      </c>
    </row>
    <row r="15" spans="1:10" s="7" customFormat="1" ht="12.75" customHeight="1" thickBot="1">
      <c r="A15" s="22"/>
      <c r="B15" s="23"/>
      <c r="C15" s="24"/>
      <c r="D15" s="21">
        <v>6172</v>
      </c>
      <c r="E15" s="35" t="s">
        <v>14</v>
      </c>
      <c r="F15" s="36" t="s">
        <v>6</v>
      </c>
      <c r="G15" s="37">
        <v>0</v>
      </c>
      <c r="H15" s="37">
        <v>0</v>
      </c>
      <c r="I15" s="38"/>
      <c r="J15" s="39">
        <f t="shared" si="0"/>
        <v>0</v>
      </c>
    </row>
    <row r="16" spans="1:10" s="7" customFormat="1" ht="25.5" customHeight="1">
      <c r="A16" s="26" t="s">
        <v>2</v>
      </c>
      <c r="B16" s="27" t="s">
        <v>15</v>
      </c>
      <c r="C16" s="28" t="s">
        <v>5</v>
      </c>
      <c r="D16" s="29" t="s">
        <v>3</v>
      </c>
      <c r="E16" s="30" t="s">
        <v>3</v>
      </c>
      <c r="F16" s="40" t="s">
        <v>16</v>
      </c>
      <c r="G16" s="32">
        <f>G17</f>
        <v>4725</v>
      </c>
      <c r="H16" s="32">
        <f>H17</f>
        <v>725</v>
      </c>
      <c r="I16" s="32">
        <f>I17</f>
        <v>0</v>
      </c>
      <c r="J16" s="34">
        <f t="shared" si="0"/>
        <v>725</v>
      </c>
    </row>
    <row r="17" spans="1:10" s="7" customFormat="1" ht="12.75" customHeight="1" thickBot="1">
      <c r="A17" s="22"/>
      <c r="B17" s="23"/>
      <c r="C17" s="24"/>
      <c r="D17" s="21">
        <v>6172</v>
      </c>
      <c r="E17" s="35" t="s">
        <v>14</v>
      </c>
      <c r="F17" s="36" t="s">
        <v>6</v>
      </c>
      <c r="G17" s="37">
        <v>4725</v>
      </c>
      <c r="H17" s="37">
        <v>725</v>
      </c>
      <c r="I17" s="38"/>
      <c r="J17" s="39">
        <f t="shared" si="0"/>
        <v>725</v>
      </c>
    </row>
    <row r="18" spans="1:10" s="7" customFormat="1" ht="22.5" customHeight="1">
      <c r="A18" s="26" t="s">
        <v>2</v>
      </c>
      <c r="B18" s="27" t="s">
        <v>17</v>
      </c>
      <c r="C18" s="28" t="s">
        <v>5</v>
      </c>
      <c r="D18" s="29" t="s">
        <v>3</v>
      </c>
      <c r="E18" s="30" t="s">
        <v>3</v>
      </c>
      <c r="F18" s="40" t="s">
        <v>18</v>
      </c>
      <c r="G18" s="32">
        <f>G19</f>
        <v>3580</v>
      </c>
      <c r="H18" s="32">
        <f>H19</f>
        <v>3580</v>
      </c>
      <c r="I18" s="140">
        <f>I19</f>
        <v>-891.94</v>
      </c>
      <c r="J18" s="34">
        <f>H18+I18</f>
        <v>2688.06</v>
      </c>
    </row>
    <row r="19" spans="1:10" s="7" customFormat="1" ht="12.75" customHeight="1" thickBot="1">
      <c r="A19" s="22"/>
      <c r="B19" s="23"/>
      <c r="C19" s="24"/>
      <c r="D19" s="21">
        <v>6172</v>
      </c>
      <c r="E19" s="35" t="s">
        <v>14</v>
      </c>
      <c r="F19" s="36" t="s">
        <v>6</v>
      </c>
      <c r="G19" s="37">
        <v>3580</v>
      </c>
      <c r="H19" s="37">
        <v>3580</v>
      </c>
      <c r="I19" s="141">
        <v>-891.94</v>
      </c>
      <c r="J19" s="39">
        <f>H19+I19</f>
        <v>2688.06</v>
      </c>
    </row>
    <row r="20" spans="1:10" s="7" customFormat="1" ht="12.75" customHeight="1">
      <c r="A20" s="9"/>
      <c r="B20" s="8"/>
      <c r="C20" s="8"/>
      <c r="D20" s="9"/>
      <c r="E20" s="14"/>
      <c r="F20" s="15"/>
      <c r="G20" s="16"/>
      <c r="H20" s="10"/>
      <c r="I20" s="10"/>
      <c r="J20" s="10"/>
    </row>
    <row r="21" spans="1:10" ht="15.75">
      <c r="A21" s="152" t="s">
        <v>91</v>
      </c>
      <c r="B21" s="152"/>
      <c r="C21" s="152"/>
      <c r="D21" s="152"/>
      <c r="E21" s="152"/>
      <c r="F21" s="152"/>
      <c r="G21" s="152"/>
      <c r="H21" s="152"/>
      <c r="I21" s="152"/>
      <c r="J21" s="152"/>
    </row>
    <row r="22" spans="1:10" ht="12" customHeight="1">
      <c r="A22" s="1"/>
      <c r="B22" s="1"/>
      <c r="C22" s="1"/>
      <c r="D22" s="1"/>
      <c r="E22" s="1"/>
      <c r="F22" s="1"/>
      <c r="G22" s="1"/>
      <c r="H22" s="1"/>
      <c r="I22" s="5"/>
      <c r="J22" s="5"/>
    </row>
    <row r="23" spans="1:10" ht="15.75">
      <c r="A23" s="152" t="s">
        <v>105</v>
      </c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 ht="12" customHeight="1" thickBot="1">
      <c r="A24" s="48"/>
      <c r="B24" s="48"/>
      <c r="C24" s="48"/>
      <c r="D24" s="5"/>
      <c r="E24" s="5"/>
      <c r="F24" s="5"/>
      <c r="G24" s="49"/>
      <c r="H24" s="49"/>
      <c r="I24" s="5"/>
      <c r="J24" s="49" t="s">
        <v>88</v>
      </c>
    </row>
    <row r="25" spans="1:10" ht="13.5" thickBot="1">
      <c r="A25" s="50" t="s">
        <v>7</v>
      </c>
      <c r="B25" s="158" t="s">
        <v>8</v>
      </c>
      <c r="C25" s="158"/>
      <c r="D25" s="51" t="s">
        <v>0</v>
      </c>
      <c r="E25" s="52" t="s">
        <v>9</v>
      </c>
      <c r="F25" s="53" t="s">
        <v>104</v>
      </c>
      <c r="G25" s="44" t="s">
        <v>1</v>
      </c>
      <c r="H25" s="45" t="s">
        <v>20</v>
      </c>
      <c r="I25" s="45" t="s">
        <v>103</v>
      </c>
      <c r="J25" s="46" t="s">
        <v>21</v>
      </c>
    </row>
    <row r="26" spans="1:12" ht="13.5" thickBot="1">
      <c r="A26" s="50" t="s">
        <v>2</v>
      </c>
      <c r="B26" s="159" t="s">
        <v>3</v>
      </c>
      <c r="C26" s="160"/>
      <c r="D26" s="51" t="s">
        <v>3</v>
      </c>
      <c r="E26" s="52" t="s">
        <v>3</v>
      </c>
      <c r="F26" s="54" t="s">
        <v>4</v>
      </c>
      <c r="G26" s="85">
        <f>G27+G50</f>
        <v>171643</v>
      </c>
      <c r="H26" s="96">
        <f>H27+H50</f>
        <v>171643</v>
      </c>
      <c r="I26" s="143">
        <f>I27+H50</f>
        <v>891.9399999999999</v>
      </c>
      <c r="J26" s="91">
        <f aca="true" t="shared" si="1" ref="J26:J36">G26+I26</f>
        <v>172534.94</v>
      </c>
      <c r="L26" s="84"/>
    </row>
    <row r="27" spans="1:12" ht="12.75">
      <c r="A27" s="55" t="s">
        <v>90</v>
      </c>
      <c r="B27" s="150" t="s">
        <v>3</v>
      </c>
      <c r="C27" s="151" t="s">
        <v>3</v>
      </c>
      <c r="D27" s="56" t="s">
        <v>3</v>
      </c>
      <c r="E27" s="57" t="s">
        <v>3</v>
      </c>
      <c r="F27" s="58" t="s">
        <v>92</v>
      </c>
      <c r="G27" s="86">
        <f>G28+G33</f>
        <v>171643</v>
      </c>
      <c r="H27" s="97">
        <f>H28+H33</f>
        <v>171643</v>
      </c>
      <c r="I27" s="144">
        <f>I28+I33</f>
        <v>891.9399999999999</v>
      </c>
      <c r="J27" s="101">
        <f t="shared" si="1"/>
        <v>172534.94</v>
      </c>
      <c r="L27" s="84"/>
    </row>
    <row r="28" spans="1:12" ht="12.75">
      <c r="A28" s="59" t="s">
        <v>89</v>
      </c>
      <c r="B28" s="60" t="s">
        <v>93</v>
      </c>
      <c r="C28" s="61" t="s">
        <v>5</v>
      </c>
      <c r="D28" s="62" t="s">
        <v>3</v>
      </c>
      <c r="E28" s="60" t="s">
        <v>3</v>
      </c>
      <c r="F28" s="63" t="s">
        <v>94</v>
      </c>
      <c r="G28" s="87">
        <v>128212</v>
      </c>
      <c r="H28" s="92">
        <v>128212</v>
      </c>
      <c r="I28" s="145">
        <f>SUM(I29:I32)</f>
        <v>665.627</v>
      </c>
      <c r="J28" s="102">
        <f t="shared" si="1"/>
        <v>128877.627</v>
      </c>
      <c r="L28" s="84"/>
    </row>
    <row r="29" spans="1:12" ht="12.75">
      <c r="A29" s="64"/>
      <c r="B29" s="65"/>
      <c r="C29" s="66"/>
      <c r="D29" s="67">
        <v>6172</v>
      </c>
      <c r="E29" s="68">
        <v>5011</v>
      </c>
      <c r="F29" s="69" t="s">
        <v>95</v>
      </c>
      <c r="G29" s="88">
        <v>125912</v>
      </c>
      <c r="H29" s="98">
        <v>125912</v>
      </c>
      <c r="I29" s="146">
        <v>410.448</v>
      </c>
      <c r="J29" s="93">
        <f t="shared" si="1"/>
        <v>126322.448</v>
      </c>
      <c r="L29" s="84"/>
    </row>
    <row r="30" spans="1:12" ht="12.75">
      <c r="A30" s="70"/>
      <c r="B30" s="65"/>
      <c r="C30" s="66"/>
      <c r="D30" s="71">
        <v>6172</v>
      </c>
      <c r="E30" s="72">
        <v>5021</v>
      </c>
      <c r="F30" s="73" t="s">
        <v>96</v>
      </c>
      <c r="G30" s="89">
        <v>200</v>
      </c>
      <c r="H30" s="99">
        <v>200</v>
      </c>
      <c r="I30" s="147">
        <v>255.179</v>
      </c>
      <c r="J30" s="94">
        <f t="shared" si="1"/>
        <v>455.179</v>
      </c>
      <c r="L30" s="84"/>
    </row>
    <row r="31" spans="1:12" ht="12.75">
      <c r="A31" s="70"/>
      <c r="B31" s="65"/>
      <c r="C31" s="66"/>
      <c r="D31" s="71">
        <v>6172</v>
      </c>
      <c r="E31" s="72">
        <v>5024</v>
      </c>
      <c r="F31" s="73" t="s">
        <v>97</v>
      </c>
      <c r="G31" s="89">
        <v>1450</v>
      </c>
      <c r="H31" s="99">
        <v>1450</v>
      </c>
      <c r="I31" s="147">
        <v>0</v>
      </c>
      <c r="J31" s="94">
        <f t="shared" si="1"/>
        <v>1450</v>
      </c>
      <c r="L31" s="84"/>
    </row>
    <row r="32" spans="1:12" ht="12.75">
      <c r="A32" s="70"/>
      <c r="B32" s="65"/>
      <c r="C32" s="66"/>
      <c r="D32" s="71">
        <v>6172</v>
      </c>
      <c r="E32" s="72">
        <v>5424</v>
      </c>
      <c r="F32" s="73" t="s">
        <v>98</v>
      </c>
      <c r="G32" s="89">
        <v>650</v>
      </c>
      <c r="H32" s="99">
        <v>650</v>
      </c>
      <c r="I32" s="147">
        <v>0</v>
      </c>
      <c r="J32" s="94">
        <f t="shared" si="1"/>
        <v>650</v>
      </c>
      <c r="L32" s="84"/>
    </row>
    <row r="33" spans="1:12" ht="12.75">
      <c r="A33" s="59" t="s">
        <v>89</v>
      </c>
      <c r="B33" s="60" t="s">
        <v>93</v>
      </c>
      <c r="C33" s="61" t="s">
        <v>5</v>
      </c>
      <c r="D33" s="74" t="s">
        <v>3</v>
      </c>
      <c r="E33" s="75" t="s">
        <v>3</v>
      </c>
      <c r="F33" s="63" t="s">
        <v>99</v>
      </c>
      <c r="G33" s="87">
        <v>43431</v>
      </c>
      <c r="H33" s="92">
        <v>43431</v>
      </c>
      <c r="I33" s="145">
        <f>SUM(I34:I36)</f>
        <v>226.31300000000002</v>
      </c>
      <c r="J33" s="102">
        <f t="shared" si="1"/>
        <v>43657.313</v>
      </c>
      <c r="L33" s="84"/>
    </row>
    <row r="34" spans="1:12" ht="12.75">
      <c r="A34" s="64"/>
      <c r="B34" s="65"/>
      <c r="C34" s="66"/>
      <c r="D34" s="67">
        <v>6172</v>
      </c>
      <c r="E34" s="76">
        <v>5031</v>
      </c>
      <c r="F34" s="77" t="s">
        <v>100</v>
      </c>
      <c r="G34" s="88">
        <v>31441</v>
      </c>
      <c r="H34" s="98">
        <v>31441</v>
      </c>
      <c r="I34" s="146">
        <v>166.407</v>
      </c>
      <c r="J34" s="93">
        <f t="shared" si="1"/>
        <v>31607.407</v>
      </c>
      <c r="L34" s="84"/>
    </row>
    <row r="35" spans="1:12" ht="12.75">
      <c r="A35" s="64"/>
      <c r="B35" s="65"/>
      <c r="C35" s="66"/>
      <c r="D35" s="67">
        <v>6172</v>
      </c>
      <c r="E35" s="76">
        <v>5032</v>
      </c>
      <c r="F35" s="77" t="s">
        <v>101</v>
      </c>
      <c r="G35" s="88">
        <v>11290</v>
      </c>
      <c r="H35" s="98">
        <v>11290</v>
      </c>
      <c r="I35" s="146">
        <v>59.906</v>
      </c>
      <c r="J35" s="93">
        <f t="shared" si="1"/>
        <v>11349.906</v>
      </c>
      <c r="L35" s="84"/>
    </row>
    <row r="36" spans="1:12" ht="13.5" thickBot="1">
      <c r="A36" s="78"/>
      <c r="B36" s="79"/>
      <c r="C36" s="80"/>
      <c r="D36" s="81">
        <v>6172</v>
      </c>
      <c r="E36" s="82">
        <v>5038</v>
      </c>
      <c r="F36" s="83" t="s">
        <v>102</v>
      </c>
      <c r="G36" s="90">
        <v>700</v>
      </c>
      <c r="H36" s="100">
        <v>700</v>
      </c>
      <c r="I36" s="148">
        <v>0</v>
      </c>
      <c r="J36" s="95">
        <f t="shared" si="1"/>
        <v>700</v>
      </c>
      <c r="L36" s="84"/>
    </row>
  </sheetData>
  <sheetProtection/>
  <mergeCells count="10">
    <mergeCell ref="B27:C27"/>
    <mergeCell ref="A21:J21"/>
    <mergeCell ref="A23:J23"/>
    <mergeCell ref="A5:J5"/>
    <mergeCell ref="A3:J3"/>
    <mergeCell ref="A7:J7"/>
    <mergeCell ref="B10:C10"/>
    <mergeCell ref="B11:C11"/>
    <mergeCell ref="B25:C25"/>
    <mergeCell ref="B26:C26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scale="95" r:id="rId1"/>
  <headerFooter alignWithMargins="0">
    <oddHeader>&amp;R&amp;"-,Tučné"Upraveno po projednání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Matouskova Anna</dc:creator>
  <cp:keywords/>
  <dc:description/>
  <cp:lastModifiedBy>Kolomaznikova Marie</cp:lastModifiedBy>
  <cp:lastPrinted>2014-01-28T06:40:14Z</cp:lastPrinted>
  <dcterms:created xsi:type="dcterms:W3CDTF">2014-01-03T12:23:02Z</dcterms:created>
  <dcterms:modified xsi:type="dcterms:W3CDTF">2014-02-06T06:36:53Z</dcterms:modified>
  <cp:category/>
  <cp:version/>
  <cp:contentType/>
  <cp:contentStatus/>
</cp:coreProperties>
</file>