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9" i="1" l="1"/>
  <c r="E39" i="1"/>
  <c r="C43" i="1"/>
  <c r="E43" i="1"/>
  <c r="C42" i="1"/>
  <c r="E42" i="1"/>
  <c r="C41" i="1"/>
  <c r="E41" i="1"/>
  <c r="C40" i="1"/>
  <c r="E40" i="1"/>
  <c r="C38" i="1"/>
  <c r="E38" i="1"/>
  <c r="C37" i="1"/>
  <c r="E37" i="1"/>
  <c r="C36" i="1"/>
  <c r="C34" i="1"/>
  <c r="E34" i="1"/>
  <c r="C33" i="1"/>
  <c r="E33" i="1"/>
  <c r="C32" i="1"/>
  <c r="E32" i="1"/>
  <c r="C31" i="1"/>
  <c r="E31" i="1"/>
  <c r="C30" i="1"/>
  <c r="E30" i="1"/>
  <c r="C29" i="1"/>
  <c r="E29" i="1"/>
  <c r="C28" i="1"/>
  <c r="C27" i="1"/>
  <c r="E27" i="1"/>
  <c r="C21" i="1"/>
  <c r="C18" i="1"/>
  <c r="C10" i="1"/>
  <c r="E10" i="1"/>
  <c r="C5" i="1"/>
  <c r="E5" i="1"/>
  <c r="C35" i="1"/>
  <c r="E35" i="1"/>
  <c r="E20" i="1"/>
  <c r="E12" i="1"/>
  <c r="E11" i="1"/>
  <c r="E16" i="1"/>
  <c r="E15" i="1"/>
  <c r="D22" i="1"/>
  <c r="E22" i="1"/>
  <c r="D36" i="1"/>
  <c r="E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E19" i="1"/>
  <c r="C13" i="1"/>
  <c r="E14" i="1"/>
  <c r="C3" i="1"/>
  <c r="E3" i="1"/>
  <c r="E4" i="1"/>
  <c r="E6" i="1"/>
  <c r="E9" i="1"/>
  <c r="E13" i="1"/>
  <c r="D7" i="1"/>
  <c r="D17" i="1"/>
  <c r="D18" i="1"/>
  <c r="E18" i="1" s="1"/>
  <c r="E28" i="1"/>
  <c r="C8" i="1"/>
  <c r="C7" i="1"/>
  <c r="C24" i="1"/>
  <c r="E7" i="1"/>
  <c r="E44" i="1"/>
  <c r="C17" i="1"/>
  <c r="E17" i="1"/>
  <c r="E21" i="1"/>
  <c r="C44" i="1"/>
  <c r="E8" i="1"/>
  <c r="D24" i="1" l="1"/>
  <c r="E24" i="1" s="1"/>
</calcChain>
</file>

<file path=xl/sharedStrings.xml><?xml version="1.0" encoding="utf-8"?>
<sst xmlns="http://schemas.openxmlformats.org/spreadsheetml/2006/main" count="87" uniqueCount="67">
  <si>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</si>
  <si>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</si>
  <si>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</si>
  <si>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</si>
  <si>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</si>
  <si>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</si>
  <si>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</si>
  <si>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</si>
  <si>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</si>
  <si>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</si>
  <si>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</si>
  <si>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</si>
  <si>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</si>
  <si>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</si>
  <si>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</si>
  <si>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</si>
  <si>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</si>
  <si>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</si>
  <si>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</si>
  <si>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</si>
  <si>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</si>
  <si>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</si>
  <si>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</si>
  <si>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</si>
  <si>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</si>
  <si>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</si>
  <si>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</si>
  <si>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</si>
  <si>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</si>
  <si>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</si>
  <si>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</si>
  <si>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</si>
  <si>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</si>
  <si>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</si>
  <si>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</si>
  <si>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</si>
  <si>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</si>
  <si>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</si>
  <si>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</si>
  <si>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</si>
  <si>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</si>
  <si>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</si>
  <si>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</si>
  <si>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</si>
  <si>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</si>
  <si>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</si>
  <si>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</si>
  <si>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</si>
  <si>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</si>
  <si>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</si>
  <si>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</si>
  <si>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</si>
  <si>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</si>
  <si>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</si>
  <si>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</si>
  <si>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</si>
  <si>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</si>
  <si>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</si>
  <si>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</si>
  <si>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</si>
  <si>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</si>
  <si>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</si>
  <si>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</si>
  <si>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</si>
  <si>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Příloha č.2</t>
  </si>
  <si>
    <t>ZR-RO č.15/14</t>
  </si>
  <si>
    <t>ZR-RO č. 15/14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</si>
</sst>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45">
          <cell r="D45">
            <v>67932.160000000003</v>
          </cell>
          <cell r="H45">
            <v>3387767</v>
          </cell>
          <cell r="Q45">
            <v>11768.130000000001</v>
          </cell>
        </row>
      </sheetData>
      <sheetData sheetId="2">
        <row r="45">
          <cell r="B45">
            <v>27594</v>
          </cell>
          <cell r="C45">
            <v>213133.25</v>
          </cell>
          <cell r="D45">
            <v>869718.6</v>
          </cell>
          <cell r="E45">
            <v>582147.19000000006</v>
          </cell>
          <cell r="F45">
            <v>3387767.16</v>
          </cell>
          <cell r="G45">
            <v>61337</v>
          </cell>
          <cell r="H45">
            <v>25515</v>
          </cell>
          <cell r="I45">
            <v>194943.5</v>
          </cell>
          <cell r="K45">
            <v>142850.6</v>
          </cell>
          <cell r="L45">
            <v>43995</v>
          </cell>
          <cell r="M45">
            <v>3375</v>
          </cell>
          <cell r="N45">
            <v>8057.99</v>
          </cell>
          <cell r="O45">
            <v>0</v>
          </cell>
          <cell r="P45">
            <v>18000</v>
          </cell>
          <cell r="R45">
            <v>0</v>
          </cell>
          <cell r="S4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zoomScaleNormal="100" workbookViewId="0">
      <selection activeCell="I28" sqref="I27:I28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58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55</v>
      </c>
      <c r="D2" s="32" t="s">
        <v>65</v>
      </c>
      <c r="E2" s="32" t="s">
        <v>63</v>
      </c>
    </row>
    <row r="3" spans="1:10" ht="15" customHeight="1" x14ac:dyDescent="0.25">
      <c r="A3" s="2" t="s">
        <v>3</v>
      </c>
      <c r="B3" s="29" t="s">
        <v>39</v>
      </c>
      <c r="C3" s="26">
        <f>C4+C5+C6</f>
        <v>2189932.16</v>
      </c>
      <c r="D3" s="26">
        <f>D4+D5+D6</f>
        <v>0</v>
      </c>
      <c r="E3" s="27">
        <f t="shared" ref="E3:E24" si="0">C3+D3</f>
        <v>2189932.16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f>[2]příjmy!$D$45</f>
        <v>67932.160000000003</v>
      </c>
      <c r="D5" s="4">
        <v>0</v>
      </c>
      <c r="E5" s="10">
        <f t="shared" si="0"/>
        <v>67932.160000000003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42</v>
      </c>
      <c r="B7" s="7" t="s">
        <v>10</v>
      </c>
      <c r="C7" s="13">
        <f>C8+C13</f>
        <v>3473609</v>
      </c>
      <c r="D7" s="13">
        <f>D8+D13</f>
        <v>0</v>
      </c>
      <c r="E7" s="14">
        <f t="shared" si="0"/>
        <v>3473609</v>
      </c>
    </row>
    <row r="8" spans="1:10" ht="15" customHeight="1" x14ac:dyDescent="0.25">
      <c r="A8" s="6" t="s">
        <v>47</v>
      </c>
      <c r="B8" s="7" t="s">
        <v>11</v>
      </c>
      <c r="C8" s="8">
        <f>C9+C10+C11+C12</f>
        <v>3473609</v>
      </c>
      <c r="D8" s="8">
        <f>D9+D10+D11+D12</f>
        <v>0</v>
      </c>
      <c r="E8" s="11">
        <f t="shared" si="0"/>
        <v>3473609</v>
      </c>
    </row>
    <row r="9" spans="1:10" ht="15" customHeight="1" x14ac:dyDescent="0.25">
      <c r="A9" s="6" t="s">
        <v>43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54</v>
      </c>
      <c r="B10" s="7" t="s">
        <v>11</v>
      </c>
      <c r="C10" s="8">
        <f>[2]příjmy!$H$45</f>
        <v>3387767</v>
      </c>
      <c r="D10" s="8">
        <v>0</v>
      </c>
      <c r="E10" s="11">
        <f t="shared" si="0"/>
        <v>3387767</v>
      </c>
    </row>
    <row r="11" spans="1:10" ht="15" customHeight="1" x14ac:dyDescent="0.25">
      <c r="A11" s="6" t="s">
        <v>44</v>
      </c>
      <c r="B11" s="7" t="s">
        <v>46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45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40</v>
      </c>
      <c r="C17" s="13">
        <f>C3+C7</f>
        <v>5663541.1600000001</v>
      </c>
      <c r="D17" s="13">
        <f>D3+D7</f>
        <v>0</v>
      </c>
      <c r="E17" s="14">
        <f t="shared" si="0"/>
        <v>5663541.1600000001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-85106.87</v>
      </c>
      <c r="D18" s="13">
        <f>SUM(D19:D23)</f>
        <v>2600</v>
      </c>
      <c r="E18" s="14">
        <f t="shared" si="0"/>
        <v>-82506.87</v>
      </c>
    </row>
    <row r="19" spans="1:5" ht="15" customHeight="1" x14ac:dyDescent="0.25">
      <c r="A19" s="6" t="s">
        <v>60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f>[2]příjmy!$Q$45</f>
        <v>11768.130000000001</v>
      </c>
      <c r="D21" s="8">
        <v>2600</v>
      </c>
      <c r="E21" s="11">
        <f t="shared" si="0"/>
        <v>14368.130000000001</v>
      </c>
    </row>
    <row r="22" spans="1:5" ht="15" customHeight="1" x14ac:dyDescent="0.25">
      <c r="A22" s="6" t="s">
        <v>52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53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5578434.29</v>
      </c>
      <c r="D24" s="22">
        <f>D17+D18</f>
        <v>2600</v>
      </c>
      <c r="E24" s="23">
        <f t="shared" si="0"/>
        <v>5581034.29</v>
      </c>
    </row>
    <row r="25" spans="1:5" ht="13" thickBot="1" x14ac:dyDescent="0.3">
      <c r="A25" s="37" t="s">
        <v>59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55</v>
      </c>
      <c r="D26" s="32" t="s">
        <v>66</v>
      </c>
      <c r="E26" s="32" t="s">
        <v>63</v>
      </c>
    </row>
    <row r="27" spans="1:5" ht="15" customHeight="1" x14ac:dyDescent="0.25">
      <c r="A27" s="24" t="s">
        <v>27</v>
      </c>
      <c r="B27" s="3" t="s">
        <v>20</v>
      </c>
      <c r="C27" s="4">
        <f>[2]výdaje!$B$45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[2]výdaje!$C$45</f>
        <v>213133.25</v>
      </c>
      <c r="D28" s="4">
        <v>0</v>
      </c>
      <c r="E28" s="5">
        <f t="shared" ref="E28:E43" si="1">C28+D28</f>
        <v>213133.25</v>
      </c>
    </row>
    <row r="29" spans="1:5" ht="15" customHeight="1" x14ac:dyDescent="0.25">
      <c r="A29" s="25" t="s">
        <v>29</v>
      </c>
      <c r="B29" s="7" t="s">
        <v>20</v>
      </c>
      <c r="C29" s="8">
        <f>[2]výdaje!$D$45</f>
        <v>869718.6</v>
      </c>
      <c r="D29" s="4">
        <v>0</v>
      </c>
      <c r="E29" s="5">
        <f t="shared" si="1"/>
        <v>869718.6</v>
      </c>
    </row>
    <row r="30" spans="1:5" ht="15" customHeight="1" x14ac:dyDescent="0.25">
      <c r="A30" s="25" t="s">
        <v>22</v>
      </c>
      <c r="B30" s="7" t="s">
        <v>20</v>
      </c>
      <c r="C30" s="8">
        <f>[2]výdaje!$E$45</f>
        <v>582147.19000000006</v>
      </c>
      <c r="D30" s="4">
        <v>0</v>
      </c>
      <c r="E30" s="5">
        <f t="shared" si="1"/>
        <v>582147.19000000006</v>
      </c>
    </row>
    <row r="31" spans="1:5" ht="15" customHeight="1" x14ac:dyDescent="0.25">
      <c r="A31" s="25" t="s">
        <v>41</v>
      </c>
      <c r="B31" s="7" t="s">
        <v>20</v>
      </c>
      <c r="C31" s="8">
        <f>[2]výdaje!$F$45</f>
        <v>3387767.16</v>
      </c>
      <c r="D31" s="4">
        <v>0</v>
      </c>
      <c r="E31" s="5">
        <f>C31+D31</f>
        <v>3387767.16</v>
      </c>
    </row>
    <row r="32" spans="1:5" ht="15" customHeight="1" x14ac:dyDescent="0.25">
      <c r="A32" s="25" t="s">
        <v>57</v>
      </c>
      <c r="B32" s="7" t="s">
        <v>25</v>
      </c>
      <c r="C32" s="8">
        <f>[2]výdaje!$G$45</f>
        <v>61337</v>
      </c>
      <c r="D32" s="4">
        <v>0</v>
      </c>
      <c r="E32" s="5">
        <f t="shared" si="1"/>
        <v>61337</v>
      </c>
    </row>
    <row r="33" spans="1:5" ht="15" customHeight="1" x14ac:dyDescent="0.25">
      <c r="A33" s="25" t="s">
        <v>23</v>
      </c>
      <c r="B33" s="7" t="s">
        <v>20</v>
      </c>
      <c r="C33" s="8">
        <f>[2]výdaje!$H$45</f>
        <v>25515</v>
      </c>
      <c r="D33" s="4">
        <f>[1]výdaje!$G$16</f>
        <v>0</v>
      </c>
      <c r="E33" s="5">
        <f t="shared" si="1"/>
        <v>25515</v>
      </c>
    </row>
    <row r="34" spans="1:5" ht="15" customHeight="1" x14ac:dyDescent="0.25">
      <c r="A34" s="25" t="s">
        <v>30</v>
      </c>
      <c r="B34" s="7" t="s">
        <v>24</v>
      </c>
      <c r="C34" s="8">
        <f>[2]výdaje!$I$45</f>
        <v>194943.5</v>
      </c>
      <c r="D34" s="4">
        <v>2600</v>
      </c>
      <c r="E34" s="5">
        <f t="shared" si="1"/>
        <v>197543.5</v>
      </c>
    </row>
    <row r="35" spans="1:5" ht="15" customHeight="1" x14ac:dyDescent="0.25">
      <c r="A35" s="25" t="s">
        <v>31</v>
      </c>
      <c r="B35" s="7" t="s">
        <v>24</v>
      </c>
      <c r="C35" s="8">
        <f>[3]výdaje!$J$433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f>[2]výdaje!$K$45</f>
        <v>142850.6</v>
      </c>
      <c r="D36" s="4">
        <f>[1]výdaje!$J$16</f>
        <v>0</v>
      </c>
      <c r="E36" s="5">
        <f t="shared" si="1"/>
        <v>142850.6</v>
      </c>
    </row>
    <row r="37" spans="1:5" ht="15" customHeight="1" x14ac:dyDescent="0.25">
      <c r="A37" s="25" t="s">
        <v>34</v>
      </c>
      <c r="B37" s="7" t="s">
        <v>25</v>
      </c>
      <c r="C37" s="8">
        <f>[2]výdaje!$L$45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f>[2]výdaje!$M$45</f>
        <v>3375</v>
      </c>
      <c r="D38" s="4">
        <f>[1]výdaje!$L$16</f>
        <v>0</v>
      </c>
      <c r="E38" s="5">
        <f t="shared" si="1"/>
        <v>3375</v>
      </c>
    </row>
    <row r="39" spans="1:5" ht="15" customHeight="1" x14ac:dyDescent="0.25">
      <c r="A39" s="25" t="s">
        <v>56</v>
      </c>
      <c r="B39" s="7" t="s">
        <v>25</v>
      </c>
      <c r="C39" s="8">
        <f>[2]výdaje!$N$45</f>
        <v>8057.99</v>
      </c>
      <c r="D39" s="4">
        <v>0</v>
      </c>
      <c r="E39" s="5">
        <f>C39+D39</f>
        <v>8057.99</v>
      </c>
    </row>
    <row r="40" spans="1:5" ht="15" customHeight="1" x14ac:dyDescent="0.25">
      <c r="A40" s="25" t="s">
        <v>35</v>
      </c>
      <c r="B40" s="7" t="s">
        <v>25</v>
      </c>
      <c r="C40" s="8">
        <f>[2]výdaje!$O$45</f>
        <v>0</v>
      </c>
      <c r="D40" s="4">
        <v>0</v>
      </c>
      <c r="E40" s="5">
        <f t="shared" si="1"/>
        <v>0</v>
      </c>
    </row>
    <row r="41" spans="1:5" ht="15" customHeight="1" x14ac:dyDescent="0.25">
      <c r="A41" s="25" t="s">
        <v>36</v>
      </c>
      <c r="B41" s="7" t="s">
        <v>25</v>
      </c>
      <c r="C41" s="8">
        <f>[2]výdaje!$P$45</f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f>[2]výdaje!$R$45</f>
        <v>0</v>
      </c>
      <c r="D42" s="4">
        <f>[1]výdaje!$P$16</f>
        <v>0</v>
      </c>
      <c r="E42" s="5">
        <f t="shared" si="1"/>
        <v>0</v>
      </c>
    </row>
    <row r="43" spans="1:5" ht="15" customHeight="1" thickBot="1" x14ac:dyDescent="0.3">
      <c r="A43" s="25" t="s">
        <v>38</v>
      </c>
      <c r="B43" s="7" t="s">
        <v>25</v>
      </c>
      <c r="C43" s="8">
        <f>[2]výdaje!$S$45</f>
        <v>0</v>
      </c>
      <c r="D43" s="4">
        <f>[1]výdaje!$Q$16</f>
        <v>0</v>
      </c>
      <c r="E43" s="5">
        <f t="shared" si="1"/>
        <v>0</v>
      </c>
    </row>
    <row r="44" spans="1:5" ht="15" customHeight="1" thickBot="1" x14ac:dyDescent="0.3">
      <c r="A44" s="28" t="s">
        <v>26</v>
      </c>
      <c r="B44" s="21"/>
      <c r="C44" s="22">
        <f>C27+C28+C29+C30+C31+C32+C33+C34+C35+C36+C37+C38+C39+C40+C41+C42+C43</f>
        <v>5578434.29</v>
      </c>
      <c r="D44" s="22">
        <f>SUM(D27:D43)</f>
        <v>2600</v>
      </c>
      <c r="E44" s="23">
        <f>SUM(E27:E43)</f>
        <v>5581034.29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2014-01-23T11:34:08Z</cp:lastPrinted>
  <dcterms:created xsi:type="dcterms:W3CDTF">2007-12-18T12:40:54Z</dcterms:created>
  <dcterms:modified xsi:type="dcterms:W3CDTF">2014-01-23T11:35:02Z</dcterms:modified>
</cp:coreProperties>
</file>