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01_kap917 04" sheetId="1" r:id="rId1"/>
    <sheet name="P02_Bilance PaV" sheetId="2" r:id="rId2"/>
  </sheets>
  <externalReferences>
    <externalReference r:id="rId5"/>
    <externalReference r:id="rId6"/>
    <externalReference r:id="rId7"/>
  </externalReferences>
  <definedNames>
    <definedName name="_xlnm.Print_Area" localSheetId="0">'P01_kap917 04'!$A$1:$J$52</definedName>
  </definedNames>
  <calcPr fullCalcOnLoad="1"/>
</workbook>
</file>

<file path=xl/sharedStrings.xml><?xml version="1.0" encoding="utf-8"?>
<sst xmlns="http://schemas.openxmlformats.org/spreadsheetml/2006/main" count="232" uniqueCount="117">
  <si>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</si>
  <si>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</si>
  <si>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</si>
  <si>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</si>
  <si>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</si>
  <si>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</si>
  <si>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</si>
  <si>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</si>
  <si>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</si>
  <si>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</si>
  <si>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</si>
  <si>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</si>
  <si>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</si>
  <si>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</si>
  <si>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</si>
  <si>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</si>
  <si>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</si>
  <si>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</si>
  <si>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</si>
  <si>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</si>
  <si>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</si>
  <si>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</si>
  <si>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</si>
  <si>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</si>
  <si>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</si>
  <si>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</si>
  <si>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</si>
  <si>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</si>
  <si>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</si>
  <si>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</si>
  <si>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</si>
  <si>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</si>
  <si>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</si>
  <si>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</si>
  <si>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</si>
  <si>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</si>
  <si>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</si>
  <si>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</si>
  <si>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</si>
  <si>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</si>
  <si>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</si>
  <si>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</si>
  <si>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</si>
  <si>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</si>
  <si>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</si>
  <si>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</si>
  <si>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</si>
  <si>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</si>
  <si>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</si>
  <si>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</si>
  <si>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</si>
  <si>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</si>
  <si>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</si>
  <si>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</si>
  <si>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</si>
  <si>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</si>
  <si>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</si>
  <si>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</si>
  <si>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</si>
  <si>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</si>
  <si>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</si>
  <si>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</si>
  <si>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</si>
  <si>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</si>
  <si>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Výdaje 2014 - 917 04 - T R A N S F E R Y</t>
  </si>
  <si>
    <t>tis.Kč</t>
  </si>
  <si>
    <t>uk.</t>
  </si>
  <si>
    <t>č.a.</t>
  </si>
  <si>
    <t>§</t>
  </si>
  <si>
    <t>91704 - T R A N S F E R Y</t>
  </si>
  <si>
    <t>SR 2014</t>
  </si>
  <si>
    <t>UR 2014</t>
  </si>
  <si>
    <t>SU</t>
  </si>
  <si>
    <t>x</t>
  </si>
  <si>
    <t>Výdajový limit resortu v kapitole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</si>
  <si>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</si>
  <si>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</si>
  <si>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</si>
  <si>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</si>
  <si>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</si>
  <si>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</si>
  <si>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</si>
  <si>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</si>
  <si>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0470003</t>
  </si>
  <si>
    <t>propagace školství a podpora regionálních aktivit</t>
  </si>
  <si>
    <t>0470004</t>
  </si>
  <si>
    <t>stipendijní program pro žáky odborných škol</t>
  </si>
  <si>
    <t>0470005</t>
  </si>
  <si>
    <t>Program na podporu žáků dojíždějících ze zavřených DM</t>
  </si>
  <si>
    <t>0470006</t>
  </si>
  <si>
    <t>Dotace pro města při změně zřizovatelských funkcí</t>
  </si>
  <si>
    <t>sport v regionu</t>
  </si>
  <si>
    <t>podpora sportovních akcí</t>
  </si>
  <si>
    <t>0470007</t>
  </si>
  <si>
    <t>ostatní neinvest.transfery neziskovým a pod.organizacím</t>
  </si>
  <si>
    <t>podpora školního sportu mládeže a dorostu</t>
  </si>
  <si>
    <t>0470008</t>
  </si>
  <si>
    <t>krajská liga škol 2013/2014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</si>
  <si>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</si>
  <si>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</si>
  <si>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</si>
  <si>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</si>
  <si>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</si>
  <si>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významné sportovní akce</t>
  </si>
  <si>
    <t>0470011</t>
  </si>
  <si>
    <t>0470012</t>
  </si>
  <si>
    <t>Jizerská 50</t>
  </si>
  <si>
    <t>Odbor školství, mládeže, tělovýchovy a sportu</t>
  </si>
  <si>
    <t>25.2.2014</t>
  </si>
  <si>
    <t>neinvestiční transfery občanským sdružením</t>
  </si>
  <si>
    <t>0470013</t>
  </si>
  <si>
    <t>Kraj.rada Asociace škol.sport.klubů ČR Liberec.kraje - KRAJSKÁ LIGA ŠKOL 2014</t>
  </si>
  <si>
    <t>ZR-RO 51/14</t>
  </si>
  <si>
    <t>příloha č.1</t>
  </si>
  <si>
    <t>příloha č.2</t>
  </si>
  <si>
    <t>ZR-RO č.51/14</t>
  </si>
  <si>
    <t>Změna rozpočtu - rozpočtové opatření č. 51/14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</si>
</sst>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9" fillId="0" borderId="0" xfId="53" applyFont="1" applyAlignment="1">
      <alignment horizont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10" fillId="0" borderId="24" xfId="50" applyFont="1" applyFill="1" applyBorder="1" applyAlignment="1">
      <alignment horizontal="center" vertical="center"/>
      <protection/>
    </xf>
    <xf numFmtId="0" fontId="10" fillId="0" borderId="24" xfId="50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6" xfId="49" applyFont="1" applyFill="1" applyBorder="1" applyAlignment="1">
      <alignment horizontal="center" vertical="center"/>
      <protection/>
    </xf>
    <xf numFmtId="0" fontId="9" fillId="0" borderId="27" xfId="49" applyFont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left" vertical="center"/>
      <protection/>
    </xf>
    <xf numFmtId="4" fontId="9" fillId="0" borderId="26" xfId="53" applyNumberFormat="1" applyFont="1" applyFill="1" applyBorder="1" applyAlignment="1">
      <alignment vertical="center"/>
      <protection/>
    </xf>
    <xf numFmtId="4" fontId="9" fillId="0" borderId="29" xfId="53" applyNumberFormat="1" applyFont="1" applyFill="1" applyBorder="1" applyAlignment="1">
      <alignment vertical="center"/>
      <protection/>
    </xf>
    <xf numFmtId="0" fontId="55" fillId="0" borderId="10" xfId="53" applyFont="1" applyFill="1" applyBorder="1" applyAlignment="1">
      <alignment horizontal="center" vertical="center"/>
      <protection/>
    </xf>
    <xf numFmtId="0" fontId="55" fillId="0" borderId="11" xfId="53" applyFont="1" applyFill="1" applyBorder="1" applyAlignment="1">
      <alignment horizontal="center" vertical="center"/>
      <protection/>
    </xf>
    <xf numFmtId="0" fontId="55" fillId="0" borderId="30" xfId="53" applyFont="1" applyFill="1" applyBorder="1" applyAlignment="1">
      <alignment horizontal="center" vertical="center"/>
      <protection/>
    </xf>
    <xf numFmtId="0" fontId="55" fillId="0" borderId="11" xfId="53" applyFont="1" applyFill="1" applyBorder="1" applyAlignment="1">
      <alignment vertical="center"/>
      <protection/>
    </xf>
    <xf numFmtId="4" fontId="55" fillId="0" borderId="31" xfId="53" applyNumberFormat="1" applyFont="1" applyBorder="1" applyAlignment="1">
      <alignment vertical="center"/>
      <protection/>
    </xf>
    <xf numFmtId="4" fontId="55" fillId="0" borderId="32" xfId="53" applyNumberFormat="1" applyFont="1" applyBorder="1" applyAlignment="1">
      <alignment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9" fillId="0" borderId="33" xfId="53" applyNumberFormat="1" applyFont="1" applyFill="1" applyBorder="1" applyAlignment="1">
      <alignment horizontal="center" vertical="center"/>
      <protection/>
    </xf>
    <xf numFmtId="49" fontId="9" fillId="0" borderId="34" xfId="53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vertical="center" wrapText="1"/>
      <protection/>
    </xf>
    <xf numFmtId="4" fontId="9" fillId="0" borderId="35" xfId="53" applyNumberFormat="1" applyFont="1" applyFill="1" applyBorder="1" applyAlignment="1">
      <alignment vertical="center"/>
      <protection/>
    </xf>
    <xf numFmtId="165" fontId="9" fillId="0" borderId="14" xfId="53" applyNumberFormat="1" applyFont="1" applyFill="1" applyBorder="1" applyAlignment="1">
      <alignment vertical="center"/>
      <protection/>
    </xf>
    <xf numFmtId="4" fontId="9" fillId="0" borderId="34" xfId="53" applyNumberFormat="1" applyFont="1" applyFill="1" applyBorder="1" applyAlignment="1">
      <alignment vertic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49" fontId="11" fillId="0" borderId="33" xfId="53" applyNumberFormat="1" applyFont="1" applyFill="1" applyBorder="1" applyAlignment="1">
      <alignment horizontal="center" vertical="center"/>
      <protection/>
    </xf>
    <xf numFmtId="49" fontId="11" fillId="0" borderId="34" xfId="53" applyNumberFormat="1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33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vertical="center"/>
      <protection/>
    </xf>
    <xf numFmtId="4" fontId="11" fillId="0" borderId="36" xfId="53" applyNumberFormat="1" applyFont="1" applyFill="1" applyBorder="1" applyAlignment="1">
      <alignment vertical="center"/>
      <protection/>
    </xf>
    <xf numFmtId="165" fontId="11" fillId="0" borderId="17" xfId="53" applyNumberFormat="1" applyFont="1" applyFill="1" applyBorder="1" applyAlignment="1">
      <alignment vertical="center"/>
      <protection/>
    </xf>
    <xf numFmtId="4" fontId="11" fillId="0" borderId="37" xfId="53" applyNumberFormat="1" applyFont="1" applyFill="1" applyBorder="1" applyAlignment="1">
      <alignment vertical="center"/>
      <protection/>
    </xf>
    <xf numFmtId="4" fontId="11" fillId="0" borderId="35" xfId="53" applyNumberFormat="1" applyFont="1" applyFill="1" applyBorder="1" applyAlignment="1">
      <alignment vertical="center"/>
      <protection/>
    </xf>
    <xf numFmtId="165" fontId="11" fillId="0" borderId="14" xfId="53" applyNumberFormat="1" applyFont="1" applyFill="1" applyBorder="1" applyAlignment="1">
      <alignment vertical="center"/>
      <protection/>
    </xf>
    <xf numFmtId="4" fontId="11" fillId="0" borderId="34" xfId="53" applyNumberFormat="1" applyFont="1" applyFill="1" applyBorder="1" applyAlignment="1">
      <alignment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30" xfId="53" applyFont="1" applyFill="1" applyBorder="1" applyAlignment="1">
      <alignment horizontal="center" vertical="center"/>
      <protection/>
    </xf>
    <xf numFmtId="4" fontId="11" fillId="0" borderId="31" xfId="53" applyNumberFormat="1" applyFont="1" applyFill="1" applyBorder="1" applyAlignment="1">
      <alignment vertical="center"/>
      <protection/>
    </xf>
    <xf numFmtId="165" fontId="11" fillId="0" borderId="11" xfId="53" applyNumberFormat="1" applyFont="1" applyFill="1" applyBorder="1" applyAlignment="1">
      <alignment vertical="center"/>
      <protection/>
    </xf>
    <xf numFmtId="4" fontId="11" fillId="0" borderId="32" xfId="53" applyNumberFormat="1" applyFont="1" applyFill="1" applyBorder="1" applyAlignment="1">
      <alignment vertic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49" fontId="11" fillId="0" borderId="33" xfId="53" applyNumberFormat="1" applyFont="1" applyFill="1" applyBorder="1" applyAlignment="1">
      <alignment horizontal="center" vertical="center"/>
      <protection/>
    </xf>
    <xf numFmtId="49" fontId="11" fillId="0" borderId="34" xfId="53" applyNumberFormat="1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49" fontId="11" fillId="0" borderId="38" xfId="53" applyNumberFormat="1" applyFont="1" applyFill="1" applyBorder="1" applyAlignment="1">
      <alignment horizontal="center" vertical="center"/>
      <protection/>
    </xf>
    <xf numFmtId="49" fontId="11" fillId="0" borderId="37" xfId="53" applyNumberFormat="1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38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49" fontId="9" fillId="0" borderId="40" xfId="53" applyNumberFormat="1" applyFont="1" applyFill="1" applyBorder="1" applyAlignment="1">
      <alignment horizontal="center" vertical="center"/>
      <protection/>
    </xf>
    <xf numFmtId="49" fontId="9" fillId="0" borderId="41" xfId="53" applyNumberFormat="1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vertical="center" wrapText="1"/>
      <protection/>
    </xf>
    <xf numFmtId="4" fontId="9" fillId="0" borderId="43" xfId="53" applyNumberFormat="1" applyFont="1" applyFill="1" applyBorder="1" applyAlignment="1">
      <alignment vertical="center"/>
      <protection/>
    </xf>
    <xf numFmtId="165" fontId="9" fillId="0" borderId="42" xfId="53" applyNumberFormat="1" applyFont="1" applyFill="1" applyBorder="1" applyAlignment="1">
      <alignment vertical="center"/>
      <protection/>
    </xf>
    <xf numFmtId="4" fontId="9" fillId="0" borderId="41" xfId="53" applyNumberFormat="1" applyFont="1" applyFill="1" applyBorder="1" applyAlignment="1">
      <alignment vertical="center"/>
      <protection/>
    </xf>
    <xf numFmtId="0" fontId="11" fillId="0" borderId="44" xfId="53" applyFont="1" applyFill="1" applyBorder="1" applyAlignment="1">
      <alignment horizontal="center" vertical="center"/>
      <protection/>
    </xf>
    <xf numFmtId="49" fontId="11" fillId="0" borderId="45" xfId="53" applyNumberFormat="1" applyFont="1" applyFill="1" applyBorder="1" applyAlignment="1">
      <alignment horizontal="center" vertical="center"/>
      <protection/>
    </xf>
    <xf numFmtId="49" fontId="11" fillId="0" borderId="46" xfId="53" applyNumberFormat="1" applyFont="1" applyFill="1" applyBorder="1" applyAlignment="1">
      <alignment horizontal="center" vertical="center"/>
      <protection/>
    </xf>
    <xf numFmtId="0" fontId="11" fillId="0" borderId="47" xfId="53" applyFont="1" applyFill="1" applyBorder="1" applyAlignment="1">
      <alignment horizontal="center" vertical="center"/>
      <protection/>
    </xf>
    <xf numFmtId="0" fontId="11" fillId="0" borderId="45" xfId="53" applyFont="1" applyFill="1" applyBorder="1" applyAlignment="1">
      <alignment horizontal="center" vertical="center"/>
      <protection/>
    </xf>
    <xf numFmtId="0" fontId="11" fillId="0" borderId="47" xfId="53" applyFont="1" applyFill="1" applyBorder="1" applyAlignment="1">
      <alignment vertical="center"/>
      <protection/>
    </xf>
    <xf numFmtId="4" fontId="11" fillId="0" borderId="48" xfId="53" applyNumberFormat="1" applyFont="1" applyFill="1" applyBorder="1" applyAlignment="1">
      <alignment vertical="center"/>
      <protection/>
    </xf>
    <xf numFmtId="165" fontId="11" fillId="0" borderId="47" xfId="53" applyNumberFormat="1" applyFont="1" applyFill="1" applyBorder="1" applyAlignment="1">
      <alignment vertical="center"/>
      <protection/>
    </xf>
    <xf numFmtId="4" fontId="11" fillId="0" borderId="46" xfId="53" applyNumberFormat="1" applyFont="1" applyFill="1" applyBorder="1" applyAlignment="1">
      <alignment vertical="center"/>
      <protection/>
    </xf>
    <xf numFmtId="0" fontId="11" fillId="0" borderId="45" xfId="53" applyFont="1" applyFill="1" applyBorder="1" applyAlignment="1">
      <alignment horizontal="center" vertical="center"/>
      <protection/>
    </xf>
    <xf numFmtId="4" fontId="55" fillId="0" borderId="31" xfId="53" applyNumberFormat="1" applyFont="1" applyFill="1" applyBorder="1" applyAlignment="1">
      <alignment vertical="center"/>
      <protection/>
    </xf>
    <xf numFmtId="165" fontId="55" fillId="0" borderId="11" xfId="53" applyNumberFormat="1" applyFont="1" applyFill="1" applyBorder="1" applyAlignment="1">
      <alignment vertical="center"/>
      <protection/>
    </xf>
    <xf numFmtId="4" fontId="55" fillId="0" borderId="32" xfId="53" applyNumberFormat="1" applyFont="1" applyFill="1" applyBorder="1" applyAlignment="1">
      <alignment vertical="center"/>
      <protection/>
    </xf>
    <xf numFmtId="0" fontId="9" fillId="0" borderId="42" xfId="53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9" fillId="0" borderId="30" xfId="53" applyNumberFormat="1" applyFont="1" applyFill="1" applyBorder="1" applyAlignment="1">
      <alignment horizontal="center" vertical="center"/>
      <protection/>
    </xf>
    <xf numFmtId="49" fontId="9" fillId="0" borderId="32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vertical="center" wrapText="1"/>
      <protection/>
    </xf>
    <xf numFmtId="4" fontId="9" fillId="0" borderId="31" xfId="53" applyNumberFormat="1" applyFont="1" applyFill="1" applyBorder="1" applyAlignment="1">
      <alignment vertical="center"/>
      <protection/>
    </xf>
    <xf numFmtId="165" fontId="9" fillId="0" borderId="11" xfId="53" applyNumberFormat="1" applyFont="1" applyFill="1" applyBorder="1" applyAlignment="1">
      <alignment vertical="center"/>
      <protection/>
    </xf>
    <xf numFmtId="4" fontId="9" fillId="0" borderId="32" xfId="53" applyNumberFormat="1" applyFont="1" applyFill="1" applyBorder="1" applyAlignment="1">
      <alignment vertical="center"/>
      <protection/>
    </xf>
    <xf numFmtId="0" fontId="11" fillId="0" borderId="49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vertical="center"/>
      <protection/>
    </xf>
    <xf numFmtId="49" fontId="9" fillId="0" borderId="35" xfId="53" applyNumberFormat="1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49" fontId="9" fillId="0" borderId="49" xfId="53" applyNumberFormat="1" applyFont="1" applyFill="1" applyBorder="1" applyAlignment="1">
      <alignment horizontal="center" vertical="center"/>
      <protection/>
    </xf>
    <xf numFmtId="49" fontId="9" fillId="0" borderId="51" xfId="53" applyNumberFormat="1" applyFont="1" applyFill="1" applyBorder="1" applyAlignment="1">
      <alignment horizontal="center" vertical="center"/>
      <protection/>
    </xf>
    <xf numFmtId="0" fontId="11" fillId="0" borderId="52" xfId="53" applyFont="1" applyFill="1" applyBorder="1" applyAlignment="1">
      <alignment horizontal="center" vertical="center"/>
      <protection/>
    </xf>
    <xf numFmtId="4" fontId="11" fillId="0" borderId="22" xfId="53" applyNumberFormat="1" applyFont="1" applyFill="1" applyBorder="1" applyAlignment="1">
      <alignment vertical="center"/>
      <protection/>
    </xf>
    <xf numFmtId="165" fontId="11" fillId="0" borderId="52" xfId="53" applyNumberFormat="1" applyFont="1" applyFill="1" applyBorder="1" applyAlignment="1">
      <alignment vertical="center"/>
      <protection/>
    </xf>
    <xf numFmtId="4" fontId="11" fillId="0" borderId="51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horizontal="center"/>
      <protection/>
    </xf>
    <xf numFmtId="49" fontId="9" fillId="0" borderId="0" xfId="53" applyNumberFormat="1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Fill="1" applyBorder="1">
      <alignment/>
      <protection/>
    </xf>
    <xf numFmtId="4" fontId="11" fillId="0" borderId="0" xfId="53" applyNumberFormat="1" applyFont="1" applyFill="1" applyBorder="1">
      <alignment/>
      <protection/>
    </xf>
    <xf numFmtId="165" fontId="11" fillId="0" borderId="0" xfId="53" applyNumberFormat="1" applyFont="1" applyFill="1" applyBorder="1">
      <alignment/>
      <protection/>
    </xf>
    <xf numFmtId="0" fontId="13" fillId="0" borderId="0" xfId="53" applyFont="1" applyFill="1" applyBorder="1" applyAlignment="1">
      <alignment horizontal="center"/>
      <protection/>
    </xf>
    <xf numFmtId="49" fontId="14" fillId="0" borderId="0" xfId="53" applyNumberFormat="1" applyFont="1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left"/>
      <protection/>
    </xf>
    <xf numFmtId="4" fontId="13" fillId="0" borderId="0" xfId="53" applyNumberFormat="1" applyFont="1" applyFill="1" applyBorder="1">
      <alignment/>
      <protection/>
    </xf>
    <xf numFmtId="165" fontId="13" fillId="0" borderId="0" xfId="53" applyNumberFormat="1" applyFont="1" applyFill="1" applyBorder="1">
      <alignment/>
      <protection/>
    </xf>
    <xf numFmtId="0" fontId="0" fillId="0" borderId="0" xfId="52" applyFill="1" applyBorder="1">
      <alignment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17" fillId="0" borderId="0" xfId="54" applyFont="1" applyAlignment="1">
      <alignment horizontal="right"/>
      <protection/>
    </xf>
    <xf numFmtId="0" fontId="0" fillId="0" borderId="0" xfId="52" applyFill="1">
      <alignment/>
      <protection/>
    </xf>
    <xf numFmtId="0" fontId="18" fillId="0" borderId="0" xfId="51" applyFont="1" applyAlignment="1">
      <alignment horizontal="center"/>
      <protection/>
    </xf>
    <xf numFmtId="0" fontId="15" fillId="0" borderId="0" xfId="51">
      <alignment/>
      <protection/>
    </xf>
    <xf numFmtId="0" fontId="0" fillId="0" borderId="0" xfId="47">
      <alignment/>
      <protection/>
    </xf>
    <xf numFmtId="0" fontId="11" fillId="0" borderId="0" xfId="52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9" fillId="0" borderId="10" xfId="53" applyFont="1" applyFill="1" applyBorder="1" applyAlignment="1">
      <alignment horizontal="center"/>
      <protection/>
    </xf>
    <xf numFmtId="49" fontId="9" fillId="0" borderId="30" xfId="53" applyNumberFormat="1" applyFont="1" applyFill="1" applyBorder="1" applyAlignment="1">
      <alignment horizontal="center"/>
      <protection/>
    </xf>
    <xf numFmtId="49" fontId="9" fillId="0" borderId="32" xfId="53" applyNumberFormat="1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30" xfId="53" applyFont="1" applyFill="1" applyBorder="1" applyAlignment="1">
      <alignment horizontal="center"/>
      <protection/>
    </xf>
    <xf numFmtId="0" fontId="9" fillId="0" borderId="30" xfId="53" applyFont="1" applyFill="1" applyBorder="1" applyAlignment="1">
      <alignment horizontal="left" wrapText="1"/>
      <protection/>
    </xf>
    <xf numFmtId="4" fontId="9" fillId="0" borderId="14" xfId="53" applyNumberFormat="1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center"/>
      <protection/>
    </xf>
    <xf numFmtId="49" fontId="11" fillId="0" borderId="30" xfId="53" applyNumberFormat="1" applyFont="1" applyFill="1" applyBorder="1" applyAlignment="1">
      <alignment horizontal="center"/>
      <protection/>
    </xf>
    <xf numFmtId="49" fontId="11" fillId="0" borderId="32" xfId="53" applyNumberFormat="1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30" xfId="53" applyFont="1" applyFill="1" applyBorder="1" applyAlignment="1">
      <alignment horizontal="center"/>
      <protection/>
    </xf>
    <xf numFmtId="0" fontId="11" fillId="0" borderId="30" xfId="53" applyFont="1" applyFill="1" applyBorder="1">
      <alignment/>
      <protection/>
    </xf>
    <xf numFmtId="4" fontId="11" fillId="0" borderId="52" xfId="53" applyNumberFormat="1" applyFont="1" applyFill="1" applyBorder="1" applyAlignment="1">
      <alignment vertical="center"/>
      <protection/>
    </xf>
    <xf numFmtId="0" fontId="9" fillId="0" borderId="20" xfId="49" applyFont="1" applyFill="1" applyBorder="1" applyAlignment="1">
      <alignment horizontal="center" vertical="center" wrapText="1"/>
      <protection/>
    </xf>
    <xf numFmtId="165" fontId="9" fillId="0" borderId="26" xfId="53" applyNumberFormat="1" applyFont="1" applyFill="1" applyBorder="1" applyAlignment="1">
      <alignment vertical="center"/>
      <protection/>
    </xf>
    <xf numFmtId="0" fontId="17" fillId="0" borderId="0" xfId="54" applyFont="1" applyAlignment="1">
      <alignment horizontal="right"/>
      <protection/>
    </xf>
    <xf numFmtId="0" fontId="18" fillId="0" borderId="0" xfId="51" applyFont="1" applyAlignment="1">
      <alignment horizontal="center"/>
      <protection/>
    </xf>
    <xf numFmtId="0" fontId="8" fillId="0" borderId="0" xfId="47" applyFont="1" applyFill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0" fontId="10" fillId="0" borderId="24" xfId="50" applyFont="1" applyFill="1" applyBorder="1" applyAlignment="1">
      <alignment horizontal="center" vertical="center"/>
      <protection/>
    </xf>
    <xf numFmtId="0" fontId="10" fillId="0" borderId="53" xfId="50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49" fontId="55" fillId="0" borderId="30" xfId="53" applyNumberFormat="1" applyFont="1" applyFill="1" applyBorder="1" applyAlignment="1">
      <alignment horizontal="center" vertical="center"/>
      <protection/>
    </xf>
    <xf numFmtId="0" fontId="56" fillId="0" borderId="32" xfId="50" applyFont="1" applyBorder="1" applyAlignment="1">
      <alignment horizontal="center" vertical="center"/>
      <protection/>
    </xf>
    <xf numFmtId="49" fontId="9" fillId="0" borderId="40" xfId="53" applyNumberFormat="1" applyFont="1" applyFill="1" applyBorder="1" applyAlignment="1">
      <alignment horizontal="center" vertical="center"/>
      <protection/>
    </xf>
    <xf numFmtId="0" fontId="12" fillId="0" borderId="41" xfId="50" applyFont="1" applyFill="1" applyBorder="1" applyAlignment="1">
      <alignment horizontal="center" vertical="center"/>
      <protection/>
    </xf>
    <xf numFmtId="0" fontId="12" fillId="0" borderId="41" xfId="50" applyFont="1" applyBorder="1" applyAlignment="1">
      <alignment horizontal="center" vertical="center"/>
      <protection/>
    </xf>
    <xf numFmtId="49" fontId="9" fillId="0" borderId="41" xfId="53" applyNumberFormat="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04 - OSMTVS" xfId="50"/>
    <cellStyle name="normální_2. Rozpočet 2007 - tabulky" xfId="51"/>
    <cellStyle name="normální_Rozpis výdajů 03 bez PO 2" xfId="52"/>
    <cellStyle name="normální_Rozpis výdajů 03 bez PO_04 - OSMTVS" xfId="53"/>
    <cellStyle name="normální_Rozpočet 2004 (ZK)" xfId="54"/>
    <cellStyle name="normální_Rozpočet 2005 (ZK)_04 - OSMTVS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5">
          <cell r="D45">
            <v>74721.14</v>
          </cell>
          <cell r="H45">
            <v>3391233.9499999997</v>
          </cell>
          <cell r="O45">
            <v>8557.99</v>
          </cell>
          <cell r="Q45">
            <v>190127.46999999997</v>
          </cell>
        </row>
      </sheetData>
      <sheetData sheetId="2">
        <row r="45">
          <cell r="B45">
            <v>27594</v>
          </cell>
          <cell r="C45">
            <v>214073.19</v>
          </cell>
          <cell r="D45">
            <v>869880.73</v>
          </cell>
          <cell r="E45">
            <v>600617.0700000001</v>
          </cell>
          <cell r="F45">
            <v>3389102.16</v>
          </cell>
          <cell r="G45">
            <v>77067</v>
          </cell>
          <cell r="H45">
            <v>61801.07000000001</v>
          </cell>
          <cell r="I45">
            <v>249255.39</v>
          </cell>
          <cell r="K45">
            <v>207288.95</v>
          </cell>
          <cell r="L45">
            <v>43995</v>
          </cell>
          <cell r="M45">
            <v>3375</v>
          </cell>
          <cell r="N45">
            <v>8557.99</v>
          </cell>
          <cell r="O45">
            <v>5000</v>
          </cell>
          <cell r="P45">
            <v>18000</v>
          </cell>
          <cell r="R45">
            <v>0</v>
          </cell>
          <cell r="S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140625" style="0" customWidth="1"/>
    <col min="2" max="2" width="9.28125" style="0" customWidth="1"/>
    <col min="3" max="4" width="4.7109375" style="0" customWidth="1"/>
    <col min="5" max="5" width="7.8515625" style="0" customWidth="1"/>
    <col min="6" max="6" width="42.140625" style="0" customWidth="1"/>
    <col min="7" max="7" width="8.7109375" style="0" customWidth="1"/>
    <col min="8" max="9" width="7.7109375" style="0" customWidth="1"/>
    <col min="10" max="10" width="10.28125" style="0" customWidth="1"/>
  </cols>
  <sheetData>
    <row r="1" spans="1:10" ht="12.75">
      <c r="A1" s="142"/>
      <c r="B1" s="143"/>
      <c r="C1" s="143"/>
      <c r="D1" s="142"/>
      <c r="E1" s="142"/>
      <c r="F1" s="144"/>
      <c r="G1" s="145"/>
      <c r="H1" s="146"/>
      <c r="I1" s="146"/>
      <c r="J1" s="147"/>
    </row>
    <row r="2" spans="1:10" ht="12.75">
      <c r="A2" s="148"/>
      <c r="B2" s="148"/>
      <c r="C2" s="148"/>
      <c r="D2" s="148"/>
      <c r="E2" s="148"/>
      <c r="F2" s="148"/>
      <c r="G2" s="149"/>
      <c r="H2" s="173"/>
      <c r="I2" s="173"/>
      <c r="J2" s="151"/>
    </row>
    <row r="3" spans="1:10" ht="18">
      <c r="A3" s="174" t="s">
        <v>116</v>
      </c>
      <c r="B3" s="174"/>
      <c r="C3" s="174"/>
      <c r="D3" s="174"/>
      <c r="E3" s="174"/>
      <c r="F3" s="174"/>
      <c r="G3" s="174"/>
      <c r="H3" s="174"/>
      <c r="I3" s="152"/>
      <c r="J3" s="150" t="s">
        <v>113</v>
      </c>
    </row>
    <row r="4" spans="1:10" ht="12.75">
      <c r="A4" s="153"/>
      <c r="B4" s="153"/>
      <c r="C4" s="153"/>
      <c r="D4" s="153"/>
      <c r="E4" s="153"/>
      <c r="F4" s="153"/>
      <c r="G4" s="153"/>
      <c r="H4" s="154"/>
      <c r="I4" s="154"/>
      <c r="J4" s="151"/>
    </row>
    <row r="5" spans="1:10" ht="15.75">
      <c r="A5" s="175" t="s">
        <v>107</v>
      </c>
      <c r="B5" s="175"/>
      <c r="C5" s="175"/>
      <c r="D5" s="175"/>
      <c r="E5" s="175"/>
      <c r="F5" s="175"/>
      <c r="G5" s="175"/>
      <c r="H5" s="175"/>
      <c r="I5" s="175"/>
      <c r="J5" s="151"/>
    </row>
    <row r="6" spans="1:10" ht="12.75">
      <c r="A6" s="153"/>
      <c r="B6" s="153"/>
      <c r="C6" s="153"/>
      <c r="D6" s="153"/>
      <c r="E6" s="153"/>
      <c r="F6" s="153"/>
      <c r="G6" s="154"/>
      <c r="H6" s="150"/>
      <c r="J6" s="151"/>
    </row>
    <row r="7" spans="1:10" ht="15.75">
      <c r="A7" s="176" t="s">
        <v>64</v>
      </c>
      <c r="B7" s="176"/>
      <c r="C7" s="176"/>
      <c r="D7" s="176"/>
      <c r="E7" s="176"/>
      <c r="F7" s="176"/>
      <c r="G7" s="176"/>
      <c r="H7" s="176"/>
      <c r="I7" s="176"/>
      <c r="J7" s="151"/>
    </row>
    <row r="8" spans="1:10" ht="13.5" thickBot="1">
      <c r="A8" s="37"/>
      <c r="B8" s="37"/>
      <c r="C8" s="37"/>
      <c r="D8" s="37"/>
      <c r="E8" s="37"/>
      <c r="F8" s="37"/>
      <c r="G8" s="38"/>
      <c r="H8" s="37"/>
      <c r="I8" s="39" t="s">
        <v>65</v>
      </c>
      <c r="J8" s="147"/>
    </row>
    <row r="9" spans="1:10" ht="23.25" thickBot="1">
      <c r="A9" s="40" t="s">
        <v>66</v>
      </c>
      <c r="B9" s="177" t="s">
        <v>67</v>
      </c>
      <c r="C9" s="178"/>
      <c r="D9" s="42" t="s">
        <v>68</v>
      </c>
      <c r="E9" s="41" t="s">
        <v>19</v>
      </c>
      <c r="F9" s="43" t="s">
        <v>69</v>
      </c>
      <c r="G9" s="44" t="s">
        <v>70</v>
      </c>
      <c r="H9" s="171" t="s">
        <v>112</v>
      </c>
      <c r="I9" s="45" t="s">
        <v>71</v>
      </c>
      <c r="J9" s="147"/>
    </row>
    <row r="10" spans="1:12" ht="13.5" thickBot="1">
      <c r="A10" s="46" t="s">
        <v>72</v>
      </c>
      <c r="B10" s="179" t="s">
        <v>73</v>
      </c>
      <c r="C10" s="180"/>
      <c r="D10" s="47" t="s">
        <v>73</v>
      </c>
      <c r="E10" s="47" t="s">
        <v>73</v>
      </c>
      <c r="F10" s="48" t="s">
        <v>74</v>
      </c>
      <c r="G10" s="49">
        <f>G11+G26</f>
        <v>9450</v>
      </c>
      <c r="H10" s="172">
        <v>0</v>
      </c>
      <c r="I10" s="50">
        <f>G10+H10</f>
        <v>9450</v>
      </c>
      <c r="J10" s="155" t="s">
        <v>112</v>
      </c>
      <c r="K10" s="1"/>
      <c r="L10" s="1"/>
    </row>
    <row r="11" spans="1:11" ht="12.75">
      <c r="A11" s="51" t="s">
        <v>72</v>
      </c>
      <c r="B11" s="181" t="s">
        <v>73</v>
      </c>
      <c r="C11" s="182"/>
      <c r="D11" s="52" t="s">
        <v>73</v>
      </c>
      <c r="E11" s="53" t="s">
        <v>73</v>
      </c>
      <c r="F11" s="54" t="s">
        <v>75</v>
      </c>
      <c r="G11" s="55">
        <v>3410</v>
      </c>
      <c r="H11" s="114">
        <v>0</v>
      </c>
      <c r="I11" s="56">
        <v>3410</v>
      </c>
      <c r="J11" s="155"/>
      <c r="K11" s="1"/>
    </row>
    <row r="12" spans="1:10" ht="12.75">
      <c r="A12" s="57" t="s">
        <v>72</v>
      </c>
      <c r="B12" s="58" t="s">
        <v>76</v>
      </c>
      <c r="C12" s="59" t="s">
        <v>77</v>
      </c>
      <c r="D12" s="60" t="s">
        <v>73</v>
      </c>
      <c r="E12" s="61" t="s">
        <v>73</v>
      </c>
      <c r="F12" s="62" t="s">
        <v>78</v>
      </c>
      <c r="G12" s="63">
        <f>SUM(G13:G14)</f>
        <v>200</v>
      </c>
      <c r="H12" s="64">
        <v>0</v>
      </c>
      <c r="I12" s="65">
        <f>SUM(I13:I14)</f>
        <v>200</v>
      </c>
      <c r="J12" s="147"/>
    </row>
    <row r="13" spans="1:10" ht="12.75">
      <c r="A13" s="66"/>
      <c r="B13" s="67"/>
      <c r="C13" s="68"/>
      <c r="D13" s="69">
        <v>3299</v>
      </c>
      <c r="E13" s="70">
        <v>5321</v>
      </c>
      <c r="F13" s="71" t="s">
        <v>79</v>
      </c>
      <c r="G13" s="72">
        <v>150</v>
      </c>
      <c r="H13" s="73">
        <v>0</v>
      </c>
      <c r="I13" s="74">
        <v>150</v>
      </c>
      <c r="J13" s="147"/>
    </row>
    <row r="14" spans="1:10" ht="12.75">
      <c r="A14" s="66"/>
      <c r="B14" s="67"/>
      <c r="C14" s="68"/>
      <c r="D14" s="69">
        <v>3299</v>
      </c>
      <c r="E14" s="70">
        <v>5331</v>
      </c>
      <c r="F14" s="71" t="s">
        <v>80</v>
      </c>
      <c r="G14" s="75">
        <v>50</v>
      </c>
      <c r="H14" s="76">
        <v>0</v>
      </c>
      <c r="I14" s="77">
        <v>50</v>
      </c>
      <c r="J14" s="147"/>
    </row>
    <row r="15" spans="1:10" ht="12.75">
      <c r="A15" s="117" t="s">
        <v>72</v>
      </c>
      <c r="B15" s="118" t="s">
        <v>81</v>
      </c>
      <c r="C15" s="119" t="s">
        <v>77</v>
      </c>
      <c r="D15" s="120" t="s">
        <v>73</v>
      </c>
      <c r="E15" s="121" t="s">
        <v>73</v>
      </c>
      <c r="F15" s="122" t="s">
        <v>82</v>
      </c>
      <c r="G15" s="123">
        <f>SUM(G16:G17)</f>
        <v>120</v>
      </c>
      <c r="H15" s="124">
        <f>H16+H17</f>
        <v>0</v>
      </c>
      <c r="I15" s="125">
        <f>G15+H15</f>
        <v>120</v>
      </c>
      <c r="J15" s="155"/>
    </row>
    <row r="16" spans="1:10" ht="12.75">
      <c r="A16" s="83"/>
      <c r="B16" s="84"/>
      <c r="C16" s="85"/>
      <c r="D16" s="86">
        <v>3299</v>
      </c>
      <c r="E16" s="79">
        <v>5321</v>
      </c>
      <c r="F16" s="87" t="s">
        <v>79</v>
      </c>
      <c r="G16" s="75">
        <v>60</v>
      </c>
      <c r="H16" s="76">
        <v>0</v>
      </c>
      <c r="I16" s="77">
        <f>G16+H16</f>
        <v>60</v>
      </c>
      <c r="J16" s="156"/>
    </row>
    <row r="17" spans="1:10" ht="12.75">
      <c r="A17" s="83"/>
      <c r="B17" s="84"/>
      <c r="C17" s="85"/>
      <c r="D17" s="86">
        <v>3299</v>
      </c>
      <c r="E17" s="79">
        <v>5331</v>
      </c>
      <c r="F17" s="87" t="s">
        <v>80</v>
      </c>
      <c r="G17" s="75">
        <v>60</v>
      </c>
      <c r="H17" s="76">
        <v>0</v>
      </c>
      <c r="I17" s="77">
        <f>G17+H17</f>
        <v>60</v>
      </c>
      <c r="J17" s="156"/>
    </row>
    <row r="18" spans="1:10" ht="12.75">
      <c r="A18" s="57" t="s">
        <v>72</v>
      </c>
      <c r="B18" s="58" t="s">
        <v>83</v>
      </c>
      <c r="C18" s="59" t="s">
        <v>77</v>
      </c>
      <c r="D18" s="60" t="s">
        <v>73</v>
      </c>
      <c r="E18" s="61" t="s">
        <v>73</v>
      </c>
      <c r="F18" s="62" t="s">
        <v>84</v>
      </c>
      <c r="G18" s="63">
        <f>+G19</f>
        <v>90</v>
      </c>
      <c r="H18" s="64">
        <v>0</v>
      </c>
      <c r="I18" s="65">
        <f>+I19</f>
        <v>90</v>
      </c>
      <c r="J18" s="147"/>
    </row>
    <row r="19" spans="1:10" ht="13.5" thickBot="1">
      <c r="A19" s="88"/>
      <c r="B19" s="89"/>
      <c r="C19" s="90"/>
      <c r="D19" s="91">
        <v>3299</v>
      </c>
      <c r="E19" s="92">
        <v>5331</v>
      </c>
      <c r="F19" s="93" t="s">
        <v>80</v>
      </c>
      <c r="G19" s="72">
        <v>90</v>
      </c>
      <c r="H19" s="73">
        <v>0</v>
      </c>
      <c r="I19" s="74">
        <v>90</v>
      </c>
      <c r="J19" s="147"/>
    </row>
    <row r="20" spans="1:10" ht="12.75">
      <c r="A20" s="94" t="s">
        <v>72</v>
      </c>
      <c r="B20" s="95" t="s">
        <v>85</v>
      </c>
      <c r="C20" s="96" t="s">
        <v>77</v>
      </c>
      <c r="D20" s="97" t="s">
        <v>73</v>
      </c>
      <c r="E20" s="98" t="s">
        <v>73</v>
      </c>
      <c r="F20" s="99" t="s">
        <v>86</v>
      </c>
      <c r="G20" s="100">
        <f>+G21</f>
        <v>2000</v>
      </c>
      <c r="H20" s="101">
        <v>0</v>
      </c>
      <c r="I20" s="102">
        <f>+I21</f>
        <v>2000</v>
      </c>
      <c r="J20" s="147"/>
    </row>
    <row r="21" spans="1:10" ht="13.5" thickBot="1">
      <c r="A21" s="103"/>
      <c r="B21" s="104"/>
      <c r="C21" s="105"/>
      <c r="D21" s="106">
        <v>3299</v>
      </c>
      <c r="E21" s="107">
        <v>5331</v>
      </c>
      <c r="F21" s="108" t="s">
        <v>80</v>
      </c>
      <c r="G21" s="109">
        <v>2000</v>
      </c>
      <c r="H21" s="110">
        <v>0</v>
      </c>
      <c r="I21" s="111">
        <v>2000</v>
      </c>
      <c r="J21" s="147"/>
    </row>
    <row r="22" spans="1:10" ht="22.5">
      <c r="A22" s="94" t="s">
        <v>72</v>
      </c>
      <c r="B22" s="95" t="s">
        <v>87</v>
      </c>
      <c r="C22" s="96" t="s">
        <v>77</v>
      </c>
      <c r="D22" s="97" t="s">
        <v>73</v>
      </c>
      <c r="E22" s="98" t="s">
        <v>73</v>
      </c>
      <c r="F22" s="99" t="s">
        <v>88</v>
      </c>
      <c r="G22" s="100">
        <f>+G23</f>
        <v>500</v>
      </c>
      <c r="H22" s="101">
        <v>0</v>
      </c>
      <c r="I22" s="102">
        <f>+I23</f>
        <v>500</v>
      </c>
      <c r="J22" s="147"/>
    </row>
    <row r="23" spans="1:10" ht="13.5" thickBot="1">
      <c r="A23" s="103"/>
      <c r="B23" s="104"/>
      <c r="C23" s="105"/>
      <c r="D23" s="106">
        <v>3299</v>
      </c>
      <c r="E23" s="107">
        <v>5331</v>
      </c>
      <c r="F23" s="108" t="s">
        <v>80</v>
      </c>
      <c r="G23" s="109">
        <v>500</v>
      </c>
      <c r="H23" s="110">
        <v>0</v>
      </c>
      <c r="I23" s="111">
        <v>500</v>
      </c>
      <c r="J23" s="147"/>
    </row>
    <row r="24" spans="1:10" ht="22.5">
      <c r="A24" s="94" t="s">
        <v>72</v>
      </c>
      <c r="B24" s="95" t="s">
        <v>89</v>
      </c>
      <c r="C24" s="96" t="s">
        <v>77</v>
      </c>
      <c r="D24" s="97" t="s">
        <v>73</v>
      </c>
      <c r="E24" s="98" t="s">
        <v>73</v>
      </c>
      <c r="F24" s="99" t="s">
        <v>90</v>
      </c>
      <c r="G24" s="100">
        <f>+G25</f>
        <v>500</v>
      </c>
      <c r="H24" s="101">
        <v>0</v>
      </c>
      <c r="I24" s="102">
        <f>+I25</f>
        <v>500</v>
      </c>
      <c r="J24" s="147"/>
    </row>
    <row r="25" spans="1:10" ht="13.5" thickBot="1">
      <c r="A25" s="103"/>
      <c r="B25" s="104"/>
      <c r="C25" s="105"/>
      <c r="D25" s="106">
        <v>3299</v>
      </c>
      <c r="E25" s="112">
        <v>5321</v>
      </c>
      <c r="F25" s="108" t="s">
        <v>79</v>
      </c>
      <c r="G25" s="109">
        <v>500</v>
      </c>
      <c r="H25" s="110">
        <v>0</v>
      </c>
      <c r="I25" s="111">
        <v>500</v>
      </c>
      <c r="J25" s="147"/>
    </row>
    <row r="26" spans="1:11" ht="13.5" thickBot="1">
      <c r="A26" s="51" t="s">
        <v>72</v>
      </c>
      <c r="B26" s="181" t="s">
        <v>73</v>
      </c>
      <c r="C26" s="182"/>
      <c r="D26" s="52" t="s">
        <v>73</v>
      </c>
      <c r="E26" s="53" t="s">
        <v>73</v>
      </c>
      <c r="F26" s="54" t="s">
        <v>91</v>
      </c>
      <c r="G26" s="113">
        <v>6040</v>
      </c>
      <c r="H26" s="114">
        <v>0</v>
      </c>
      <c r="I26" s="115">
        <v>6040</v>
      </c>
      <c r="J26" s="147"/>
      <c r="K26" s="1"/>
    </row>
    <row r="27" spans="1:10" ht="12.75">
      <c r="A27" s="94" t="s">
        <v>72</v>
      </c>
      <c r="B27" s="183" t="s">
        <v>73</v>
      </c>
      <c r="C27" s="186"/>
      <c r="D27" s="97" t="s">
        <v>73</v>
      </c>
      <c r="E27" s="98" t="s">
        <v>73</v>
      </c>
      <c r="F27" s="116" t="s">
        <v>92</v>
      </c>
      <c r="G27" s="100">
        <f>+G28</f>
        <v>2810</v>
      </c>
      <c r="H27" s="101">
        <v>0</v>
      </c>
      <c r="I27" s="102">
        <f>+I28</f>
        <v>2810</v>
      </c>
      <c r="J27" s="147"/>
    </row>
    <row r="28" spans="1:10" ht="12.75">
      <c r="A28" s="117" t="s">
        <v>72</v>
      </c>
      <c r="B28" s="118" t="s">
        <v>93</v>
      </c>
      <c r="C28" s="119" t="s">
        <v>77</v>
      </c>
      <c r="D28" s="120" t="s">
        <v>73</v>
      </c>
      <c r="E28" s="121" t="s">
        <v>73</v>
      </c>
      <c r="F28" s="122" t="s">
        <v>92</v>
      </c>
      <c r="G28" s="123">
        <f>+G29</f>
        <v>2810</v>
      </c>
      <c r="H28" s="124">
        <v>0</v>
      </c>
      <c r="I28" s="125">
        <f>+I29</f>
        <v>2810</v>
      </c>
      <c r="J28" s="147"/>
    </row>
    <row r="29" spans="1:10" ht="13.5" thickBot="1">
      <c r="A29" s="103"/>
      <c r="B29" s="104"/>
      <c r="C29" s="105"/>
      <c r="D29" s="106">
        <v>3419</v>
      </c>
      <c r="E29" s="126">
        <v>5229</v>
      </c>
      <c r="F29" s="108" t="s">
        <v>94</v>
      </c>
      <c r="G29" s="109">
        <v>2810</v>
      </c>
      <c r="H29" s="110">
        <v>0</v>
      </c>
      <c r="I29" s="111">
        <v>2810</v>
      </c>
      <c r="J29" s="147"/>
    </row>
    <row r="30" spans="1:9" ht="12.75">
      <c r="A30" s="94" t="s">
        <v>72</v>
      </c>
      <c r="B30" s="183" t="s">
        <v>73</v>
      </c>
      <c r="C30" s="184"/>
      <c r="D30" s="97" t="s">
        <v>73</v>
      </c>
      <c r="E30" s="98" t="s">
        <v>73</v>
      </c>
      <c r="F30" s="116" t="s">
        <v>95</v>
      </c>
      <c r="G30" s="100">
        <f>+G31</f>
        <v>200</v>
      </c>
      <c r="H30" s="101">
        <f>H31+H33</f>
        <v>0</v>
      </c>
      <c r="I30" s="102">
        <f>I31+I33</f>
        <v>200</v>
      </c>
    </row>
    <row r="31" spans="1:10" ht="12.75">
      <c r="A31" s="117" t="s">
        <v>72</v>
      </c>
      <c r="B31" s="118" t="s">
        <v>96</v>
      </c>
      <c r="C31" s="119" t="s">
        <v>77</v>
      </c>
      <c r="D31" s="120" t="s">
        <v>73</v>
      </c>
      <c r="E31" s="121" t="s">
        <v>73</v>
      </c>
      <c r="F31" s="122" t="s">
        <v>97</v>
      </c>
      <c r="G31" s="123">
        <f>+G32</f>
        <v>200</v>
      </c>
      <c r="H31" s="124">
        <f>H32</f>
        <v>-200</v>
      </c>
      <c r="I31" s="125">
        <f>+I32</f>
        <v>0</v>
      </c>
      <c r="J31" s="155" t="s">
        <v>112</v>
      </c>
    </row>
    <row r="32" spans="1:10" ht="12.75">
      <c r="A32" s="66"/>
      <c r="B32" s="67"/>
      <c r="C32" s="68"/>
      <c r="D32" s="69">
        <v>3419</v>
      </c>
      <c r="E32" s="79">
        <v>5229</v>
      </c>
      <c r="F32" s="71" t="s">
        <v>94</v>
      </c>
      <c r="G32" s="75">
        <v>200</v>
      </c>
      <c r="H32" s="76">
        <v>-200</v>
      </c>
      <c r="I32" s="77">
        <f>G32+H32</f>
        <v>0</v>
      </c>
      <c r="J32" s="147"/>
    </row>
    <row r="33" spans="1:10" ht="22.5">
      <c r="A33" s="157" t="s">
        <v>72</v>
      </c>
      <c r="B33" s="158" t="s">
        <v>110</v>
      </c>
      <c r="C33" s="159" t="s">
        <v>77</v>
      </c>
      <c r="D33" s="160" t="s">
        <v>73</v>
      </c>
      <c r="E33" s="161" t="s">
        <v>73</v>
      </c>
      <c r="F33" s="162" t="s">
        <v>111</v>
      </c>
      <c r="G33" s="163">
        <v>0</v>
      </c>
      <c r="H33" s="124">
        <f>H34</f>
        <v>200</v>
      </c>
      <c r="I33" s="125">
        <f>G33+H33</f>
        <v>200</v>
      </c>
      <c r="J33" s="155" t="s">
        <v>112</v>
      </c>
    </row>
    <row r="34" spans="1:10" ht="13.5" thickBot="1">
      <c r="A34" s="164"/>
      <c r="B34" s="165"/>
      <c r="C34" s="166"/>
      <c r="D34" s="167">
        <v>3419</v>
      </c>
      <c r="E34" s="168">
        <v>5222</v>
      </c>
      <c r="F34" s="169" t="s">
        <v>109</v>
      </c>
      <c r="G34" s="170">
        <v>0</v>
      </c>
      <c r="H34" s="81">
        <v>200</v>
      </c>
      <c r="I34" s="82">
        <f>G34+H34</f>
        <v>200</v>
      </c>
      <c r="J34" s="147"/>
    </row>
    <row r="35" spans="1:10" ht="12.75">
      <c r="A35" s="94" t="s">
        <v>72</v>
      </c>
      <c r="B35" s="183" t="s">
        <v>73</v>
      </c>
      <c r="C35" s="185"/>
      <c r="D35" s="97" t="s">
        <v>73</v>
      </c>
      <c r="E35" s="98" t="s">
        <v>73</v>
      </c>
      <c r="F35" s="116" t="s">
        <v>98</v>
      </c>
      <c r="G35" s="100">
        <f>+G36+G38</f>
        <v>1500</v>
      </c>
      <c r="H35" s="101">
        <v>0</v>
      </c>
      <c r="I35" s="102">
        <f>+I36+I38</f>
        <v>1500</v>
      </c>
      <c r="J35" s="147"/>
    </row>
    <row r="36" spans="1:10" ht="12.75">
      <c r="A36" s="117" t="s">
        <v>72</v>
      </c>
      <c r="B36" s="118" t="s">
        <v>99</v>
      </c>
      <c r="C36" s="119" t="s">
        <v>77</v>
      </c>
      <c r="D36" s="120" t="s">
        <v>73</v>
      </c>
      <c r="E36" s="121" t="s">
        <v>73</v>
      </c>
      <c r="F36" s="122" t="s">
        <v>98</v>
      </c>
      <c r="G36" s="123">
        <f>+G37</f>
        <v>1000</v>
      </c>
      <c r="H36" s="124">
        <v>0</v>
      </c>
      <c r="I36" s="125">
        <f>+I37</f>
        <v>1000</v>
      </c>
      <c r="J36" s="147"/>
    </row>
    <row r="37" spans="1:10" ht="12.75">
      <c r="A37" s="66"/>
      <c r="B37" s="67"/>
      <c r="C37" s="68"/>
      <c r="D37" s="69">
        <v>3419</v>
      </c>
      <c r="E37" s="79">
        <v>5221</v>
      </c>
      <c r="F37" s="71" t="s">
        <v>100</v>
      </c>
      <c r="G37" s="75">
        <v>1000</v>
      </c>
      <c r="H37" s="76">
        <v>0</v>
      </c>
      <c r="I37" s="77">
        <v>1000</v>
      </c>
      <c r="J37" s="147"/>
    </row>
    <row r="38" spans="1:10" ht="12.75">
      <c r="A38" s="117" t="s">
        <v>72</v>
      </c>
      <c r="B38" s="118" t="s">
        <v>101</v>
      </c>
      <c r="C38" s="119" t="s">
        <v>77</v>
      </c>
      <c r="D38" s="120" t="s">
        <v>73</v>
      </c>
      <c r="E38" s="121" t="s">
        <v>73</v>
      </c>
      <c r="F38" s="122" t="s">
        <v>102</v>
      </c>
      <c r="G38" s="123">
        <f>+G39</f>
        <v>500</v>
      </c>
      <c r="H38" s="124">
        <v>0</v>
      </c>
      <c r="I38" s="125">
        <f>+I39</f>
        <v>500</v>
      </c>
      <c r="J38" s="155"/>
    </row>
    <row r="39" spans="1:10" ht="13.5" thickBot="1">
      <c r="A39" s="117"/>
      <c r="B39" s="118"/>
      <c r="C39" s="119"/>
      <c r="D39" s="78">
        <v>3419</v>
      </c>
      <c r="E39" s="70">
        <v>5221</v>
      </c>
      <c r="F39" s="71" t="s">
        <v>100</v>
      </c>
      <c r="G39" s="80">
        <v>500</v>
      </c>
      <c r="H39" s="81">
        <v>0</v>
      </c>
      <c r="I39" s="82">
        <v>500</v>
      </c>
      <c r="J39" s="147"/>
    </row>
    <row r="40" spans="1:10" ht="12.75">
      <c r="A40" s="94" t="s">
        <v>72</v>
      </c>
      <c r="B40" s="183" t="s">
        <v>73</v>
      </c>
      <c r="C40" s="185"/>
      <c r="D40" s="97" t="s">
        <v>73</v>
      </c>
      <c r="E40" s="98" t="s">
        <v>73</v>
      </c>
      <c r="F40" s="116" t="s">
        <v>103</v>
      </c>
      <c r="G40" s="100">
        <f>+G41+G43</f>
        <v>1530</v>
      </c>
      <c r="H40" s="101">
        <v>0</v>
      </c>
      <c r="I40" s="102">
        <f>+I41+I43</f>
        <v>1530</v>
      </c>
      <c r="J40" s="147"/>
    </row>
    <row r="41" spans="1:10" ht="12.75">
      <c r="A41" s="117" t="s">
        <v>72</v>
      </c>
      <c r="B41" s="118" t="s">
        <v>104</v>
      </c>
      <c r="C41" s="119" t="s">
        <v>77</v>
      </c>
      <c r="D41" s="120" t="s">
        <v>73</v>
      </c>
      <c r="E41" s="121" t="s">
        <v>73</v>
      </c>
      <c r="F41" s="127" t="s">
        <v>103</v>
      </c>
      <c r="G41" s="123">
        <f>+G42</f>
        <v>1230</v>
      </c>
      <c r="H41" s="124">
        <v>0</v>
      </c>
      <c r="I41" s="125">
        <f>+I42</f>
        <v>1230</v>
      </c>
      <c r="J41" s="147"/>
    </row>
    <row r="42" spans="1:10" ht="12.75">
      <c r="A42" s="57"/>
      <c r="B42" s="128"/>
      <c r="C42" s="128"/>
      <c r="D42" s="86">
        <v>3419</v>
      </c>
      <c r="E42" s="70">
        <v>5229</v>
      </c>
      <c r="F42" s="71" t="s">
        <v>94</v>
      </c>
      <c r="G42" s="75">
        <v>1230</v>
      </c>
      <c r="H42" s="76">
        <v>0</v>
      </c>
      <c r="I42" s="77">
        <v>1230</v>
      </c>
      <c r="J42" s="147"/>
    </row>
    <row r="43" spans="1:10" ht="12.75">
      <c r="A43" s="117" t="s">
        <v>72</v>
      </c>
      <c r="B43" s="118" t="s">
        <v>105</v>
      </c>
      <c r="C43" s="119" t="s">
        <v>77</v>
      </c>
      <c r="D43" s="120" t="s">
        <v>73</v>
      </c>
      <c r="E43" s="121" t="s">
        <v>73</v>
      </c>
      <c r="F43" s="122" t="s">
        <v>106</v>
      </c>
      <c r="G43" s="123">
        <f>+G44</f>
        <v>300</v>
      </c>
      <c r="H43" s="124">
        <v>0</v>
      </c>
      <c r="I43" s="125">
        <f>+I44</f>
        <v>300</v>
      </c>
      <c r="J43" s="147"/>
    </row>
    <row r="44" spans="1:10" ht="13.5" thickBot="1">
      <c r="A44" s="129"/>
      <c r="B44" s="130"/>
      <c r="C44" s="131"/>
      <c r="D44" s="132">
        <v>3419</v>
      </c>
      <c r="E44" s="112">
        <v>5229</v>
      </c>
      <c r="F44" s="108" t="s">
        <v>94</v>
      </c>
      <c r="G44" s="133">
        <v>300</v>
      </c>
      <c r="H44" s="134">
        <v>0</v>
      </c>
      <c r="I44" s="135">
        <v>300</v>
      </c>
      <c r="J44" s="147"/>
    </row>
    <row r="45" spans="1:10" ht="12.75">
      <c r="A45" s="136"/>
      <c r="B45" s="137"/>
      <c r="C45" s="137"/>
      <c r="D45" s="138"/>
      <c r="E45" s="138"/>
      <c r="F45" s="139"/>
      <c r="G45" s="140"/>
      <c r="H45" s="141"/>
      <c r="I45" s="141"/>
      <c r="J45" s="147"/>
    </row>
    <row r="46" spans="1:10" ht="12.75">
      <c r="A46" s="136"/>
      <c r="B46" s="137" t="s">
        <v>108</v>
      </c>
      <c r="C46" s="137"/>
      <c r="D46" s="138"/>
      <c r="E46" s="138"/>
      <c r="F46" s="139"/>
      <c r="G46" s="140"/>
      <c r="H46" s="141"/>
      <c r="I46" s="141"/>
      <c r="J46" s="147"/>
    </row>
    <row r="47" spans="1:10" ht="12.75">
      <c r="A47" s="136"/>
      <c r="B47" s="137"/>
      <c r="C47" s="137"/>
      <c r="D47" s="138"/>
      <c r="E47" s="138"/>
      <c r="F47" s="139"/>
      <c r="G47" s="140"/>
      <c r="H47" s="141"/>
      <c r="I47" s="141"/>
      <c r="J47" s="147"/>
    </row>
    <row r="48" spans="1:10" ht="12.75">
      <c r="A48" s="136"/>
      <c r="B48" s="137"/>
      <c r="C48" s="137"/>
      <c r="D48" s="138"/>
      <c r="E48" s="138"/>
      <c r="F48" s="139"/>
      <c r="G48" s="140"/>
      <c r="H48" s="141"/>
      <c r="I48" s="141"/>
      <c r="J48" s="147"/>
    </row>
  </sheetData>
  <sheetProtection/>
  <mergeCells count="12">
    <mergeCell ref="B11:C11"/>
    <mergeCell ref="B26:C26"/>
    <mergeCell ref="B30:C30"/>
    <mergeCell ref="B35:C35"/>
    <mergeCell ref="B40:C40"/>
    <mergeCell ref="B27:C27"/>
    <mergeCell ref="H2:I2"/>
    <mergeCell ref="A3:H3"/>
    <mergeCell ref="A5:I5"/>
    <mergeCell ref="A7:I7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28" sqref="H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87" t="s">
        <v>58</v>
      </c>
      <c r="B1" s="187"/>
      <c r="C1" s="33"/>
      <c r="D1" s="150" t="s">
        <v>114</v>
      </c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115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2196721.14</v>
      </c>
      <c r="D3" s="26">
        <f>D4+D5+D6</f>
        <v>0</v>
      </c>
      <c r="E3" s="27">
        <f aca="true" t="shared" si="0" ref="E3:E24">C3+D3</f>
        <v>2196721.14</v>
      </c>
    </row>
    <row r="4" spans="1:10" ht="15" customHeight="1">
      <c r="A4" s="6" t="s">
        <v>4</v>
      </c>
      <c r="B4" s="7" t="s">
        <v>5</v>
      </c>
      <c r="C4" s="8"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'[3]příjmy'!$D$45</f>
        <v>74721.14</v>
      </c>
      <c r="D5" s="4">
        <v>0</v>
      </c>
      <c r="E5" s="10">
        <f t="shared" si="0"/>
        <v>74721.14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42</v>
      </c>
      <c r="B7" s="7" t="s">
        <v>10</v>
      </c>
      <c r="C7" s="13">
        <f>C8+C13</f>
        <v>3477075.9499999997</v>
      </c>
      <c r="D7" s="13">
        <f>D8+D13</f>
        <v>0</v>
      </c>
      <c r="E7" s="14">
        <f t="shared" si="0"/>
        <v>3477075.9499999997</v>
      </c>
    </row>
    <row r="8" spans="1:5" ht="15" customHeight="1">
      <c r="A8" s="6" t="s">
        <v>47</v>
      </c>
      <c r="B8" s="7" t="s">
        <v>11</v>
      </c>
      <c r="C8" s="8">
        <f>C9+C10+C11+C12</f>
        <v>3477075.9499999997</v>
      </c>
      <c r="D8" s="8">
        <f>D9+D10+D11+D12</f>
        <v>0</v>
      </c>
      <c r="E8" s="11">
        <f t="shared" si="0"/>
        <v>3477075.9499999997</v>
      </c>
    </row>
    <row r="9" spans="1:5" ht="15" customHeight="1">
      <c r="A9" s="6" t="s">
        <v>43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'[3]příjmy'!$H$45</f>
        <v>3391233.9499999997</v>
      </c>
      <c r="D10" s="8">
        <v>0</v>
      </c>
      <c r="E10" s="11">
        <f t="shared" si="0"/>
        <v>3391233.9499999997</v>
      </c>
    </row>
    <row r="11" spans="1:5" ht="15" customHeight="1">
      <c r="A11" s="6" t="s">
        <v>44</v>
      </c>
      <c r="B11" s="7" t="s">
        <v>46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5673797.09</v>
      </c>
      <c r="D17" s="13">
        <f>D3+D7</f>
        <v>0</v>
      </c>
      <c r="E17" s="14">
        <f t="shared" si="0"/>
        <v>5673797.09</v>
      </c>
    </row>
    <row r="18" spans="1:5" ht="15" customHeight="1">
      <c r="A18" s="12" t="s">
        <v>15</v>
      </c>
      <c r="B18" s="15" t="s">
        <v>16</v>
      </c>
      <c r="C18" s="13">
        <f>SUM(C19:C23)</f>
        <v>101810.45999999996</v>
      </c>
      <c r="D18" s="13">
        <f>SUM(D19:D23)</f>
        <v>0</v>
      </c>
      <c r="E18" s="14">
        <f t="shared" si="0"/>
        <v>101810.45999999996</v>
      </c>
    </row>
    <row r="19" spans="1:5" ht="15" customHeight="1">
      <c r="A19" s="6" t="s">
        <v>60</v>
      </c>
      <c r="B19" s="7" t="s">
        <v>17</v>
      </c>
      <c r="C19" s="8">
        <f>'[3]příjmy'!$O$45</f>
        <v>8557.99</v>
      </c>
      <c r="D19" s="8">
        <v>0</v>
      </c>
      <c r="E19" s="11">
        <f t="shared" si="0"/>
        <v>8557.99</v>
      </c>
    </row>
    <row r="20" spans="1:5" ht="15" customHeight="1">
      <c r="A20" s="6" t="s">
        <v>61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62</v>
      </c>
      <c r="B21" s="7" t="s">
        <v>17</v>
      </c>
      <c r="C21" s="8">
        <f>'[3]příjmy'!$Q$45</f>
        <v>190127.46999999997</v>
      </c>
      <c r="D21" s="8">
        <v>0</v>
      </c>
      <c r="E21" s="11">
        <f t="shared" si="0"/>
        <v>190127.46999999997</v>
      </c>
    </row>
    <row r="22" spans="1:5" ht="15" customHeight="1">
      <c r="A22" s="6" t="s">
        <v>52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5775607.55</v>
      </c>
      <c r="D24" s="22">
        <f>D17+D18</f>
        <v>0</v>
      </c>
      <c r="E24" s="23">
        <f t="shared" si="0"/>
        <v>5775607.55</v>
      </c>
    </row>
    <row r="25" spans="1:5" ht="13.5" thickBot="1">
      <c r="A25" s="187" t="s">
        <v>59</v>
      </c>
      <c r="B25" s="18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115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'[3]výdaje'!$B$45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'[3]výdaje'!$C$45</f>
        <v>214073.19</v>
      </c>
      <c r="D28" s="4">
        <v>0</v>
      </c>
      <c r="E28" s="5">
        <f aca="true" t="shared" si="1" ref="E28:E43">C28+D28</f>
        <v>214073.19</v>
      </c>
    </row>
    <row r="29" spans="1:5" ht="15" customHeight="1">
      <c r="A29" s="25" t="s">
        <v>29</v>
      </c>
      <c r="B29" s="7" t="s">
        <v>20</v>
      </c>
      <c r="C29" s="8">
        <f>'[3]výdaje'!$D$45</f>
        <v>869880.73</v>
      </c>
      <c r="D29" s="4">
        <v>0</v>
      </c>
      <c r="E29" s="5">
        <f t="shared" si="1"/>
        <v>869880.73</v>
      </c>
    </row>
    <row r="30" spans="1:5" ht="15" customHeight="1">
      <c r="A30" s="25" t="s">
        <v>22</v>
      </c>
      <c r="B30" s="7" t="s">
        <v>20</v>
      </c>
      <c r="C30" s="8">
        <f>'[3]výdaje'!$E$45</f>
        <v>600617.0700000001</v>
      </c>
      <c r="D30" s="4">
        <v>0</v>
      </c>
      <c r="E30" s="5">
        <f t="shared" si="1"/>
        <v>600617.0700000001</v>
      </c>
    </row>
    <row r="31" spans="1:5" ht="15" customHeight="1">
      <c r="A31" s="25" t="s">
        <v>41</v>
      </c>
      <c r="B31" s="7" t="s">
        <v>20</v>
      </c>
      <c r="C31" s="8">
        <f>'[3]výdaje'!$F$45</f>
        <v>3389102.16</v>
      </c>
      <c r="D31" s="4">
        <v>0</v>
      </c>
      <c r="E31" s="5">
        <f>C31+D31</f>
        <v>3389102.16</v>
      </c>
    </row>
    <row r="32" spans="1:5" ht="15" customHeight="1">
      <c r="A32" s="25" t="s">
        <v>57</v>
      </c>
      <c r="B32" s="7" t="s">
        <v>25</v>
      </c>
      <c r="C32" s="8">
        <f>'[3]výdaje'!$G$45</f>
        <v>77067</v>
      </c>
      <c r="D32" s="4">
        <v>0</v>
      </c>
      <c r="E32" s="5">
        <f t="shared" si="1"/>
        <v>77067</v>
      </c>
    </row>
    <row r="33" spans="1:5" ht="15" customHeight="1">
      <c r="A33" s="25" t="s">
        <v>23</v>
      </c>
      <c r="B33" s="7" t="s">
        <v>20</v>
      </c>
      <c r="C33" s="8">
        <f>'[3]výdaje'!$H$45</f>
        <v>61801.07000000001</v>
      </c>
      <c r="D33" s="4">
        <f>'[1]výdaje'!$G$16</f>
        <v>0</v>
      </c>
      <c r="E33" s="5">
        <f t="shared" si="1"/>
        <v>61801.07000000001</v>
      </c>
    </row>
    <row r="34" spans="1:5" ht="15" customHeight="1">
      <c r="A34" s="25" t="s">
        <v>30</v>
      </c>
      <c r="B34" s="7" t="s">
        <v>24</v>
      </c>
      <c r="C34" s="8">
        <f>'[3]výdaje'!$I$45</f>
        <v>249255.39</v>
      </c>
      <c r="D34" s="4">
        <v>0</v>
      </c>
      <c r="E34" s="5">
        <f t="shared" si="1"/>
        <v>249255.39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'[3]výdaje'!$K$45</f>
        <v>207288.95</v>
      </c>
      <c r="D36" s="4">
        <f>'[1]výdaje'!$J$16</f>
        <v>0</v>
      </c>
      <c r="E36" s="5">
        <f t="shared" si="1"/>
        <v>207288.95</v>
      </c>
    </row>
    <row r="37" spans="1:5" ht="15" customHeight="1">
      <c r="A37" s="25" t="s">
        <v>34</v>
      </c>
      <c r="B37" s="7" t="s">
        <v>25</v>
      </c>
      <c r="C37" s="8">
        <f>'[3]výdaje'!$L$45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'[3]výdaje'!$M$45</f>
        <v>3375</v>
      </c>
      <c r="D38" s="4">
        <f>'[1]výdaje'!$L$16</f>
        <v>0</v>
      </c>
      <c r="E38" s="5">
        <f t="shared" si="1"/>
        <v>3375</v>
      </c>
    </row>
    <row r="39" spans="1:5" ht="15" customHeight="1">
      <c r="A39" s="25" t="s">
        <v>56</v>
      </c>
      <c r="B39" s="7" t="s">
        <v>25</v>
      </c>
      <c r="C39" s="8">
        <f>'[3]výdaje'!$N$45</f>
        <v>8557.99</v>
      </c>
      <c r="D39" s="4">
        <v>0</v>
      </c>
      <c r="E39" s="5">
        <f>C39+D39</f>
        <v>8557.99</v>
      </c>
    </row>
    <row r="40" spans="1:5" ht="15" customHeight="1">
      <c r="A40" s="25" t="s">
        <v>35</v>
      </c>
      <c r="B40" s="7" t="s">
        <v>25</v>
      </c>
      <c r="C40" s="8">
        <f>'[3]výdaje'!$O$45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'[3]výdaje'!$P$45</f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37</v>
      </c>
      <c r="B42" s="7" t="s">
        <v>25</v>
      </c>
      <c r="C42" s="8">
        <f>'[3]výdaje'!$R$45</f>
        <v>0</v>
      </c>
      <c r="D42" s="4">
        <f>'[1]výdaje'!$P$16</f>
        <v>0</v>
      </c>
      <c r="E42" s="5">
        <f t="shared" si="1"/>
        <v>0</v>
      </c>
    </row>
    <row r="43" spans="1:5" ht="15" customHeight="1" thickBot="1">
      <c r="A43" s="25" t="s">
        <v>38</v>
      </c>
      <c r="B43" s="7" t="s">
        <v>25</v>
      </c>
      <c r="C43" s="8">
        <f>'[3]výdaje'!$S$45</f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5775607.550000001</v>
      </c>
      <c r="D44" s="22">
        <f>SUM(D27:D43)</f>
        <v>0</v>
      </c>
      <c r="E44" s="23">
        <f>SUM(E27:E43)</f>
        <v>5775607.550000001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Hanousek Martin</cp:lastModifiedBy>
  <cp:lastPrinted>2014-02-25T08:20:56Z</cp:lastPrinted>
  <dcterms:created xsi:type="dcterms:W3CDTF">2007-12-18T12:40:54Z</dcterms:created>
  <dcterms:modified xsi:type="dcterms:W3CDTF">2014-02-25T11:07:44Z</dcterms:modified>
  <cp:category/>
  <cp:version/>
  <cp:contentType/>
  <cp:contentStatus/>
</cp:coreProperties>
</file>