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08" windowWidth="15168" windowHeight="9036" activeTab="2"/>
  </bookViews>
  <sheets>
    <sheet name="List1" sheetId="2" r:id="rId1"/>
    <sheet name="List2" sheetId="4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19" i="2" l="1"/>
  <c r="F7" i="2"/>
  <c r="E7" i="2"/>
  <c r="D7" i="2"/>
  <c r="B7" i="2"/>
  <c r="C6" i="2"/>
  <c r="G6" i="2" s="1"/>
  <c r="G5" i="2"/>
  <c r="C4" i="2"/>
  <c r="G4" i="2" s="1"/>
  <c r="G3" i="2"/>
  <c r="C3" i="2"/>
  <c r="C7" i="2" s="1"/>
  <c r="G7" i="2" s="1"/>
</calcChain>
</file>

<file path=xl/sharedStrings.xml><?xml version="1.0" encoding="utf-8"?>
<sst xmlns="http://schemas.openxmlformats.org/spreadsheetml/2006/main" count="20" uniqueCount="14">
  <si>
    <t>II/290 Frýdlant - Bílý Potok (I.etapa)</t>
  </si>
  <si>
    <t>II/592 Chrastava (I.etapa) - povodně</t>
  </si>
  <si>
    <t>III/03513, III/03515 Heřmanice-Dětřichov</t>
  </si>
  <si>
    <t>III/0353, III/0357 Víska-Višňová-Poustka</t>
  </si>
  <si>
    <t>Název akce</t>
  </si>
  <si>
    <t>podíl LK</t>
  </si>
  <si>
    <t>Cena akce</t>
  </si>
  <si>
    <t>uhrazeno 2013 - podíl LK</t>
  </si>
  <si>
    <t>kontrolní supervize na rok 2014</t>
  </si>
  <si>
    <t>UR 2014 k 28.2.2014</t>
  </si>
  <si>
    <t>převod na 2014</t>
  </si>
  <si>
    <t>Celkem</t>
  </si>
  <si>
    <t>G = C - D + E - F</t>
  </si>
  <si>
    <t>převod na 2014 (zaokrouhleno na celé desetikoruny)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</si>
</sst>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2" fillId="0" borderId="11" xfId="0" applyNumberFormat="1" applyFont="1" applyFill="1" applyBorder="1" applyAlignment="1">
      <alignment horizontal="right" vertical="center"/>
    </xf>
    <xf numFmtId="164" fontId="2" fillId="0" borderId="12" xfId="0" applyNumberFormat="1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right" vertical="center"/>
    </xf>
    <xf numFmtId="2" fontId="2" fillId="0" borderId="4" xfId="0" applyNumberFormat="1" applyFont="1" applyFill="1" applyBorder="1" applyAlignment="1">
      <alignment vertical="center"/>
    </xf>
    <xf numFmtId="4" fontId="2" fillId="0" borderId="5" xfId="0" applyNumberFormat="1" applyFont="1" applyFill="1" applyBorder="1" applyAlignment="1">
      <alignment vertical="center"/>
    </xf>
    <xf numFmtId="164" fontId="2" fillId="0" borderId="9" xfId="0" applyNumberFormat="1" applyFont="1" applyFill="1" applyBorder="1" applyAlignment="1">
      <alignment vertical="center"/>
    </xf>
    <xf numFmtId="164" fontId="2" fillId="0" borderId="8" xfId="0" applyNumberFormat="1" applyFont="1" applyFill="1" applyBorder="1" applyAlignment="1">
      <alignment vertical="center"/>
    </xf>
    <xf numFmtId="164" fontId="2" fillId="0" borderId="15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/>
    </xf>
    <xf numFmtId="4" fontId="2" fillId="0" borderId="16" xfId="0" applyNumberFormat="1" applyFont="1" applyFill="1" applyBorder="1" applyAlignment="1">
      <alignment vertical="center"/>
    </xf>
    <xf numFmtId="164" fontId="2" fillId="0" borderId="10" xfId="0" applyNumberFormat="1" applyFont="1" applyFill="1" applyBorder="1" applyAlignment="1">
      <alignment vertical="center"/>
    </xf>
    <xf numFmtId="164" fontId="2" fillId="0" borderId="13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4" xfId="0" applyNumberFormat="1" applyFont="1" applyFill="1" applyBorder="1" applyAlignment="1">
      <alignment vertical="center"/>
    </xf>
    <xf numFmtId="164" fontId="2" fillId="0" borderId="7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vertical="center"/>
    </xf>
    <xf numFmtId="164" fontId="1" fillId="0" borderId="8" xfId="0" applyNumberFormat="1" applyFont="1" applyFill="1" applyBorder="1" applyAlignment="1">
      <alignment vertical="center"/>
    </xf>
    <xf numFmtId="164" fontId="1" fillId="0" borderId="10" xfId="0" applyNumberFormat="1" applyFont="1" applyFill="1" applyBorder="1" applyAlignment="1">
      <alignment vertical="center"/>
    </xf>
    <xf numFmtId="164" fontId="1" fillId="0" borderId="7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4" workbookViewId="0">
      <selection activeCell="A4" sqref="A1:XFD1048576"/>
    </sheetView>
  </sheetViews>
  <sheetFormatPr defaultColWidth="8.88671875" defaultRowHeight="13.2" x14ac:dyDescent="0.3"/>
  <cols>
    <col min="1" max="1" width="35" style="1" customWidth="1"/>
    <col min="2" max="2" width="18.5546875" style="1" customWidth="1"/>
    <col min="3" max="3" width="15.109375" style="1" customWidth="1"/>
    <col min="4" max="4" width="16.33203125" style="1" customWidth="1"/>
    <col min="5" max="5" width="17.33203125" style="1" customWidth="1"/>
    <col min="6" max="6" width="16.33203125" style="1" customWidth="1"/>
    <col min="7" max="7" width="15.21875" style="1" customWidth="1"/>
    <col min="8" max="16384" width="8.88671875" style="1"/>
  </cols>
  <sheetData>
    <row r="1" spans="1:7" ht="13.8" thickBot="1" x14ac:dyDescent="0.35"/>
    <row r="2" spans="1:7" ht="27" thickBot="1" x14ac:dyDescent="0.35">
      <c r="A2" s="20" t="s">
        <v>4</v>
      </c>
      <c r="B2" s="21" t="s">
        <v>6</v>
      </c>
      <c r="C2" s="22" t="s">
        <v>5</v>
      </c>
      <c r="D2" s="22" t="s">
        <v>7</v>
      </c>
      <c r="E2" s="22" t="s">
        <v>8</v>
      </c>
      <c r="F2" s="23" t="s">
        <v>9</v>
      </c>
      <c r="G2" s="20" t="s">
        <v>10</v>
      </c>
    </row>
    <row r="3" spans="1:7" x14ac:dyDescent="0.3">
      <c r="A3" s="24" t="s">
        <v>0</v>
      </c>
      <c r="B3" s="6">
        <v>96245659.560000002</v>
      </c>
      <c r="C3" s="7">
        <f>B3/2+0.78</f>
        <v>48122830.560000002</v>
      </c>
      <c r="D3" s="7">
        <v>22001273.5</v>
      </c>
      <c r="E3" s="7">
        <v>223823</v>
      </c>
      <c r="F3" s="8">
        <v>0</v>
      </c>
      <c r="G3" s="10">
        <f>C3-D3+E3-F3</f>
        <v>26345380.060000002</v>
      </c>
    </row>
    <row r="4" spans="1:7" x14ac:dyDescent="0.3">
      <c r="A4" s="25" t="s">
        <v>1</v>
      </c>
      <c r="B4" s="5">
        <v>184619655.19999999</v>
      </c>
      <c r="C4" s="4">
        <f>B4/2+0.6</f>
        <v>92309828.199999988</v>
      </c>
      <c r="D4" s="4">
        <v>2978748.47</v>
      </c>
      <c r="E4" s="4">
        <v>228956.2</v>
      </c>
      <c r="F4" s="9">
        <v>14090000</v>
      </c>
      <c r="G4" s="11">
        <f t="shared" ref="G4:G7" si="0">C4-D4+E4-F4</f>
        <v>75470035.929999992</v>
      </c>
    </row>
    <row r="5" spans="1:7" x14ac:dyDescent="0.3">
      <c r="A5" s="25" t="s">
        <v>2</v>
      </c>
      <c r="B5" s="5">
        <v>178410664.58000001</v>
      </c>
      <c r="C5" s="4">
        <v>89489691.579999998</v>
      </c>
      <c r="D5" s="4">
        <v>19947939.440000001</v>
      </c>
      <c r="E5" s="4">
        <v>233285</v>
      </c>
      <c r="F5" s="9">
        <v>36310000</v>
      </c>
      <c r="G5" s="11">
        <f t="shared" si="0"/>
        <v>33465037.140000001</v>
      </c>
    </row>
    <row r="6" spans="1:7" ht="13.8" thickBot="1" x14ac:dyDescent="0.35">
      <c r="A6" s="26" t="s">
        <v>3</v>
      </c>
      <c r="B6" s="12">
        <v>160181264.80000001</v>
      </c>
      <c r="C6" s="13">
        <f>B6/2+0.4</f>
        <v>80090632.800000012</v>
      </c>
      <c r="D6" s="13">
        <v>39926404.630000003</v>
      </c>
      <c r="E6" s="13">
        <v>240814.2</v>
      </c>
      <c r="F6" s="14">
        <v>17205000</v>
      </c>
      <c r="G6" s="15">
        <f t="shared" si="0"/>
        <v>23200042.370000012</v>
      </c>
    </row>
    <row r="7" spans="1:7" ht="13.8" thickBot="1" x14ac:dyDescent="0.35">
      <c r="A7" s="27" t="s">
        <v>11</v>
      </c>
      <c r="B7" s="16">
        <f>SUM(B3:B6)</f>
        <v>619457244.1400001</v>
      </c>
      <c r="C7" s="17">
        <f t="shared" ref="C7:F7" si="1">SUM(C3:C6)</f>
        <v>310012983.13999999</v>
      </c>
      <c r="D7" s="17">
        <f t="shared" si="1"/>
        <v>84854366.039999992</v>
      </c>
      <c r="E7" s="17">
        <f t="shared" si="1"/>
        <v>926878.39999999991</v>
      </c>
      <c r="F7" s="18">
        <f t="shared" si="1"/>
        <v>67605000</v>
      </c>
      <c r="G7" s="19">
        <f t="shared" si="0"/>
        <v>158480495.5</v>
      </c>
    </row>
    <row r="9" spans="1:7" x14ac:dyDescent="0.3">
      <c r="G9" s="1" t="s">
        <v>12</v>
      </c>
    </row>
    <row r="12" spans="1:7" x14ac:dyDescent="0.3">
      <c r="D12" s="3"/>
      <c r="E12" s="2"/>
      <c r="F12" s="2"/>
    </row>
    <row r="13" spans="1:7" ht="13.8" thickBot="1" x14ac:dyDescent="0.35"/>
    <row r="14" spans="1:7" ht="53.4" thickBot="1" x14ac:dyDescent="0.35">
      <c r="A14" s="28" t="s">
        <v>4</v>
      </c>
      <c r="G14" s="28" t="s">
        <v>13</v>
      </c>
    </row>
    <row r="15" spans="1:7" x14ac:dyDescent="0.3">
      <c r="A15" s="33" t="s">
        <v>0</v>
      </c>
      <c r="G15" s="29">
        <v>26345380</v>
      </c>
    </row>
    <row r="16" spans="1:7" x14ac:dyDescent="0.3">
      <c r="A16" s="34" t="s">
        <v>1</v>
      </c>
      <c r="G16" s="30">
        <v>75470030</v>
      </c>
    </row>
    <row r="17" spans="1:7" x14ac:dyDescent="0.3">
      <c r="A17" s="34" t="s">
        <v>2</v>
      </c>
      <c r="G17" s="30">
        <v>33465030</v>
      </c>
    </row>
    <row r="18" spans="1:7" ht="13.8" thickBot="1" x14ac:dyDescent="0.35">
      <c r="A18" s="35" t="s">
        <v>3</v>
      </c>
      <c r="G18" s="31">
        <v>23200040</v>
      </c>
    </row>
    <row r="19" spans="1:7" ht="13.8" thickBot="1" x14ac:dyDescent="0.35">
      <c r="A19" s="36" t="s">
        <v>11</v>
      </c>
      <c r="G19" s="32">
        <f>SUM(G15:G18)</f>
        <v>158480480</v>
      </c>
    </row>
  </sheetData>
  <sortState ref="A58:B61">
    <sortCondition ref="A62"/>
  </sortState>
  <printOptions horizontalCentered="1"/>
  <pageMargins left="0.31496062992125984" right="0.31496062992125984" top="0.78740157480314965" bottom="0.78740157480314965" header="0.31496062992125984" footer="0.31496062992125984"/>
  <pageSetup paperSize="9" orientation="landscape" r:id="rId1"/>
  <headerFooter>
    <oddHeader>&amp;R&amp;F</oddHeader>
    <oddFooter>&amp;C&amp;P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Schroter Pavel</dc:creator>
  <cp:lastModifiedBy>Schroter Pavel</cp:lastModifiedBy>
  <cp:lastPrinted>2014-02-25T09:17:04Z</cp:lastPrinted>
  <dcterms:created xsi:type="dcterms:W3CDTF">2014-01-27T11:49:57Z</dcterms:created>
  <dcterms:modified xsi:type="dcterms:W3CDTF">2014-02-26T13:57:14Z</dcterms:modified>
</cp:coreProperties>
</file>