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0" windowWidth="15900" windowHeight="9920"/>
  </bookViews>
  <sheets>
    <sheet name="příloha č. 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2" i="1" l="1"/>
  <c r="H7" i="1" l="1"/>
  <c r="I7" i="1" s="1"/>
  <c r="I8" i="1"/>
  <c r="I9" i="1"/>
  <c r="I10" i="1"/>
  <c r="I11" i="1"/>
  <c r="I12" i="1"/>
  <c r="I13" i="1"/>
  <c r="I14" i="1"/>
  <c r="I15" i="1"/>
  <c r="I16" i="1"/>
  <c r="I17" i="1"/>
  <c r="I18" i="1"/>
  <c r="I19" i="1"/>
  <c r="G11" i="1"/>
  <c r="G10" i="1"/>
  <c r="G13" i="1"/>
  <c r="G12" i="1"/>
  <c r="G19" i="1"/>
  <c r="G18" i="1"/>
  <c r="G17" i="1"/>
  <c r="G15" i="1"/>
  <c r="G9" i="1"/>
  <c r="G14" i="1"/>
  <c r="G16" i="1"/>
  <c r="G8" i="1"/>
  <c r="G7" i="1"/>
</calcChain>
</file>

<file path=xl/sharedStrings.xml><?xml version="1.0" encoding="utf-8"?>
<sst xmlns="http://schemas.openxmlformats.org/spreadsheetml/2006/main" count="59" uniqueCount="28">
  <si>
    <t>tis.Kč</t>
  </si>
  <si>
    <t>uk.</t>
  </si>
  <si>
    <t>č.a.</t>
  </si>
  <si>
    <t>§</t>
  </si>
  <si>
    <t>pol.</t>
  </si>
  <si>
    <t>SU</t>
  </si>
  <si>
    <t>x</t>
  </si>
  <si>
    <t>Běžné (neinvestiční) výdaje resortu celkem</t>
  </si>
  <si>
    <t>031900</t>
  </si>
  <si>
    <t>0000</t>
  </si>
  <si>
    <t>změna</t>
  </si>
  <si>
    <t>fin. rez. na řešení věcných fin.a org.opatření org.LK</t>
  </si>
  <si>
    <t>031909</t>
  </si>
  <si>
    <t>UR 2014</t>
  </si>
  <si>
    <t>013920</t>
  </si>
  <si>
    <t>nespecifikované rezervy</t>
  </si>
  <si>
    <t>031908</t>
  </si>
  <si>
    <t>013921</t>
  </si>
  <si>
    <t>013922</t>
  </si>
  <si>
    <t>fin. rez. na řešení rizik vyhodnocení projektu IP-1</t>
  </si>
  <si>
    <t>fin. rez. na řešení projektu eGovernbent ve zdravot.</t>
  </si>
  <si>
    <t xml:space="preserve"> P O K L A D N Í    S P R Á V A</t>
  </si>
  <si>
    <t>rozpočtová finanční rezerva kraje dle zásad-PS</t>
  </si>
  <si>
    <t>fin.rezerva na řešení výkonnosti krajských PO</t>
  </si>
  <si>
    <t>fin. rez. na řešení věcných fin.a org.opatř. KÚ</t>
  </si>
  <si>
    <t>příloha č.1</t>
  </si>
  <si>
    <t>919 03 - Pokladní správa</t>
  </si>
  <si>
    <t>ekonomický odbor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</si>
</sst>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sz val="8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49" fontId="6" fillId="0" borderId="5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/>
    <xf numFmtId="0" fontId="6" fillId="0" borderId="9" xfId="2" applyFont="1" applyFill="1" applyBorder="1"/>
    <xf numFmtId="4" fontId="6" fillId="0" borderId="12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4" fontId="3" fillId="0" borderId="8" xfId="2" applyNumberFormat="1" applyFont="1" applyFill="1" applyBorder="1"/>
    <xf numFmtId="4" fontId="6" fillId="0" borderId="14" xfId="1" applyNumberFormat="1" applyFont="1" applyFill="1" applyBorder="1" applyAlignment="1">
      <alignment horizontal="right"/>
    </xf>
    <xf numFmtId="4" fontId="6" fillId="0" borderId="15" xfId="2" applyNumberFormat="1" applyFont="1" applyFill="1" applyBorder="1"/>
    <xf numFmtId="4" fontId="6" fillId="0" borderId="14" xfId="2" applyNumberFormat="1" applyFont="1" applyFill="1" applyBorder="1"/>
    <xf numFmtId="4" fontId="6" fillId="0" borderId="13" xfId="1" applyNumberFormat="1" applyFont="1" applyFill="1" applyBorder="1" applyAlignment="1">
      <alignment horizontal="right"/>
    </xf>
    <xf numFmtId="4" fontId="6" fillId="0" borderId="13" xfId="2" applyNumberFormat="1" applyFont="1" applyFill="1" applyBorder="1"/>
    <xf numFmtId="4" fontId="6" fillId="0" borderId="16" xfId="2" applyNumberFormat="1" applyFont="1" applyFill="1" applyBorder="1"/>
    <xf numFmtId="0" fontId="6" fillId="0" borderId="17" xfId="2" applyFont="1" applyFill="1" applyBorder="1" applyAlignment="1">
      <alignment horizontal="center"/>
    </xf>
    <xf numFmtId="0" fontId="6" fillId="0" borderId="18" xfId="2" applyFont="1" applyFill="1" applyBorder="1" applyAlignment="1">
      <alignment horizontal="center"/>
    </xf>
    <xf numFmtId="0" fontId="3" fillId="0" borderId="19" xfId="2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6" fillId="0" borderId="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/>
    </xf>
    <xf numFmtId="0" fontId="6" fillId="0" borderId="0" xfId="0" applyFont="1" applyAlignment="1">
      <alignment horizontal="right"/>
    </xf>
  </cellXfs>
  <cellStyles count="3">
    <cellStyle name="Čárka" xfId="1" builtinId="3"/>
    <cellStyle name="Normální" xfId="0" builtinId="0"/>
    <cellStyle name="normální_Rozpis výdajů 03 bez P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I1" sqref="I1"/>
    </sheetView>
  </sheetViews>
  <sheetFormatPr defaultRowHeight="12.5" x14ac:dyDescent="0.25"/>
  <cols>
    <col min="1" max="1" width="3" customWidth="1"/>
    <col min="2" max="2" width="5.7265625" customWidth="1"/>
    <col min="3" max="3" width="4" customWidth="1"/>
    <col min="4" max="5" width="4.453125" bestFit="1" customWidth="1"/>
    <col min="6" max="6" width="36.81640625" customWidth="1"/>
    <col min="7" max="7" width="8.7265625" customWidth="1"/>
    <col min="8" max="9" width="9" customWidth="1"/>
  </cols>
  <sheetData>
    <row r="1" spans="1:12" x14ac:dyDescent="0.25">
      <c r="I1" s="38" t="s">
        <v>25</v>
      </c>
    </row>
    <row r="2" spans="1:12" ht="15.5" x14ac:dyDescent="0.35">
      <c r="A2" s="33" t="s">
        <v>26</v>
      </c>
      <c r="B2" s="33"/>
      <c r="C2" s="33"/>
      <c r="D2" s="33"/>
      <c r="E2" s="33"/>
      <c r="F2" s="33"/>
      <c r="G2" s="33"/>
      <c r="H2" s="34"/>
      <c r="I2" s="34"/>
    </row>
    <row r="3" spans="1:12" ht="13" x14ac:dyDescent="0.3">
      <c r="F3" s="17" t="s">
        <v>27</v>
      </c>
      <c r="G3" s="1"/>
      <c r="I3" s="1"/>
    </row>
    <row r="4" spans="1:12" ht="15.5" x14ac:dyDescent="0.35">
      <c r="A4" s="35"/>
      <c r="B4" s="35"/>
      <c r="C4" s="35"/>
      <c r="D4" s="35"/>
      <c r="E4" s="35"/>
      <c r="F4" s="35"/>
      <c r="G4" s="35"/>
      <c r="H4" s="35"/>
      <c r="I4" s="35"/>
    </row>
    <row r="5" spans="1:12" ht="13.5" thickBot="1" x14ac:dyDescent="0.35">
      <c r="A5" s="2"/>
      <c r="B5" s="2"/>
      <c r="C5" s="2"/>
      <c r="D5" s="2"/>
      <c r="E5" s="2"/>
      <c r="F5" s="2"/>
      <c r="G5" s="3"/>
      <c r="H5" s="4"/>
      <c r="I5" s="4" t="s">
        <v>0</v>
      </c>
    </row>
    <row r="6" spans="1:12" ht="13" thickBot="1" x14ac:dyDescent="0.3">
      <c r="A6" s="14" t="s">
        <v>1</v>
      </c>
      <c r="B6" s="36" t="s">
        <v>2</v>
      </c>
      <c r="C6" s="36"/>
      <c r="D6" s="15" t="s">
        <v>3</v>
      </c>
      <c r="E6" s="15" t="s">
        <v>4</v>
      </c>
      <c r="F6" s="18" t="s">
        <v>21</v>
      </c>
      <c r="G6" s="21" t="s">
        <v>13</v>
      </c>
      <c r="H6" s="22" t="s">
        <v>10</v>
      </c>
      <c r="I6" s="22" t="s">
        <v>13</v>
      </c>
    </row>
    <row r="7" spans="1:12" ht="13" thickBot="1" x14ac:dyDescent="0.3">
      <c r="A7" s="30" t="s">
        <v>5</v>
      </c>
      <c r="B7" s="37" t="s">
        <v>6</v>
      </c>
      <c r="C7" s="37"/>
      <c r="D7" s="31" t="s">
        <v>6</v>
      </c>
      <c r="E7" s="31" t="s">
        <v>6</v>
      </c>
      <c r="F7" s="32" t="s">
        <v>7</v>
      </c>
      <c r="G7" s="23">
        <f>G8+G10+G12+G14+G16+G18</f>
        <v>59727.850569999995</v>
      </c>
      <c r="H7" s="23">
        <f>+H12</f>
        <v>-250</v>
      </c>
      <c r="I7" s="23">
        <f>+G7+H7</f>
        <v>59477.850569999995</v>
      </c>
    </row>
    <row r="8" spans="1:12" x14ac:dyDescent="0.25">
      <c r="A8" s="7" t="s">
        <v>5</v>
      </c>
      <c r="B8" s="6" t="s">
        <v>8</v>
      </c>
      <c r="C8" s="6" t="s">
        <v>9</v>
      </c>
      <c r="D8" s="5" t="s">
        <v>6</v>
      </c>
      <c r="E8" s="5" t="s">
        <v>6</v>
      </c>
      <c r="F8" s="19" t="s">
        <v>22</v>
      </c>
      <c r="G8" s="24">
        <f>G9</f>
        <v>20710</v>
      </c>
      <c r="H8" s="25">
        <v>0</v>
      </c>
      <c r="I8" s="25">
        <f t="shared" ref="I8:I19" si="0">+G8+H8</f>
        <v>20710</v>
      </c>
    </row>
    <row r="9" spans="1:12" x14ac:dyDescent="0.25">
      <c r="A9" s="8"/>
      <c r="B9" s="6"/>
      <c r="C9" s="6"/>
      <c r="D9" s="5">
        <v>6172</v>
      </c>
      <c r="E9" s="5">
        <v>5901</v>
      </c>
      <c r="F9" s="19" t="s">
        <v>15</v>
      </c>
      <c r="G9" s="24">
        <f>21210-500</f>
        <v>20710</v>
      </c>
      <c r="H9" s="26">
        <v>0</v>
      </c>
      <c r="I9" s="26">
        <f t="shared" si="0"/>
        <v>20710</v>
      </c>
    </row>
    <row r="10" spans="1:12" ht="13" x14ac:dyDescent="0.3">
      <c r="A10" s="8" t="s">
        <v>5</v>
      </c>
      <c r="B10" s="6" t="s">
        <v>16</v>
      </c>
      <c r="C10" s="6" t="s">
        <v>9</v>
      </c>
      <c r="D10" s="5" t="s">
        <v>6</v>
      </c>
      <c r="E10" s="5" t="s">
        <v>6</v>
      </c>
      <c r="F10" s="19" t="s">
        <v>23</v>
      </c>
      <c r="G10" s="24">
        <f>G11</f>
        <v>13890</v>
      </c>
      <c r="H10" s="26">
        <v>0</v>
      </c>
      <c r="I10" s="26">
        <f t="shared" si="0"/>
        <v>13890</v>
      </c>
      <c r="L10" s="16"/>
    </row>
    <row r="11" spans="1:12" ht="13" x14ac:dyDescent="0.3">
      <c r="A11" s="8"/>
      <c r="B11" s="6"/>
      <c r="C11" s="6"/>
      <c r="D11" s="5">
        <v>6172</v>
      </c>
      <c r="E11" s="5">
        <v>5901</v>
      </c>
      <c r="F11" s="19" t="s">
        <v>15</v>
      </c>
      <c r="G11" s="24">
        <f>0+13890</f>
        <v>13890</v>
      </c>
      <c r="H11" s="26">
        <v>0</v>
      </c>
      <c r="I11" s="26">
        <f t="shared" si="0"/>
        <v>13890</v>
      </c>
      <c r="L11" s="16"/>
    </row>
    <row r="12" spans="1:12" x14ac:dyDescent="0.25">
      <c r="A12" s="8" t="s">
        <v>5</v>
      </c>
      <c r="B12" s="6" t="s">
        <v>12</v>
      </c>
      <c r="C12" s="6" t="s">
        <v>9</v>
      </c>
      <c r="D12" s="5" t="s">
        <v>6</v>
      </c>
      <c r="E12" s="5" t="s">
        <v>6</v>
      </c>
      <c r="F12" s="19" t="s">
        <v>11</v>
      </c>
      <c r="G12" s="24">
        <f>G13</f>
        <v>4288.7759999999998</v>
      </c>
      <c r="H12" s="26">
        <f>+H13</f>
        <v>-250</v>
      </c>
      <c r="I12" s="26">
        <f t="shared" si="0"/>
        <v>4038.7759999999998</v>
      </c>
    </row>
    <row r="13" spans="1:12" x14ac:dyDescent="0.25">
      <c r="A13" s="8"/>
      <c r="B13" s="6"/>
      <c r="C13" s="6"/>
      <c r="D13" s="5">
        <v>6172</v>
      </c>
      <c r="E13" s="5">
        <v>5901</v>
      </c>
      <c r="F13" s="19" t="s">
        <v>15</v>
      </c>
      <c r="G13" s="24">
        <f>4725-4000+3500+1163.776-100-1000</f>
        <v>4288.7759999999998</v>
      </c>
      <c r="H13" s="26">
        <v>-250</v>
      </c>
      <c r="I13" s="26">
        <f t="shared" si="0"/>
        <v>4038.7759999999998</v>
      </c>
    </row>
    <row r="14" spans="1:12" x14ac:dyDescent="0.25">
      <c r="A14" s="8" t="s">
        <v>5</v>
      </c>
      <c r="B14" s="6" t="s">
        <v>14</v>
      </c>
      <c r="C14" s="6" t="s">
        <v>9</v>
      </c>
      <c r="D14" s="5" t="s">
        <v>6</v>
      </c>
      <c r="E14" s="5" t="s">
        <v>6</v>
      </c>
      <c r="F14" s="19" t="s">
        <v>24</v>
      </c>
      <c r="G14" s="24">
        <f>G15</f>
        <v>1503.06564</v>
      </c>
      <c r="H14" s="26">
        <v>0</v>
      </c>
      <c r="I14" s="26">
        <f t="shared" si="0"/>
        <v>1503.06564</v>
      </c>
    </row>
    <row r="15" spans="1:12" x14ac:dyDescent="0.25">
      <c r="A15" s="8"/>
      <c r="B15" s="6"/>
      <c r="C15" s="6"/>
      <c r="D15" s="5">
        <v>6172</v>
      </c>
      <c r="E15" s="5">
        <v>5901</v>
      </c>
      <c r="F15" s="19" t="s">
        <v>15</v>
      </c>
      <c r="G15" s="24">
        <f>3580-891.94-1184.99436</f>
        <v>1503.06564</v>
      </c>
      <c r="H15" s="26">
        <v>0</v>
      </c>
      <c r="I15" s="26">
        <f t="shared" si="0"/>
        <v>1503.06564</v>
      </c>
    </row>
    <row r="16" spans="1:12" x14ac:dyDescent="0.25">
      <c r="A16" s="8" t="s">
        <v>5</v>
      </c>
      <c r="B16" s="6" t="s">
        <v>17</v>
      </c>
      <c r="C16" s="6" t="s">
        <v>9</v>
      </c>
      <c r="D16" s="5" t="s">
        <v>6</v>
      </c>
      <c r="E16" s="5" t="s">
        <v>6</v>
      </c>
      <c r="F16" s="19" t="s">
        <v>19</v>
      </c>
      <c r="G16" s="24">
        <f>G17</f>
        <v>15346.00893</v>
      </c>
      <c r="H16" s="26">
        <v>0</v>
      </c>
      <c r="I16" s="26">
        <f t="shared" si="0"/>
        <v>15346.00893</v>
      </c>
    </row>
    <row r="17" spans="1:9" x14ac:dyDescent="0.25">
      <c r="A17" s="8"/>
      <c r="B17" s="6"/>
      <c r="C17" s="6"/>
      <c r="D17" s="5">
        <v>6172</v>
      </c>
      <c r="E17" s="5">
        <v>5901</v>
      </c>
      <c r="F17" s="19" t="s">
        <v>15</v>
      </c>
      <c r="G17" s="24">
        <f>0+15346.00893</f>
        <v>15346.00893</v>
      </c>
      <c r="H17" s="26">
        <v>0</v>
      </c>
      <c r="I17" s="26">
        <f t="shared" si="0"/>
        <v>15346.00893</v>
      </c>
    </row>
    <row r="18" spans="1:9" x14ac:dyDescent="0.25">
      <c r="A18" s="8" t="s">
        <v>5</v>
      </c>
      <c r="B18" s="6" t="s">
        <v>18</v>
      </c>
      <c r="C18" s="6" t="s">
        <v>9</v>
      </c>
      <c r="D18" s="5" t="s">
        <v>6</v>
      </c>
      <c r="E18" s="5" t="s">
        <v>6</v>
      </c>
      <c r="F18" s="19" t="s">
        <v>20</v>
      </c>
      <c r="G18" s="24">
        <f>G19</f>
        <v>3990</v>
      </c>
      <c r="H18" s="26">
        <v>0</v>
      </c>
      <c r="I18" s="26">
        <f t="shared" si="0"/>
        <v>3990</v>
      </c>
    </row>
    <row r="19" spans="1:9" x14ac:dyDescent="0.25">
      <c r="A19" s="8"/>
      <c r="B19" s="6"/>
      <c r="C19" s="6"/>
      <c r="D19" s="5">
        <v>6172</v>
      </c>
      <c r="E19" s="5">
        <v>5901</v>
      </c>
      <c r="F19" s="19" t="s">
        <v>15</v>
      </c>
      <c r="G19" s="24">
        <f>0+3990</f>
        <v>3990</v>
      </c>
      <c r="H19" s="26">
        <v>0</v>
      </c>
      <c r="I19" s="26">
        <f t="shared" si="0"/>
        <v>3990</v>
      </c>
    </row>
    <row r="20" spans="1:9" ht="13" thickBot="1" x14ac:dyDescent="0.3">
      <c r="A20" s="9"/>
      <c r="B20" s="10"/>
      <c r="C20" s="10"/>
      <c r="D20" s="11"/>
      <c r="E20" s="11"/>
      <c r="F20" s="20"/>
      <c r="G20" s="27"/>
      <c r="H20" s="28"/>
      <c r="I20" s="29"/>
    </row>
    <row r="23" spans="1:9" x14ac:dyDescent="0.25">
      <c r="F23" s="12"/>
    </row>
    <row r="24" spans="1:9" x14ac:dyDescent="0.25">
      <c r="F24" s="12"/>
    </row>
    <row r="25" spans="1:9" x14ac:dyDescent="0.25">
      <c r="F25" s="12"/>
    </row>
    <row r="26" spans="1:9" x14ac:dyDescent="0.25">
      <c r="F26" s="12"/>
    </row>
    <row r="27" spans="1:9" x14ac:dyDescent="0.25">
      <c r="F27" s="13"/>
    </row>
    <row r="28" spans="1:9" x14ac:dyDescent="0.25">
      <c r="F28" s="13"/>
    </row>
    <row r="29" spans="1:9" x14ac:dyDescent="0.25">
      <c r="F29" s="13"/>
    </row>
    <row r="30" spans="1:9" x14ac:dyDescent="0.25">
      <c r="F30" s="12"/>
    </row>
    <row r="31" spans="1:9" x14ac:dyDescent="0.25">
      <c r="F31" s="12"/>
    </row>
    <row r="32" spans="1:9" x14ac:dyDescent="0.25">
      <c r="F32" s="12"/>
    </row>
    <row r="33" spans="6:6" x14ac:dyDescent="0.25">
      <c r="F33" s="12"/>
    </row>
    <row r="34" spans="6:6" x14ac:dyDescent="0.25">
      <c r="F34" s="12"/>
    </row>
    <row r="35" spans="6:6" x14ac:dyDescent="0.25">
      <c r="F35" s="12"/>
    </row>
  </sheetData>
  <mergeCells count="4">
    <mergeCell ref="A2:I2"/>
    <mergeCell ref="A4:I4"/>
    <mergeCell ref="B6:C6"/>
    <mergeCell ref="B7:C7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List2</vt:lpstr>
      <vt:lpstr>List3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2014-04-07T15:10:15Z</cp:lastPrinted>
  <dcterms:created xsi:type="dcterms:W3CDTF">2009-04-29T07:25:00Z</dcterms:created>
  <dcterms:modified xsi:type="dcterms:W3CDTF">2014-04-07T15:12:46Z</dcterms:modified>
</cp:coreProperties>
</file>