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165" yWindow="-45" windowWidth="15240" windowHeight="12000"/>
  </bookViews>
  <sheets>
    <sheet name="List1" sheetId="9" r:id="rId1"/>
  </sheets>
  <definedNames>
    <definedName name="_xlnm._FilterDatabase" localSheetId="0" hidden="1">List1!$A$1:$O$1</definedName>
  </definedNames>
  <calcPr calcId="145621"/>
</workbook>
</file>

<file path=xl/calcChain.xml><?xml version="1.0" encoding="utf-8"?>
<calcChain xmlns="http://schemas.openxmlformats.org/spreadsheetml/2006/main">
  <c r="L245" i="9" l="1"/>
  <c r="O243" i="9" l="1"/>
  <c r="L243" i="9"/>
  <c r="O235" i="9"/>
  <c r="L235" i="9"/>
  <c r="O180" i="9"/>
  <c r="L180" i="9"/>
  <c r="O163" i="9"/>
  <c r="L163" i="9"/>
  <c r="O44" i="9"/>
  <c r="L44" i="9"/>
  <c r="O38" i="9"/>
  <c r="L38" i="9"/>
  <c r="L18" i="9"/>
  <c r="O15" i="9"/>
  <c r="L15" i="9"/>
  <c r="O245" i="9" l="1"/>
  <c r="N17" i="9"/>
  <c r="O17" i="9" s="1"/>
  <c r="O18" i="9" s="1"/>
</calcChain>
</file>

<file path=xl/sharedStrings.xml><?xml version="1.0" encoding="utf-8"?>
<sst xmlns="http://schemas.openxmlformats.org/spreadsheetml/2006/main" count="1416" uniqueCount="298">
  <si>
    <t>Silnice</t>
  </si>
  <si>
    <t>Délka úseku [m]</t>
  </si>
  <si>
    <t>Odhadované náklady
[Kč]</t>
  </si>
  <si>
    <t>Třída
silnice</t>
  </si>
  <si>
    <t>Provozní staničení 
[m]</t>
  </si>
  <si>
    <t>Provoz</t>
  </si>
  <si>
    <t>Místopis</t>
  </si>
  <si>
    <t>Prům. šířka
[m]</t>
  </si>
  <si>
    <t>III</t>
  </si>
  <si>
    <t>Modlibohov - Dolení Paseky</t>
  </si>
  <si>
    <t>ANO</t>
  </si>
  <si>
    <t>Raspenava - křižovatka II/291</t>
  </si>
  <si>
    <t>Západ - ČD</t>
  </si>
  <si>
    <t>Západ - FR</t>
  </si>
  <si>
    <t>Západ - LB</t>
  </si>
  <si>
    <t>Světlá pod Ještědem - Starý Dub</t>
  </si>
  <si>
    <t>křižovatka 291 - Dolní Řasnice</t>
  </si>
  <si>
    <t>Libíč - Březová</t>
  </si>
  <si>
    <t>Křižany -  Žibřidice</t>
  </si>
  <si>
    <t>Svijanský Újezd - Pěnčín</t>
  </si>
  <si>
    <t>Křižany - Semerink</t>
  </si>
  <si>
    <t>03520</t>
  </si>
  <si>
    <t>01326</t>
  </si>
  <si>
    <t>Stráž nad Nisou - Krásná Studánka</t>
  </si>
  <si>
    <r>
      <t>Plocha
[m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>]</t>
    </r>
  </si>
  <si>
    <t>Zlatá Olešnice - Lhotka</t>
  </si>
  <si>
    <t>Huť - obec</t>
  </si>
  <si>
    <t>I/10 - Mukařov</t>
  </si>
  <si>
    <t>Radčice - Jílové u Držkova</t>
  </si>
  <si>
    <t>Zbytky - Velké Hamry</t>
  </si>
  <si>
    <t>Koberovy - Loučky</t>
  </si>
  <si>
    <t>Malá Skála - Sněhov</t>
  </si>
  <si>
    <t>I/10 - Jílové u Držkova - Jirkov</t>
  </si>
  <si>
    <t>Horní Tanvald - Albrechtice v Jiz. Horách</t>
  </si>
  <si>
    <t>Pulečný - Klíčnov</t>
  </si>
  <si>
    <t>Bulovka - Dolní Oldříš</t>
  </si>
  <si>
    <t>Libverda - Hajniště</t>
  </si>
  <si>
    <t>Nové Město p/Sm - Jindřichovice p/Sm</t>
  </si>
  <si>
    <t>0355</t>
  </si>
  <si>
    <t>Filipovka - Saň</t>
  </si>
  <si>
    <t>hr.okr.-hr.okr.</t>
  </si>
  <si>
    <t>Heřmanice</t>
  </si>
  <si>
    <t>Ralsko Kuřívody - Mimoň žel.přejezd</t>
  </si>
  <si>
    <t>nám. 1. máje Mimoň (výměna dlážděné vozovky)</t>
  </si>
  <si>
    <t>rovinka před Hamrem n/J.</t>
  </si>
  <si>
    <t>x II/259 - Nedvězí</t>
  </si>
  <si>
    <t>hranice kraje LB - hranice kraje SČ</t>
  </si>
  <si>
    <t>Kozly-rozvodna Babylon</t>
  </si>
  <si>
    <t>Kamenický Šenov-Slunečná</t>
  </si>
  <si>
    <t>Bořetín-Kozly</t>
  </si>
  <si>
    <t>UK</t>
  </si>
  <si>
    <t>býv. 26217</t>
  </si>
  <si>
    <t>Horní Police-Podlesí-Novosedlo</t>
  </si>
  <si>
    <t>Lindava-Svitava</t>
  </si>
  <si>
    <t>Rousínov</t>
  </si>
  <si>
    <t>Noviny p/R.-V.Grunov</t>
  </si>
  <si>
    <t>Luhov u přejezdu</t>
  </si>
  <si>
    <t>x s II/270 - Postřelná</t>
  </si>
  <si>
    <t>x s II/270 Jablonné v Podještědí-x s III/27241 Dubnice</t>
  </si>
  <si>
    <t>Nedamov - Dubá</t>
  </si>
  <si>
    <t>II</t>
  </si>
  <si>
    <t>Jbc Letní ulice - Krkonošská ul.</t>
  </si>
  <si>
    <t>Zásada</t>
  </si>
  <si>
    <t>Roztoky u Semil - Helkovice</t>
  </si>
  <si>
    <t>Podbozkov - Cimbál</t>
  </si>
  <si>
    <t>Jesenný - Bohuňovsko</t>
  </si>
  <si>
    <t>Bítouchov</t>
  </si>
  <si>
    <t>Loučky - Klokočí</t>
  </si>
  <si>
    <t>Karlovice (Roudný)</t>
  </si>
  <si>
    <t>Troskovice (Krčák, Vidlák)</t>
  </si>
  <si>
    <t>Veselá</t>
  </si>
  <si>
    <t>Chutnovka - Loktuše</t>
  </si>
  <si>
    <t>Podtýn - Sýkořice</t>
  </si>
  <si>
    <t>Martinice - Zálesní Lhota</t>
  </si>
  <si>
    <t>Zálesní Lhota</t>
  </si>
  <si>
    <t>Mrklov</t>
  </si>
  <si>
    <t>Horní Mísečky</t>
  </si>
  <si>
    <t>Peřimov - Dolní Sytová</t>
  </si>
  <si>
    <t>Harrachov Rýžoviště</t>
  </si>
  <si>
    <t>Západ-ČL</t>
  </si>
  <si>
    <t>hr.okr.- x s III/25936</t>
  </si>
  <si>
    <t>Západ-NB</t>
  </si>
  <si>
    <t>směrový oblouk u Břehyňského rybníka</t>
  </si>
  <si>
    <t>Jablonné v Podj.: most ev.č. 270-014 - x s III27019</t>
  </si>
  <si>
    <t>Jablonné v Podj.: železniční přejezd - x s I/13</t>
  </si>
  <si>
    <t>hr. kraje - x s III/27325 (přes Žďár)</t>
  </si>
  <si>
    <t>NE</t>
  </si>
  <si>
    <t>x s II/260-x s III/2601 (přes Zátyní, Lhota)</t>
  </si>
  <si>
    <t>Česká Lípa, místní část Dubice</t>
  </si>
  <si>
    <t>Kvítkov-x s III/2624</t>
  </si>
  <si>
    <t>x s I/15 - Kvítkov</t>
  </si>
  <si>
    <t>Kamenický Šenov (ulice Palackého)</t>
  </si>
  <si>
    <t>x s II/262 - Žandov</t>
  </si>
  <si>
    <t>x s III/2637 - x s III/26220</t>
  </si>
  <si>
    <t>Stvolínky - x s III/2634</t>
  </si>
  <si>
    <t>x s II/268 - most ev.č. 26834-3 (vč.obnovy odvodnění)</t>
  </si>
  <si>
    <t>x s III/26836 - x s MK (Lindava - Kunratice)</t>
  </si>
  <si>
    <t>Kunratice u Cvikova</t>
  </si>
  <si>
    <t>x s II/268 - x s III/26847 (Sloup v Čechách-ul. Benešovská,Cvikovská)</t>
  </si>
  <si>
    <t>x s II/260 - x s I/9 (přes Zakšín)</t>
  </si>
  <si>
    <t>x s III/2703 - x s I/9 (Popelov - Borek)</t>
  </si>
  <si>
    <t>Chlum - x s III/2601 (přes Drchlava)</t>
  </si>
  <si>
    <t>x s III/2701 - x s III/2601 (přes Pavlovice)</t>
  </si>
  <si>
    <t>x s III/2705 - Horky</t>
  </si>
  <si>
    <t>x s II/270 - x s I/13 (přes Kněžice)</t>
  </si>
  <si>
    <t>x s II/270 - x s III/27014</t>
  </si>
  <si>
    <t>x s III/27014 - x s I/13</t>
  </si>
  <si>
    <t>hr.kraje - x s II/268 (Ralsko Kuřívody)</t>
  </si>
  <si>
    <t>x s II/273 - x s III/25932 (Ždírec)</t>
  </si>
  <si>
    <t>x s III/259323 (Ždírec) - Nedamov</t>
  </si>
  <si>
    <t>Hejnice</t>
  </si>
  <si>
    <t>Čtveřín</t>
  </si>
  <si>
    <t>Svijany - Svijanský Újezd</t>
  </si>
  <si>
    <t>Buda - Sedlisko</t>
  </si>
  <si>
    <t>Radimovice - R35</t>
  </si>
  <si>
    <t>Frýdlant  - Větrov</t>
  </si>
  <si>
    <t>Tanvald - Vítězná ulice</t>
  </si>
  <si>
    <t>Rychnov u Jbc - Smetanova ulice</t>
  </si>
  <si>
    <t>Držkov - Zásada</t>
  </si>
  <si>
    <t>Desná</t>
  </si>
  <si>
    <t>BUS</t>
  </si>
  <si>
    <t>Hrádek - Oldřichov na Hranicích</t>
  </si>
  <si>
    <t>29049a</t>
  </si>
  <si>
    <t>Desná / vlakové nádraží /</t>
  </si>
  <si>
    <t>01020</t>
  </si>
  <si>
    <t>Harrachov - Mýtiny</t>
  </si>
  <si>
    <t>Východ-RY</t>
  </si>
  <si>
    <t>Východ-NV</t>
  </si>
  <si>
    <t>Východ-SE</t>
  </si>
  <si>
    <t>Východ-TU</t>
  </si>
  <si>
    <t>Východ-JI</t>
  </si>
  <si>
    <t>Oldřichov na Hranicích</t>
  </si>
  <si>
    <t>I/13 - Háj</t>
  </si>
  <si>
    <t>0352</t>
  </si>
  <si>
    <t>Krásný Les - Bulovka</t>
  </si>
  <si>
    <t>0353</t>
  </si>
  <si>
    <t>Boleslav - Filipovka</t>
  </si>
  <si>
    <t>havarijní</t>
  </si>
  <si>
    <t>nevyhovující</t>
  </si>
  <si>
    <t>Zlatá Olešnice - Haratice</t>
  </si>
  <si>
    <t>Zlatá Olešnice</t>
  </si>
  <si>
    <t>Josefův Důl</t>
  </si>
  <si>
    <t>Intenzity       voz/ 24hod</t>
  </si>
  <si>
    <t>Kryštofovo Údolí</t>
  </si>
  <si>
    <t>0381</t>
  </si>
  <si>
    <t>Staré Splavy</t>
  </si>
  <si>
    <t>deformace voz. před Svojkovem, nutno řešit s propustkem (+PD)</t>
  </si>
  <si>
    <t>Stav povrchu PavEx</t>
  </si>
  <si>
    <t>Návrh na vyřazení</t>
  </si>
  <si>
    <t>Č.</t>
  </si>
  <si>
    <t>býv 2719</t>
  </si>
  <si>
    <t>01021</t>
  </si>
  <si>
    <t>Frýdštejn - Jílové</t>
  </si>
  <si>
    <t>D.Č. Studnice - H. Č. Studnice</t>
  </si>
  <si>
    <t>Janov nad Nisou</t>
  </si>
  <si>
    <t xml:space="preserve">Janov n/N  </t>
  </si>
  <si>
    <t>Janov n/N - Horní Maxov</t>
  </si>
  <si>
    <t>Lučany n/N - Horní Lučany</t>
  </si>
  <si>
    <t>Jindřichov</t>
  </si>
  <si>
    <t>Stanový</t>
  </si>
  <si>
    <t>Pěnčín</t>
  </si>
  <si>
    <t>Vrkoslavice</t>
  </si>
  <si>
    <t>Rychnov - Radoňovice</t>
  </si>
  <si>
    <t>Pelíkovice</t>
  </si>
  <si>
    <t>Milíře</t>
  </si>
  <si>
    <t>Odolenovice</t>
  </si>
  <si>
    <t>Jenišovice - Roudný</t>
  </si>
  <si>
    <t>Frýdštejn - Voděrady</t>
  </si>
  <si>
    <t>Besedice - Michovka</t>
  </si>
  <si>
    <t>Líšný - Prosíčka</t>
  </si>
  <si>
    <t>Vrát - Koberovy</t>
  </si>
  <si>
    <t>x s I/9 Dubá - x s II/269 Tuhaň</t>
  </si>
  <si>
    <t>x s II/269 Tuhaň - hr. okresu</t>
  </si>
  <si>
    <t>hr.okr.-hr.okr. (křižovatka s III/2605)</t>
  </si>
  <si>
    <t>Kravaře - Heřmanice</t>
  </si>
  <si>
    <t>Heřmanice - x s II/262 Horní Police</t>
  </si>
  <si>
    <t>x s II/262 Žandov - hr.kr.</t>
  </si>
  <si>
    <t>Dubá - Vrchovany</t>
  </si>
  <si>
    <t>Vrchovany - Zbyny</t>
  </si>
  <si>
    <t>x s III/2704 Zbyny - x s I/9 Doksy</t>
  </si>
  <si>
    <t>Hradčany - Boreček</t>
  </si>
  <si>
    <t>Boreček - Mimoň</t>
  </si>
  <si>
    <t>x s II/270 - x s III/27241 Stráž pod Ralskem</t>
  </si>
  <si>
    <t>x s III/27241 Stráž pod Ralskem - Hamr na Jezeře</t>
  </si>
  <si>
    <t>Velká Javorská - Heřmanice</t>
  </si>
  <si>
    <t>x s III/27325 Ždírec - hr. kr.</t>
  </si>
  <si>
    <t>Dubá</t>
  </si>
  <si>
    <t>x s III/2702 - x s III/2603</t>
  </si>
  <si>
    <t xml:space="preserve"> x s III/2603 Sušice - x s III/2606 Holany</t>
  </si>
  <si>
    <t>Sušice</t>
  </si>
  <si>
    <t>x s I/15 Blíževedly - x s II/260 Skalka</t>
  </si>
  <si>
    <t>x s II/262 Dobranov - x s III/26845 Pihel</t>
  </si>
  <si>
    <t>Česká Lípa - Kozly</t>
  </si>
  <si>
    <t>x s III/2624 - křiž s III/26214, Bořetín</t>
  </si>
  <si>
    <t>x s II/262 Stružnice - x s III/2625 Bořetín</t>
  </si>
  <si>
    <t>Stružnice - Horní Libchava</t>
  </si>
  <si>
    <t>Horní Police-hr.kraje</t>
  </si>
  <si>
    <t>Kravaře - hr.kraje</t>
  </si>
  <si>
    <t>Dolní Prysk</t>
  </si>
  <si>
    <t>Prácheň</t>
  </si>
  <si>
    <t>x s  III/26314 Prysk-Kamenický Šenov</t>
  </si>
  <si>
    <t>x s III/26314 Prysk - křiž s III/26318</t>
  </si>
  <si>
    <t>x s III/26314 - x s MK Polevsko</t>
  </si>
  <si>
    <t>Nový Bor, ulice Lipová</t>
  </si>
  <si>
    <t>Polevsko - hr.kr.</t>
  </si>
  <si>
    <t>Mimoň, ulice Svébořická</t>
  </si>
  <si>
    <t>Mimoň, ulice Hvězdovská</t>
  </si>
  <si>
    <t>Vranov - Noviny pod Ralskem</t>
  </si>
  <si>
    <t>Božíkov - Srní u České Lípy</t>
  </si>
  <si>
    <t>Kamenice</t>
  </si>
  <si>
    <t>x s III/27011 Brniště - x s III/27012 Velký Valtinov</t>
  </si>
  <si>
    <t>x s III/27012 Velký Valtinov - x s II/270 Jablonné v/P.</t>
  </si>
  <si>
    <t>x s III/26838 Svitava - Pekelné doly u Velenic</t>
  </si>
  <si>
    <t>Velenice</t>
  </si>
  <si>
    <t>Drnovec</t>
  </si>
  <si>
    <t>Zbyny - Skalka u Doks</t>
  </si>
  <si>
    <t xml:space="preserve">Brniště  </t>
  </si>
  <si>
    <t>Brniště - Lindava</t>
  </si>
  <si>
    <t>x s III/27245 - hr. okr.</t>
  </si>
  <si>
    <t>x s III/27241 - Janovice v Podještědí</t>
  </si>
  <si>
    <t>Bradlecká Lhota - Kyje</t>
  </si>
  <si>
    <t>Ploužnice - Syřenov</t>
  </si>
  <si>
    <t>Žernov -Žlábek</t>
  </si>
  <si>
    <t>Ludvíkov - Hajniště</t>
  </si>
  <si>
    <t>Václavice - Uhelná</t>
  </si>
  <si>
    <t>Horní Řasnice křiž. 2914 - křiž. 2919</t>
  </si>
  <si>
    <t>Raspenava - Peklo</t>
  </si>
  <si>
    <t>Fojtka</t>
  </si>
  <si>
    <t>Bílý Kostel - Hrádek nad Nisou</t>
  </si>
  <si>
    <t>Rynoltice</t>
  </si>
  <si>
    <t>27243</t>
  </si>
  <si>
    <t>Jitrava</t>
  </si>
  <si>
    <t>Petrašovice - Dehtáry</t>
  </si>
  <si>
    <t>Všelibice - Vystrkov</t>
  </si>
  <si>
    <t>Libíč - Trávníček</t>
  </si>
  <si>
    <t>03511</t>
  </si>
  <si>
    <t>Frýdlant - křiž. 03512</t>
  </si>
  <si>
    <t>Kunratice - křiž. 03511</t>
  </si>
  <si>
    <t>Nesvačily</t>
  </si>
  <si>
    <t>Sedlíšťka</t>
  </si>
  <si>
    <t>Červenice - Pěnčín</t>
  </si>
  <si>
    <t>Srbská</t>
  </si>
  <si>
    <t>Jindřichovice pod Smrkem - státní hranice</t>
  </si>
  <si>
    <t>Horní Řasnice - žel. st.</t>
  </si>
  <si>
    <t>Nové Město p/Sm - II/291</t>
  </si>
  <si>
    <t>Dolní Řasnice - Hajniště</t>
  </si>
  <si>
    <t>1/35 - Chotyně</t>
  </si>
  <si>
    <t>Chrastava - Machnín</t>
  </si>
  <si>
    <t>Machnín</t>
  </si>
  <si>
    <t>Osečná - Vápno</t>
  </si>
  <si>
    <t>Chvalčovice - Dehtáry</t>
  </si>
  <si>
    <t>Husa - Doubí</t>
  </si>
  <si>
    <t>Soběslavice - Svijanský Újezd</t>
  </si>
  <si>
    <t>Doksy - Mimoň</t>
  </si>
  <si>
    <t>Loktuše - Loučky</t>
  </si>
  <si>
    <t>Borek - Troskovice</t>
  </si>
  <si>
    <t>hranice LB kraje - troskovice</t>
  </si>
  <si>
    <t>Bedřichov - Hrabětice</t>
  </si>
  <si>
    <t>Hrabětice - Josefův Důl</t>
  </si>
  <si>
    <t>Mříčná</t>
  </si>
  <si>
    <t xml:space="preserve">havarijní </t>
  </si>
  <si>
    <t xml:space="preserve">nevyhovující </t>
  </si>
  <si>
    <t>PRIORITA 1</t>
  </si>
  <si>
    <t>PRIORITA 2</t>
  </si>
  <si>
    <t>PRIORITA 3</t>
  </si>
  <si>
    <t>PRIORITA 4</t>
  </si>
  <si>
    <t>PRIORITA 5</t>
  </si>
  <si>
    <t>PRIORITA 6</t>
  </si>
  <si>
    <t>PRIORITA 7</t>
  </si>
  <si>
    <t>PRIORITA 8</t>
  </si>
  <si>
    <t xml:space="preserve">Dlouhý Most - Javorník </t>
  </si>
  <si>
    <t>hr.okr. -  Ralsko Kuřívody</t>
  </si>
  <si>
    <t>Martinice - Roztoky u Jilemnice</t>
  </si>
  <si>
    <t>Ludvíkov - Nové Město p. S.</t>
  </si>
  <si>
    <t xml:space="preserve">Návarov - Jesenný </t>
  </si>
  <si>
    <t>Oblast:</t>
  </si>
  <si>
    <t>Priority:</t>
  </si>
  <si>
    <t>celkem LK:</t>
  </si>
  <si>
    <t>SM</t>
  </si>
  <si>
    <t>1. k vyřazení, BUS, Havarijní, Intenzity</t>
  </si>
  <si>
    <t>Poznámky:</t>
  </si>
  <si>
    <t>1) Odhad nákladů na m2 výspravy teplou obalovanou asfaltovou směsí - 650Kč s DPH</t>
  </si>
  <si>
    <t>JBC</t>
  </si>
  <si>
    <t>2. k vyřazení, BUS, Nevyhovující, Intenzity</t>
  </si>
  <si>
    <t>2) červené hodnoty intenzit jsou pouze odhady, jelikož se neprovádí sčítání</t>
  </si>
  <si>
    <t>ČL</t>
  </si>
  <si>
    <t>3. k vyřazení, BUS NE, Havarijní, Intenzity</t>
  </si>
  <si>
    <t>3) UK - bývalá silnice III. třídy, v současnosti již vyřazena ze silniční sítě</t>
  </si>
  <si>
    <t>LBC</t>
  </si>
  <si>
    <t>4. k vyřazení, BUS NE, Nevyhovující, Intenzity</t>
  </si>
  <si>
    <t>4) úseky k vyřazení jsou posuzovány dle schválené Kategorizace z roku 2004</t>
  </si>
  <si>
    <t>5. není k vyřazení, BUS, Havarijní, Intenzity</t>
  </si>
  <si>
    <t xml:space="preserve">5) seznam je nutné aktualizovat každoročně po skončení zimního období </t>
  </si>
  <si>
    <t>6. není k vyřazení, BUS, nevyhovující, Intenzity</t>
  </si>
  <si>
    <t>6) pořadí stanovené v jednotlivých prioritách je orientační stanovené dle intenzit</t>
  </si>
  <si>
    <t>7. není k vyřazení, BUS NE, Havarijní, Intenzity</t>
  </si>
  <si>
    <t>8. není k vyřazení, BUS NE, zbylý stav, Intenzity</t>
  </si>
  <si>
    <t>7) u akcí, u kterých je PD je cena odhadem projektanta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</si>
</sst>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\ _K_č"/>
    <numFmt numFmtId="166" formatCode="0.0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06">
    <xf numFmtId="0" fontId="0" fillId="0" borderId="0" xfId="0"/>
    <xf numFmtId="0" fontId="3" fillId="3" borderId="1" xfId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3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left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 wrapText="1" shrinkToFit="1"/>
    </xf>
    <xf numFmtId="3" fontId="5" fillId="3" borderId="1" xfId="0" applyNumberFormat="1" applyFont="1" applyFill="1" applyBorder="1" applyAlignment="1">
      <alignment horizontal="center" vertical="center" wrapText="1" shrinkToFit="1"/>
    </xf>
    <xf numFmtId="164" fontId="5" fillId="3" borderId="1" xfId="0" applyNumberFormat="1" applyFont="1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 shrinkToFit="1"/>
    </xf>
    <xf numFmtId="0" fontId="5" fillId="5" borderId="1" xfId="0" applyFont="1" applyFill="1" applyBorder="1" applyAlignment="1">
      <alignment horizontal="center" vertical="center" wrapText="1" shrinkToFit="1"/>
    </xf>
    <xf numFmtId="0" fontId="10" fillId="5" borderId="1" xfId="0" applyNumberFormat="1" applyFont="1" applyFill="1" applyBorder="1" applyAlignment="1">
      <alignment horizontal="center" vertical="center" wrapText="1" shrinkToFit="1"/>
    </xf>
    <xf numFmtId="0" fontId="0" fillId="5" borderId="1" xfId="0" applyFont="1" applyFill="1" applyBorder="1" applyAlignment="1">
      <alignment horizontal="center" vertical="center" wrapText="1" shrinkToFit="1"/>
    </xf>
    <xf numFmtId="3" fontId="5" fillId="5" borderId="1" xfId="0" applyNumberFormat="1" applyFont="1" applyFill="1" applyBorder="1" applyAlignment="1">
      <alignment horizontal="center" vertical="center" wrapText="1" shrinkToFit="1"/>
    </xf>
    <xf numFmtId="164" fontId="5" fillId="5" borderId="1" xfId="0" applyNumberFormat="1" applyFont="1" applyFill="1" applyBorder="1" applyAlignment="1">
      <alignment horizontal="center" vertical="center" wrapText="1" shrinkToFit="1"/>
    </xf>
    <xf numFmtId="0" fontId="3" fillId="5" borderId="1" xfId="0" applyNumberFormat="1" applyFont="1" applyFill="1" applyBorder="1" applyAlignment="1">
      <alignment horizontal="center" vertical="center" wrapText="1" shrinkToFit="1"/>
    </xf>
    <xf numFmtId="0" fontId="0" fillId="5" borderId="1" xfId="0" applyFill="1" applyBorder="1" applyAlignment="1">
      <alignment horizontal="center" vertical="center" wrapText="1" shrinkToFit="1"/>
    </xf>
    <xf numFmtId="0" fontId="3" fillId="5" borderId="1" xfId="1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shrinkToFit="1"/>
    </xf>
    <xf numFmtId="0" fontId="5" fillId="5" borderId="1" xfId="0" applyFont="1" applyFill="1" applyBorder="1" applyAlignment="1">
      <alignment horizontal="left" vertical="center" wrapText="1"/>
    </xf>
    <xf numFmtId="49" fontId="3" fillId="5" borderId="1" xfId="1" applyNumberFormat="1" applyFont="1" applyFill="1" applyBorder="1" applyAlignment="1" applyProtection="1">
      <alignment horizontal="center" vertical="center"/>
    </xf>
    <xf numFmtId="0" fontId="3" fillId="5" borderId="1" xfId="1" applyNumberFormat="1" applyFont="1" applyFill="1" applyBorder="1" applyAlignment="1" applyProtection="1">
      <alignment horizontal="center" vertical="center" wrapText="1" shrinkToFit="1"/>
    </xf>
    <xf numFmtId="0" fontId="3" fillId="4" borderId="1" xfId="1" applyNumberFormat="1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>
      <alignment horizontal="center" vertical="center" wrapText="1" shrinkToFit="1"/>
    </xf>
    <xf numFmtId="3" fontId="5" fillId="4" borderId="1" xfId="0" applyNumberFormat="1" applyFont="1" applyFill="1" applyBorder="1" applyAlignment="1">
      <alignment horizontal="center" vertical="center" wrapText="1" shrinkToFit="1"/>
    </xf>
    <xf numFmtId="164" fontId="5" fillId="4" borderId="1" xfId="0" applyNumberFormat="1" applyFont="1" applyFill="1" applyBorder="1" applyAlignment="1">
      <alignment horizontal="center" vertical="center" wrapText="1" shrinkToFit="1"/>
    </xf>
    <xf numFmtId="49" fontId="3" fillId="4" borderId="1" xfId="1" applyNumberFormat="1" applyFont="1" applyFill="1" applyBorder="1" applyAlignment="1" applyProtection="1">
      <alignment horizontal="center" vertical="center"/>
    </xf>
    <xf numFmtId="0" fontId="10" fillId="4" borderId="1" xfId="1" applyNumberFormat="1" applyFont="1" applyFill="1" applyBorder="1" applyAlignment="1" applyProtection="1">
      <alignment horizontal="center" vertical="center"/>
    </xf>
    <xf numFmtId="0" fontId="8" fillId="6" borderId="1" xfId="0" applyFont="1" applyFill="1" applyBorder="1" applyAlignment="1">
      <alignment horizontal="center" vertical="center" wrapText="1" shrinkToFit="1"/>
    </xf>
    <xf numFmtId="3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 shrinkToFit="1"/>
    </xf>
    <xf numFmtId="0" fontId="3" fillId="6" borderId="1" xfId="1" applyFont="1" applyFill="1" applyBorder="1" applyAlignment="1" applyProtection="1">
      <alignment horizontal="center" vertical="center" wrapText="1" shrinkToFit="1"/>
    </xf>
    <xf numFmtId="0" fontId="3" fillId="6" borderId="1" xfId="0" applyFont="1" applyFill="1" applyBorder="1" applyAlignment="1">
      <alignment horizontal="left" vertical="center" wrapText="1" shrinkToFit="1"/>
    </xf>
    <xf numFmtId="0" fontId="3" fillId="6" borderId="1" xfId="0" applyFont="1" applyFill="1" applyBorder="1" applyAlignment="1">
      <alignment horizontal="center" vertical="center"/>
    </xf>
    <xf numFmtId="166" fontId="3" fillId="6" borderId="1" xfId="0" applyNumberFormat="1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 wrapText="1" shrinkToFit="1"/>
    </xf>
    <xf numFmtId="166" fontId="3" fillId="6" borderId="1" xfId="0" applyNumberFormat="1" applyFont="1" applyFill="1" applyBorder="1" applyAlignment="1">
      <alignment horizontal="center" vertical="center" wrapText="1" shrinkToFit="1"/>
    </xf>
    <xf numFmtId="0" fontId="3" fillId="6" borderId="1" xfId="1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left" vertical="center" shrinkToFit="1"/>
    </xf>
    <xf numFmtId="49" fontId="3" fillId="6" borderId="1" xfId="1" applyNumberFormat="1" applyFont="1" applyFill="1" applyBorder="1" applyAlignment="1" applyProtection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11" fillId="5" borderId="1" xfId="0" applyFont="1" applyFill="1" applyBorder="1" applyAlignment="1">
      <alignment horizontal="center" vertical="center" wrapText="1" shrinkToFit="1"/>
    </xf>
    <xf numFmtId="0" fontId="11" fillId="4" borderId="1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 shrinkToFit="1"/>
    </xf>
    <xf numFmtId="0" fontId="8" fillId="4" borderId="1" xfId="0" applyFont="1" applyFill="1" applyBorder="1" applyAlignment="1">
      <alignment horizontal="center" vertical="center" wrapText="1" shrinkToFit="1"/>
    </xf>
    <xf numFmtId="0" fontId="1" fillId="4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5" fillId="5" borderId="8" xfId="0" applyFont="1" applyFill="1" applyBorder="1" applyAlignment="1">
      <alignment horizontal="left" vertical="center" wrapText="1" shrinkToFit="1"/>
    </xf>
    <xf numFmtId="0" fontId="5" fillId="5" borderId="8" xfId="0" applyFont="1" applyFill="1" applyBorder="1" applyAlignment="1">
      <alignment horizontal="center" vertical="center" wrapText="1" shrinkToFit="1"/>
    </xf>
    <xf numFmtId="0" fontId="0" fillId="5" borderId="8" xfId="0" applyFont="1" applyFill="1" applyBorder="1" applyAlignment="1">
      <alignment horizontal="center" vertical="center" wrapText="1" shrinkToFit="1"/>
    </xf>
    <xf numFmtId="0" fontId="11" fillId="5" borderId="8" xfId="0" applyFont="1" applyFill="1" applyBorder="1" applyAlignment="1">
      <alignment horizontal="center" vertical="center" wrapText="1" shrinkToFit="1"/>
    </xf>
    <xf numFmtId="3" fontId="5" fillId="5" borderId="8" xfId="0" applyNumberFormat="1" applyFont="1" applyFill="1" applyBorder="1" applyAlignment="1">
      <alignment horizontal="center" vertical="center" wrapText="1" shrinkToFit="1"/>
    </xf>
    <xf numFmtId="164" fontId="5" fillId="5" borderId="8" xfId="0" applyNumberFormat="1" applyFont="1" applyFill="1" applyBorder="1" applyAlignment="1">
      <alignment horizontal="center" vertical="center" wrapText="1" shrinkToFit="1"/>
    </xf>
    <xf numFmtId="49" fontId="3" fillId="5" borderId="3" xfId="1" applyNumberFormat="1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>
      <alignment horizontal="left" vertical="center" shrinkToFit="1"/>
    </xf>
    <xf numFmtId="0" fontId="5" fillId="5" borderId="3" xfId="0" applyFont="1" applyFill="1" applyBorder="1" applyAlignment="1">
      <alignment horizontal="center" vertical="center" wrapText="1" shrinkToFit="1"/>
    </xf>
    <xf numFmtId="0" fontId="0" fillId="5" borderId="3" xfId="0" applyFont="1" applyFill="1" applyBorder="1" applyAlignment="1">
      <alignment horizontal="center" vertical="center" wrapText="1" shrinkToFit="1"/>
    </xf>
    <xf numFmtId="3" fontId="5" fillId="5" borderId="3" xfId="0" applyNumberFormat="1" applyFont="1" applyFill="1" applyBorder="1" applyAlignment="1">
      <alignment horizontal="center" vertical="center" wrapText="1" shrinkToFit="1"/>
    </xf>
    <xf numFmtId="164" fontId="5" fillId="5" borderId="3" xfId="0" applyNumberFormat="1" applyFont="1" applyFill="1" applyBorder="1" applyAlignment="1">
      <alignment horizontal="center" vertical="center" wrapText="1" shrinkToFit="1"/>
    </xf>
    <xf numFmtId="3" fontId="5" fillId="5" borderId="4" xfId="0" applyNumberFormat="1" applyFont="1" applyFill="1" applyBorder="1" applyAlignment="1">
      <alignment horizontal="center" vertical="center" wrapText="1" shrinkToFit="1"/>
    </xf>
    <xf numFmtId="0" fontId="3" fillId="4" borderId="7" xfId="1" applyNumberFormat="1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 shrinkToFit="1"/>
    </xf>
    <xf numFmtId="0" fontId="0" fillId="4" borderId="7" xfId="0" applyFont="1" applyFill="1" applyBorder="1" applyAlignment="1">
      <alignment horizontal="center" vertical="center" wrapText="1" shrinkToFit="1"/>
    </xf>
    <xf numFmtId="0" fontId="11" fillId="4" borderId="7" xfId="0" applyFont="1" applyFill="1" applyBorder="1" applyAlignment="1">
      <alignment horizontal="center" vertical="center" wrapText="1" shrinkToFit="1"/>
    </xf>
    <xf numFmtId="3" fontId="5" fillId="4" borderId="7" xfId="0" applyNumberFormat="1" applyFont="1" applyFill="1" applyBorder="1" applyAlignment="1">
      <alignment horizontal="center" vertical="center" wrapText="1" shrinkToFit="1"/>
    </xf>
    <xf numFmtId="164" fontId="5" fillId="4" borderId="7" xfId="0" applyNumberFormat="1" applyFont="1" applyFill="1" applyBorder="1" applyAlignment="1">
      <alignment horizontal="center" vertical="center" wrapText="1" shrinkToFit="1"/>
    </xf>
    <xf numFmtId="0" fontId="3" fillId="4" borderId="8" xfId="1" applyNumberFormat="1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 shrinkToFit="1"/>
    </xf>
    <xf numFmtId="0" fontId="0" fillId="4" borderId="8" xfId="0" applyFont="1" applyFill="1" applyBorder="1" applyAlignment="1">
      <alignment horizontal="center" vertical="center" wrapText="1" shrinkToFit="1"/>
    </xf>
    <xf numFmtId="0" fontId="11" fillId="4" borderId="8" xfId="0" applyFont="1" applyFill="1" applyBorder="1" applyAlignment="1">
      <alignment horizontal="center" vertical="center" wrapText="1" shrinkToFit="1"/>
    </xf>
    <xf numFmtId="3" fontId="5" fillId="4" borderId="8" xfId="0" applyNumberFormat="1" applyFont="1" applyFill="1" applyBorder="1" applyAlignment="1">
      <alignment horizontal="center" vertical="center" wrapText="1" shrinkToFit="1"/>
    </xf>
    <xf numFmtId="164" fontId="5" fillId="4" borderId="8" xfId="0" applyNumberFormat="1" applyFont="1" applyFill="1" applyBorder="1" applyAlignment="1">
      <alignment horizontal="center" vertical="center" wrapText="1" shrinkToFit="1"/>
    </xf>
    <xf numFmtId="0" fontId="3" fillId="6" borderId="7" xfId="1" applyFont="1" applyFill="1" applyBorder="1" applyAlignment="1" applyProtection="1">
      <alignment horizontal="center" vertical="center"/>
    </xf>
    <xf numFmtId="0" fontId="3" fillId="6" borderId="7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center" vertical="center" wrapText="1" shrinkToFit="1"/>
    </xf>
    <xf numFmtId="0" fontId="3" fillId="6" borderId="7" xfId="0" applyFont="1" applyFill="1" applyBorder="1" applyAlignment="1">
      <alignment horizontal="center" vertical="center" shrinkToFit="1"/>
    </xf>
    <xf numFmtId="0" fontId="8" fillId="6" borderId="7" xfId="0" applyFont="1" applyFill="1" applyBorder="1" applyAlignment="1">
      <alignment horizontal="center" vertical="center" wrapText="1" shrinkToFit="1"/>
    </xf>
    <xf numFmtId="3" fontId="3" fillId="6" borderId="7" xfId="0" applyNumberFormat="1" applyFont="1" applyFill="1" applyBorder="1" applyAlignment="1">
      <alignment horizontal="center" vertical="center"/>
    </xf>
    <xf numFmtId="166" fontId="3" fillId="6" borderId="7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 wrapText="1"/>
    </xf>
    <xf numFmtId="0" fontId="3" fillId="6" borderId="7" xfId="1" applyFont="1" applyFill="1" applyBorder="1" applyAlignment="1" applyProtection="1">
      <alignment horizontal="center" vertical="center" wrapText="1" shrinkToFit="1"/>
    </xf>
    <xf numFmtId="0" fontId="3" fillId="6" borderId="7" xfId="0" applyFont="1" applyFill="1" applyBorder="1" applyAlignment="1">
      <alignment horizontal="left" vertical="center" wrapText="1" shrinkToFit="1"/>
    </xf>
    <xf numFmtId="0" fontId="11" fillId="6" borderId="7" xfId="0" applyFont="1" applyFill="1" applyBorder="1" applyAlignment="1">
      <alignment horizontal="center" vertical="center" wrapText="1" shrinkToFit="1"/>
    </xf>
    <xf numFmtId="3" fontId="5" fillId="5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4" borderId="7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3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3" fontId="5" fillId="3" borderId="10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horizontal="center"/>
    </xf>
    <xf numFmtId="3" fontId="5" fillId="4" borderId="10" xfId="0" applyNumberFormat="1" applyFont="1" applyFill="1" applyBorder="1" applyAlignment="1">
      <alignment horizontal="center" vertical="center" wrapText="1" shrinkToFit="1"/>
    </xf>
    <xf numFmtId="165" fontId="5" fillId="4" borderId="10" xfId="0" applyNumberFormat="1" applyFont="1" applyFill="1" applyBorder="1" applyAlignment="1">
      <alignment horizontal="center" vertical="center" wrapText="1" shrinkToFit="1"/>
    </xf>
    <xf numFmtId="0" fontId="5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 wrapText="1" shrinkToFit="1"/>
    </xf>
    <xf numFmtId="164" fontId="3" fillId="4" borderId="1" xfId="0" applyNumberFormat="1" applyFont="1" applyFill="1" applyBorder="1" applyAlignment="1">
      <alignment horizontal="center" vertical="center" wrapText="1" shrinkToFit="1"/>
    </xf>
    <xf numFmtId="3" fontId="3" fillId="4" borderId="10" xfId="0" applyNumberFormat="1" applyFont="1" applyFill="1" applyBorder="1" applyAlignment="1">
      <alignment horizontal="center" vertical="center" wrapText="1" shrinkToFit="1"/>
    </xf>
    <xf numFmtId="0" fontId="5" fillId="5" borderId="1" xfId="0" applyNumberFormat="1" applyFont="1" applyFill="1" applyBorder="1" applyAlignment="1">
      <alignment horizontal="center" vertical="center" wrapText="1" shrinkToFit="1"/>
    </xf>
    <xf numFmtId="0" fontId="5" fillId="6" borderId="1" xfId="0" applyFont="1" applyFill="1" applyBorder="1" applyAlignment="1">
      <alignment horizontal="center" vertical="center" wrapText="1" shrinkToFit="1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14" fillId="6" borderId="1" xfId="0" applyFont="1" applyFill="1" applyBorder="1" applyAlignment="1">
      <alignment horizontal="center" vertical="center"/>
    </xf>
    <xf numFmtId="3" fontId="14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3" fillId="4" borderId="1" xfId="1" applyNumberFormat="1" applyFont="1" applyFill="1" applyBorder="1" applyAlignment="1" applyProtection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49" fontId="3" fillId="5" borderId="1" xfId="1" applyNumberFormat="1" applyFont="1" applyFill="1" applyBorder="1" applyAlignment="1" applyProtection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3" fontId="5" fillId="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5" fillId="5" borderId="10" xfId="0" applyNumberFormat="1" applyFont="1" applyFill="1" applyBorder="1" applyAlignment="1">
      <alignment horizontal="center" vertical="center" wrapText="1" shrinkToFit="1"/>
    </xf>
    <xf numFmtId="0" fontId="3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 wrapText="1" shrinkToFit="1"/>
    </xf>
    <xf numFmtId="0" fontId="5" fillId="3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164" fontId="5" fillId="3" borderId="7" xfId="0" applyNumberFormat="1" applyFont="1" applyFill="1" applyBorder="1" applyAlignment="1">
      <alignment horizontal="center" vertical="center"/>
    </xf>
    <xf numFmtId="0" fontId="3" fillId="5" borderId="8" xfId="1" applyNumberFormat="1" applyFont="1" applyFill="1" applyBorder="1" applyAlignment="1" applyProtection="1">
      <alignment horizontal="center" vertical="center" wrapText="1" shrinkToFit="1"/>
    </xf>
    <xf numFmtId="3" fontId="3" fillId="6" borderId="10" xfId="0" applyNumberFormat="1" applyFont="1" applyFill="1" applyBorder="1" applyAlignment="1">
      <alignment horizontal="center" vertical="center" wrapText="1" shrinkToFit="1"/>
    </xf>
    <xf numFmtId="3" fontId="5" fillId="6" borderId="10" xfId="0" applyNumberFormat="1" applyFont="1" applyFill="1" applyBorder="1" applyAlignment="1">
      <alignment horizontal="center" vertical="center" wrapText="1" shrinkToFit="1"/>
    </xf>
    <xf numFmtId="0" fontId="0" fillId="4" borderId="7" xfId="0" applyFill="1" applyBorder="1" applyAlignment="1">
      <alignment horizontal="center"/>
    </xf>
    <xf numFmtId="0" fontId="5" fillId="4" borderId="7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 shrinkToFi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13" xfId="0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  <xf numFmtId="0" fontId="0" fillId="0" borderId="0" xfId="0" applyFill="1"/>
    <xf numFmtId="0" fontId="3" fillId="3" borderId="7" xfId="1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 shrinkToFit="1"/>
    </xf>
    <xf numFmtId="0" fontId="5" fillId="3" borderId="7" xfId="0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3" fontId="5" fillId="3" borderId="15" xfId="0" applyNumberFormat="1" applyFont="1" applyFill="1" applyBorder="1" applyAlignment="1">
      <alignment horizontal="center" vertical="center" wrapText="1"/>
    </xf>
    <xf numFmtId="3" fontId="5" fillId="5" borderId="17" xfId="0" applyNumberFormat="1" applyFont="1" applyFill="1" applyBorder="1" applyAlignment="1">
      <alignment horizontal="center" vertical="center" wrapText="1" shrinkToFit="1"/>
    </xf>
    <xf numFmtId="3" fontId="0" fillId="5" borderId="3" xfId="0" applyNumberFormat="1" applyFont="1" applyFill="1" applyBorder="1" applyAlignment="1">
      <alignment horizontal="center" vertical="center" wrapText="1" shrinkToFit="1"/>
    </xf>
    <xf numFmtId="3" fontId="12" fillId="3" borderId="7" xfId="0" applyNumberFormat="1" applyFont="1" applyFill="1" applyBorder="1" applyAlignment="1">
      <alignment horizontal="center" vertical="center" wrapText="1"/>
    </xf>
    <xf numFmtId="3" fontId="12" fillId="3" borderId="7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left" vertical="center" wrapText="1" shrinkToFit="1"/>
    </xf>
    <xf numFmtId="0" fontId="5" fillId="0" borderId="16" xfId="0" applyFont="1" applyFill="1" applyBorder="1" applyAlignment="1">
      <alignment horizontal="left" vertical="center" wrapText="1" shrinkToFit="1"/>
    </xf>
    <xf numFmtId="0" fontId="5" fillId="0" borderId="18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center" wrapText="1"/>
    </xf>
    <xf numFmtId="3" fontId="5" fillId="3" borderId="15" xfId="0" applyNumberFormat="1" applyFont="1" applyFill="1" applyBorder="1" applyAlignment="1">
      <alignment horizontal="center" vertical="center"/>
    </xf>
    <xf numFmtId="3" fontId="5" fillId="4" borderId="15" xfId="0" applyNumberFormat="1" applyFont="1" applyFill="1" applyBorder="1" applyAlignment="1">
      <alignment horizontal="center" vertical="center" wrapText="1" shrinkToFit="1"/>
    </xf>
    <xf numFmtId="0" fontId="0" fillId="4" borderId="8" xfId="0" applyFill="1" applyBorder="1" applyAlignment="1">
      <alignment horizontal="center"/>
    </xf>
    <xf numFmtId="0" fontId="5" fillId="4" borderId="8" xfId="0" applyNumberFormat="1" applyFont="1" applyFill="1" applyBorder="1" applyAlignment="1">
      <alignment horizontal="center" vertical="center"/>
    </xf>
    <xf numFmtId="3" fontId="5" fillId="4" borderId="17" xfId="0" applyNumberFormat="1" applyFont="1" applyFill="1" applyBorder="1" applyAlignment="1">
      <alignment horizontal="center" vertical="center" wrapText="1" shrinkToFit="1"/>
    </xf>
    <xf numFmtId="0" fontId="3" fillId="6" borderId="7" xfId="0" applyFont="1" applyFill="1" applyBorder="1" applyAlignment="1">
      <alignment horizontal="center" vertical="center"/>
    </xf>
    <xf numFmtId="3" fontId="3" fillId="6" borderId="15" xfId="0" applyNumberFormat="1" applyFont="1" applyFill="1" applyBorder="1" applyAlignment="1">
      <alignment horizontal="center" vertical="center" wrapText="1" shrinkToFit="1"/>
    </xf>
    <xf numFmtId="3" fontId="14" fillId="6" borderId="10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 shrinkToFit="1"/>
    </xf>
    <xf numFmtId="3" fontId="15" fillId="0" borderId="0" xfId="0" applyNumberFormat="1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3" fillId="0" borderId="0" xfId="0" applyFont="1"/>
    <xf numFmtId="0" fontId="18" fillId="0" borderId="0" xfId="0" applyFont="1"/>
    <xf numFmtId="3" fontId="15" fillId="0" borderId="0" xfId="0" applyNumberFormat="1" applyFont="1"/>
    <xf numFmtId="0" fontId="19" fillId="6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3" fontId="15" fillId="0" borderId="9" xfId="0" applyNumberFormat="1" applyFont="1" applyBorder="1" applyAlignment="1">
      <alignment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II-286\II-286-KARTA%2041\II-286-41-FOTO%20Misecky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vychod\2951%20z&#225;lesn&#237;%20lhota" TargetMode="External"/><Relationship Id="rId7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0\III2825%20Podtyn-Sykorice-Zernov" TargetMode="External"/><Relationship Id="rId12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vychod\2881%20bohu&#328;ovsko" TargetMode="External"/><Relationship Id="rId2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II-283\II-283-KARTA%20101\II-283-101-FOTO" TargetMode="External"/><Relationship Id="rId1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III-2824\III-2824-KARTA%2060\III-2824-60-Roudn&#253;" TargetMode="External"/><Relationship Id="rId6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II-288\II-288-KARTA%2065\II-288-65-Podbozkov%20-%20Cimbal" TargetMode="External"/><Relationship Id="rId11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0\III2895%20Roztoky%20u%20Semil%20-%20Helkovice" TargetMode="External"/><Relationship Id="rId5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vychod\2935%20martinice" TargetMode="External"/><Relationship Id="rId10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vychod\2951%20z&#225;lesn&#237;%20lhota" TargetMode="External"/><Relationship Id="rId4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III-28618\III-28618-KARTA%2068\III-28618-68-%20Perimov" TargetMode="External"/><Relationship Id="rId9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vychod\28611%20roztok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4"/>
  <sheetViews>
    <sheetView tabSelected="1" topLeftCell="A224" workbookViewId="0">
      <selection activeCell="T245" sqref="T245"/>
    </sheetView>
  </sheetViews>
  <sheetFormatPr defaultRowHeight="15" x14ac:dyDescent="0.25"/>
  <cols>
    <col min="1" max="1" width="3.85546875" style="143" customWidth="1"/>
    <col min="2" max="3" width="9.140625" style="143"/>
    <col min="4" max="4" width="25" style="143" customWidth="1"/>
    <col min="5" max="5" width="14.42578125" style="143" customWidth="1"/>
    <col min="6" max="7" width="9.140625" style="143"/>
    <col min="8" max="8" width="11.85546875" style="143" customWidth="1"/>
    <col min="9" max="14" width="9.140625" style="143"/>
    <col min="15" max="15" width="13" style="143" customWidth="1"/>
  </cols>
  <sheetData>
    <row r="1" spans="1:15" ht="45.75" thickBot="1" x14ac:dyDescent="0.3">
      <c r="A1" s="129" t="s">
        <v>149</v>
      </c>
      <c r="B1" s="128" t="s">
        <v>3</v>
      </c>
      <c r="C1" s="60" t="s">
        <v>0</v>
      </c>
      <c r="D1" s="128" t="s">
        <v>6</v>
      </c>
      <c r="E1" s="128" t="s">
        <v>5</v>
      </c>
      <c r="F1" s="128" t="s">
        <v>120</v>
      </c>
      <c r="G1" s="128" t="s">
        <v>148</v>
      </c>
      <c r="H1" s="61" t="s">
        <v>147</v>
      </c>
      <c r="I1" s="61" t="s">
        <v>142</v>
      </c>
      <c r="J1" s="128" t="s">
        <v>4</v>
      </c>
      <c r="K1" s="128"/>
      <c r="L1" s="128" t="s">
        <v>1</v>
      </c>
      <c r="M1" s="62" t="s">
        <v>7</v>
      </c>
      <c r="N1" s="128" t="s">
        <v>24</v>
      </c>
      <c r="O1" s="63" t="s">
        <v>2</v>
      </c>
    </row>
    <row r="2" spans="1:15" s="162" customFormat="1" ht="15.75" thickBot="1" x14ac:dyDescent="0.3">
      <c r="A2" s="156"/>
      <c r="B2" s="157"/>
      <c r="C2" s="186"/>
      <c r="D2" s="113" t="s">
        <v>262</v>
      </c>
      <c r="E2" s="157"/>
      <c r="F2" s="158"/>
      <c r="G2" s="158"/>
      <c r="H2" s="159"/>
      <c r="I2" s="159"/>
      <c r="J2" s="158"/>
      <c r="K2" s="158"/>
      <c r="L2" s="158"/>
      <c r="M2" s="160"/>
      <c r="N2" s="158"/>
      <c r="O2" s="161"/>
    </row>
    <row r="3" spans="1:15" ht="20.100000000000001" customHeight="1" x14ac:dyDescent="0.25">
      <c r="A3" s="174">
        <v>1</v>
      </c>
      <c r="B3" s="165" t="s">
        <v>8</v>
      </c>
      <c r="C3" s="163">
        <v>29047</v>
      </c>
      <c r="D3" s="164" t="s">
        <v>119</v>
      </c>
      <c r="E3" s="165" t="s">
        <v>127</v>
      </c>
      <c r="F3" s="165" t="s">
        <v>10</v>
      </c>
      <c r="G3" s="165" t="s">
        <v>10</v>
      </c>
      <c r="H3" s="165" t="s">
        <v>137</v>
      </c>
      <c r="I3" s="171">
        <v>1000</v>
      </c>
      <c r="J3" s="166">
        <v>0</v>
      </c>
      <c r="K3" s="166">
        <v>2898</v>
      </c>
      <c r="L3" s="166">
        <v>2898</v>
      </c>
      <c r="M3" s="167">
        <v>6.2</v>
      </c>
      <c r="N3" s="166">
        <v>17967.600000000002</v>
      </c>
      <c r="O3" s="168">
        <v>11678940.000000002</v>
      </c>
    </row>
    <row r="4" spans="1:15" ht="20.100000000000001" customHeight="1" x14ac:dyDescent="0.25">
      <c r="A4" s="51">
        <v>2</v>
      </c>
      <c r="B4" s="18" t="s">
        <v>8</v>
      </c>
      <c r="C4" s="30">
        <v>27250</v>
      </c>
      <c r="D4" s="17" t="s">
        <v>247</v>
      </c>
      <c r="E4" s="18" t="s">
        <v>14</v>
      </c>
      <c r="F4" s="20" t="s">
        <v>10</v>
      </c>
      <c r="G4" s="20" t="s">
        <v>10</v>
      </c>
      <c r="H4" s="20" t="s">
        <v>260</v>
      </c>
      <c r="I4" s="52">
        <v>500</v>
      </c>
      <c r="J4" s="21">
        <v>0</v>
      </c>
      <c r="K4" s="21">
        <v>3542</v>
      </c>
      <c r="L4" s="21">
        <v>3542</v>
      </c>
      <c r="M4" s="22">
        <v>6.5</v>
      </c>
      <c r="N4" s="21">
        <v>23023</v>
      </c>
      <c r="O4" s="144">
        <v>14964950</v>
      </c>
    </row>
    <row r="5" spans="1:15" ht="33.75" customHeight="1" x14ac:dyDescent="0.25">
      <c r="A5" s="51">
        <v>3</v>
      </c>
      <c r="B5" s="15" t="s">
        <v>8</v>
      </c>
      <c r="C5" s="132">
        <v>2701</v>
      </c>
      <c r="D5" s="16" t="s">
        <v>100</v>
      </c>
      <c r="E5" s="15" t="s">
        <v>79</v>
      </c>
      <c r="F5" s="32" t="s">
        <v>10</v>
      </c>
      <c r="G5" s="32" t="s">
        <v>10</v>
      </c>
      <c r="H5" s="32" t="s">
        <v>137</v>
      </c>
      <c r="I5" s="53">
        <v>400</v>
      </c>
      <c r="J5" s="133">
        <v>400</v>
      </c>
      <c r="K5" s="133">
        <v>4600</v>
      </c>
      <c r="L5" s="33">
        <v>4600</v>
      </c>
      <c r="M5" s="34">
        <v>4</v>
      </c>
      <c r="N5" s="33">
        <v>18400</v>
      </c>
      <c r="O5" s="115">
        <v>13753999.999999998</v>
      </c>
    </row>
    <row r="6" spans="1:15" ht="20.100000000000001" customHeight="1" x14ac:dyDescent="0.25">
      <c r="A6" s="51">
        <v>4</v>
      </c>
      <c r="B6" s="39" t="s">
        <v>8</v>
      </c>
      <c r="C6" s="40">
        <v>2824</v>
      </c>
      <c r="D6" s="41" t="s">
        <v>68</v>
      </c>
      <c r="E6" s="39" t="s">
        <v>129</v>
      </c>
      <c r="F6" s="39" t="s">
        <v>10</v>
      </c>
      <c r="G6" s="39" t="s">
        <v>10</v>
      </c>
      <c r="H6" s="37" t="s">
        <v>137</v>
      </c>
      <c r="I6" s="57">
        <v>300</v>
      </c>
      <c r="J6" s="134">
        <v>1000</v>
      </c>
      <c r="K6" s="134">
        <v>1500</v>
      </c>
      <c r="L6" s="134">
        <v>500</v>
      </c>
      <c r="M6" s="135">
        <v>7</v>
      </c>
      <c r="N6" s="134">
        <v>3500</v>
      </c>
      <c r="O6" s="152">
        <v>2275000</v>
      </c>
    </row>
    <row r="7" spans="1:15" ht="20.100000000000001" customHeight="1" x14ac:dyDescent="0.25">
      <c r="A7" s="51">
        <v>5</v>
      </c>
      <c r="B7" s="39" t="s">
        <v>8</v>
      </c>
      <c r="C7" s="50" t="s">
        <v>124</v>
      </c>
      <c r="D7" s="41" t="s">
        <v>125</v>
      </c>
      <c r="E7" s="39" t="s">
        <v>128</v>
      </c>
      <c r="F7" s="37" t="s">
        <v>10</v>
      </c>
      <c r="G7" s="37" t="s">
        <v>10</v>
      </c>
      <c r="H7" s="37" t="s">
        <v>137</v>
      </c>
      <c r="I7" s="57">
        <v>200</v>
      </c>
      <c r="J7" s="44">
        <v>510</v>
      </c>
      <c r="K7" s="44">
        <v>1910</v>
      </c>
      <c r="L7" s="134">
        <v>1400</v>
      </c>
      <c r="M7" s="45">
        <v>6</v>
      </c>
      <c r="N7" s="134">
        <v>8400</v>
      </c>
      <c r="O7" s="153">
        <v>6278999.9999999991</v>
      </c>
    </row>
    <row r="8" spans="1:15" ht="20.100000000000001" customHeight="1" x14ac:dyDescent="0.25">
      <c r="A8" s="51">
        <v>6</v>
      </c>
      <c r="B8" s="18" t="s">
        <v>8</v>
      </c>
      <c r="C8" s="136" t="s">
        <v>135</v>
      </c>
      <c r="D8" s="17" t="s">
        <v>136</v>
      </c>
      <c r="E8" s="18" t="s">
        <v>13</v>
      </c>
      <c r="F8" s="24" t="s">
        <v>10</v>
      </c>
      <c r="G8" s="24" t="s">
        <v>10</v>
      </c>
      <c r="H8" s="20" t="s">
        <v>137</v>
      </c>
      <c r="I8" s="52">
        <v>100</v>
      </c>
      <c r="J8" s="137">
        <v>2100</v>
      </c>
      <c r="K8" s="137">
        <v>5960</v>
      </c>
      <c r="L8" s="21">
        <v>3860</v>
      </c>
      <c r="M8" s="22">
        <v>5</v>
      </c>
      <c r="N8" s="21">
        <v>19300</v>
      </c>
      <c r="O8" s="144">
        <v>12545000</v>
      </c>
    </row>
    <row r="9" spans="1:15" ht="29.25" customHeight="1" x14ac:dyDescent="0.25">
      <c r="A9" s="51">
        <v>7</v>
      </c>
      <c r="B9" s="15" t="s">
        <v>8</v>
      </c>
      <c r="C9" s="132">
        <v>27018</v>
      </c>
      <c r="D9" s="16" t="s">
        <v>104</v>
      </c>
      <c r="E9" s="15" t="s">
        <v>81</v>
      </c>
      <c r="F9" s="32" t="s">
        <v>10</v>
      </c>
      <c r="G9" s="32" t="s">
        <v>10</v>
      </c>
      <c r="H9" s="32" t="s">
        <v>137</v>
      </c>
      <c r="I9" s="53">
        <v>100</v>
      </c>
      <c r="J9" s="133">
        <v>1800</v>
      </c>
      <c r="K9" s="133">
        <v>2900</v>
      </c>
      <c r="L9" s="33">
        <v>1100</v>
      </c>
      <c r="M9" s="34">
        <v>4</v>
      </c>
      <c r="N9" s="33">
        <v>4400</v>
      </c>
      <c r="O9" s="115">
        <v>2860000</v>
      </c>
    </row>
    <row r="10" spans="1:15" ht="20.100000000000001" customHeight="1" x14ac:dyDescent="0.25">
      <c r="A10" s="51">
        <v>8</v>
      </c>
      <c r="B10" s="130" t="s">
        <v>8</v>
      </c>
      <c r="C10" s="138">
        <v>28725</v>
      </c>
      <c r="D10" s="139" t="s">
        <v>167</v>
      </c>
      <c r="E10" s="10" t="s">
        <v>126</v>
      </c>
      <c r="F10" s="130" t="s">
        <v>10</v>
      </c>
      <c r="G10" s="140" t="s">
        <v>10</v>
      </c>
      <c r="H10" s="130" t="s">
        <v>137</v>
      </c>
      <c r="I10" s="131">
        <v>100</v>
      </c>
      <c r="J10" s="141">
        <v>0</v>
      </c>
      <c r="K10" s="141">
        <v>2100</v>
      </c>
      <c r="L10" s="130">
        <v>2100</v>
      </c>
      <c r="M10" s="141">
        <v>5.2</v>
      </c>
      <c r="N10" s="130">
        <v>10920</v>
      </c>
      <c r="O10" s="142">
        <v>7098000</v>
      </c>
    </row>
    <row r="11" spans="1:15" ht="20.100000000000001" customHeight="1" x14ac:dyDescent="0.25">
      <c r="A11" s="51">
        <v>9</v>
      </c>
      <c r="B11" s="130" t="s">
        <v>8</v>
      </c>
      <c r="C11" s="138">
        <v>28214</v>
      </c>
      <c r="D11" s="139" t="s">
        <v>168</v>
      </c>
      <c r="E11" s="10" t="s">
        <v>126</v>
      </c>
      <c r="F11" s="130" t="s">
        <v>10</v>
      </c>
      <c r="G11" s="140" t="s">
        <v>10</v>
      </c>
      <c r="H11" s="130" t="s">
        <v>137</v>
      </c>
      <c r="I11" s="131">
        <v>100</v>
      </c>
      <c r="J11" s="141">
        <v>605</v>
      </c>
      <c r="K11" s="141">
        <v>1619</v>
      </c>
      <c r="L11" s="130">
        <v>1014</v>
      </c>
      <c r="M11" s="141">
        <v>4.7</v>
      </c>
      <c r="N11" s="130">
        <v>4765.8</v>
      </c>
      <c r="O11" s="142">
        <v>3097770</v>
      </c>
    </row>
    <row r="12" spans="1:15" ht="28.5" customHeight="1" x14ac:dyDescent="0.25">
      <c r="A12" s="51">
        <v>10</v>
      </c>
      <c r="B12" s="18" t="s">
        <v>50</v>
      </c>
      <c r="C12" s="19" t="s">
        <v>150</v>
      </c>
      <c r="D12" s="17" t="s">
        <v>121</v>
      </c>
      <c r="E12" s="18" t="s">
        <v>13</v>
      </c>
      <c r="F12" s="20" t="s">
        <v>10</v>
      </c>
      <c r="G12" s="20" t="s">
        <v>10</v>
      </c>
      <c r="H12" s="20" t="s">
        <v>137</v>
      </c>
      <c r="I12" s="52">
        <v>50</v>
      </c>
      <c r="J12" s="121">
        <v>0</v>
      </c>
      <c r="K12" s="121">
        <v>1059</v>
      </c>
      <c r="L12" s="21">
        <v>1059</v>
      </c>
      <c r="M12" s="22">
        <v>6</v>
      </c>
      <c r="N12" s="21">
        <v>6354</v>
      </c>
      <c r="O12" s="144">
        <v>8569000</v>
      </c>
    </row>
    <row r="13" spans="1:15" ht="20.100000000000001" customHeight="1" x14ac:dyDescent="0.25">
      <c r="A13" s="51">
        <v>11</v>
      </c>
      <c r="B13" s="18" t="s">
        <v>8</v>
      </c>
      <c r="C13" s="23">
        <v>27110</v>
      </c>
      <c r="D13" s="17" t="s">
        <v>131</v>
      </c>
      <c r="E13" s="18" t="s">
        <v>13</v>
      </c>
      <c r="F13" s="20" t="s">
        <v>10</v>
      </c>
      <c r="G13" s="20" t="s">
        <v>10</v>
      </c>
      <c r="H13" s="20" t="s">
        <v>137</v>
      </c>
      <c r="I13" s="52">
        <v>50</v>
      </c>
      <c r="J13" s="121">
        <v>0</v>
      </c>
      <c r="K13" s="121">
        <v>1905</v>
      </c>
      <c r="L13" s="21">
        <v>1905</v>
      </c>
      <c r="M13" s="22">
        <v>5.5</v>
      </c>
      <c r="N13" s="21">
        <v>10477.5</v>
      </c>
      <c r="O13" s="144">
        <v>8653500</v>
      </c>
    </row>
    <row r="14" spans="1:15" ht="20.100000000000001" customHeight="1" thickBot="1" x14ac:dyDescent="0.3">
      <c r="A14" s="175">
        <v>12</v>
      </c>
      <c r="B14" s="65" t="s">
        <v>8</v>
      </c>
      <c r="C14" s="151">
        <v>27714</v>
      </c>
      <c r="D14" s="64" t="s">
        <v>250</v>
      </c>
      <c r="E14" s="65" t="s">
        <v>12</v>
      </c>
      <c r="F14" s="66" t="s">
        <v>10</v>
      </c>
      <c r="G14" s="66" t="s">
        <v>10</v>
      </c>
      <c r="H14" s="66" t="s">
        <v>137</v>
      </c>
      <c r="I14" s="67">
        <v>50</v>
      </c>
      <c r="J14" s="68">
        <v>0</v>
      </c>
      <c r="K14" s="68">
        <v>1180</v>
      </c>
      <c r="L14" s="68">
        <v>1180</v>
      </c>
      <c r="M14" s="69">
        <v>5.5</v>
      </c>
      <c r="N14" s="68">
        <v>6490</v>
      </c>
      <c r="O14" s="169">
        <v>4218500</v>
      </c>
    </row>
    <row r="15" spans="1:15" ht="15.75" thickBot="1" x14ac:dyDescent="0.3">
      <c r="E15" s="177"/>
      <c r="L15" s="187">
        <f>SUM(L3:L14)</f>
        <v>25158</v>
      </c>
      <c r="M15" s="188"/>
      <c r="N15" s="188"/>
      <c r="O15" s="187">
        <f>SUM(O3:O14)</f>
        <v>95993660</v>
      </c>
    </row>
    <row r="16" spans="1:15" ht="15.75" thickBot="1" x14ac:dyDescent="0.3">
      <c r="D16" s="113" t="s">
        <v>263</v>
      </c>
      <c r="E16" s="177"/>
    </row>
    <row r="17" spans="1:15" ht="30.75" thickBot="1" x14ac:dyDescent="0.3">
      <c r="A17" s="176">
        <v>13</v>
      </c>
      <c r="B17" s="72" t="s">
        <v>8</v>
      </c>
      <c r="C17" s="70" t="s">
        <v>22</v>
      </c>
      <c r="D17" s="71" t="s">
        <v>23</v>
      </c>
      <c r="E17" s="72" t="s">
        <v>14</v>
      </c>
      <c r="F17" s="73" t="s">
        <v>10</v>
      </c>
      <c r="G17" s="73" t="s">
        <v>10</v>
      </c>
      <c r="H17" s="73" t="s">
        <v>138</v>
      </c>
      <c r="I17" s="170">
        <v>4968</v>
      </c>
      <c r="J17" s="104">
        <v>0</v>
      </c>
      <c r="K17" s="104">
        <v>2213</v>
      </c>
      <c r="L17" s="74">
        <v>2213</v>
      </c>
      <c r="M17" s="75">
        <v>5.5</v>
      </c>
      <c r="N17" s="74">
        <f>L17*M17</f>
        <v>12171.5</v>
      </c>
      <c r="O17" s="76">
        <f>N17*650</f>
        <v>7911475</v>
      </c>
    </row>
    <row r="18" spans="1:15" ht="15.75" thickBot="1" x14ac:dyDescent="0.3">
      <c r="E18" s="177"/>
      <c r="L18" s="187">
        <f>SUM(L17)</f>
        <v>2213</v>
      </c>
      <c r="M18" s="188"/>
      <c r="N18" s="188"/>
      <c r="O18" s="187">
        <f>SUM(O17)</f>
        <v>7911475</v>
      </c>
    </row>
    <row r="19" spans="1:15" ht="15.75" thickBot="1" x14ac:dyDescent="0.3">
      <c r="D19" s="113" t="s">
        <v>264</v>
      </c>
      <c r="E19" s="177"/>
      <c r="L19" s="188"/>
      <c r="M19" s="188"/>
      <c r="N19" s="188"/>
      <c r="O19" s="188"/>
    </row>
    <row r="20" spans="1:15" ht="20.100000000000001" customHeight="1" x14ac:dyDescent="0.25">
      <c r="A20" s="174">
        <v>14</v>
      </c>
      <c r="B20" s="148" t="s">
        <v>8</v>
      </c>
      <c r="C20" s="145">
        <v>28740</v>
      </c>
      <c r="D20" s="146" t="s">
        <v>160</v>
      </c>
      <c r="E20" s="147" t="s">
        <v>126</v>
      </c>
      <c r="F20" s="148" t="s">
        <v>86</v>
      </c>
      <c r="G20" s="149" t="s">
        <v>10</v>
      </c>
      <c r="H20" s="148" t="s">
        <v>137</v>
      </c>
      <c r="I20" s="172">
        <v>2000</v>
      </c>
      <c r="J20" s="148">
        <v>0</v>
      </c>
      <c r="K20" s="148">
        <v>3087</v>
      </c>
      <c r="L20" s="148">
        <v>3087</v>
      </c>
      <c r="M20" s="150">
        <v>5.8</v>
      </c>
      <c r="N20" s="148">
        <v>17904.599999999999</v>
      </c>
      <c r="O20" s="178">
        <v>11637989.999999998</v>
      </c>
    </row>
    <row r="21" spans="1:15" ht="20.100000000000001" customHeight="1" x14ac:dyDescent="0.25">
      <c r="A21" s="51">
        <v>15</v>
      </c>
      <c r="B21" s="3" t="s">
        <v>8</v>
      </c>
      <c r="C21" s="1">
        <v>29022</v>
      </c>
      <c r="D21" s="2" t="s">
        <v>258</v>
      </c>
      <c r="E21" s="3" t="s">
        <v>127</v>
      </c>
      <c r="F21" s="4" t="s">
        <v>86</v>
      </c>
      <c r="G21" s="112" t="s">
        <v>10</v>
      </c>
      <c r="H21" s="4" t="s">
        <v>137</v>
      </c>
      <c r="I21" s="173">
        <v>1933</v>
      </c>
      <c r="J21" s="5">
        <v>7226</v>
      </c>
      <c r="K21" s="5">
        <v>10343</v>
      </c>
      <c r="L21" s="5">
        <v>3117</v>
      </c>
      <c r="M21" s="6">
        <v>5.5</v>
      </c>
      <c r="N21" s="5">
        <v>17143.5</v>
      </c>
      <c r="O21" s="110">
        <v>18583850</v>
      </c>
    </row>
    <row r="22" spans="1:15" ht="20.100000000000001" customHeight="1" x14ac:dyDescent="0.25">
      <c r="A22" s="51">
        <v>16</v>
      </c>
      <c r="B22" s="15" t="s">
        <v>8</v>
      </c>
      <c r="C22" s="31">
        <v>26214</v>
      </c>
      <c r="D22" s="16" t="s">
        <v>49</v>
      </c>
      <c r="E22" s="15" t="s">
        <v>79</v>
      </c>
      <c r="F22" s="32" t="s">
        <v>86</v>
      </c>
      <c r="G22" s="32" t="s">
        <v>10</v>
      </c>
      <c r="H22" s="32" t="s">
        <v>137</v>
      </c>
      <c r="I22" s="53">
        <v>900</v>
      </c>
      <c r="J22" s="103">
        <v>3000</v>
      </c>
      <c r="K22" s="103">
        <v>5000</v>
      </c>
      <c r="L22" s="33">
        <v>2000</v>
      </c>
      <c r="M22" s="34">
        <v>4</v>
      </c>
      <c r="N22" s="33">
        <v>8000</v>
      </c>
      <c r="O22" s="115">
        <v>5200000</v>
      </c>
    </row>
    <row r="23" spans="1:15" ht="20.100000000000001" customHeight="1" x14ac:dyDescent="0.25">
      <c r="A23" s="51">
        <v>17</v>
      </c>
      <c r="B23" s="15" t="s">
        <v>8</v>
      </c>
      <c r="C23" s="35" t="s">
        <v>144</v>
      </c>
      <c r="D23" s="16" t="s">
        <v>145</v>
      </c>
      <c r="E23" s="15" t="s">
        <v>79</v>
      </c>
      <c r="F23" s="32" t="s">
        <v>86</v>
      </c>
      <c r="G23" s="32" t="s">
        <v>10</v>
      </c>
      <c r="H23" s="32" t="s">
        <v>137</v>
      </c>
      <c r="I23" s="53">
        <v>700</v>
      </c>
      <c r="J23" s="103">
        <v>0</v>
      </c>
      <c r="K23" s="103">
        <v>2500</v>
      </c>
      <c r="L23" s="33">
        <v>2500</v>
      </c>
      <c r="M23" s="34">
        <v>6</v>
      </c>
      <c r="N23" s="33">
        <v>15000</v>
      </c>
      <c r="O23" s="115">
        <v>11212500</v>
      </c>
    </row>
    <row r="24" spans="1:15" ht="20.100000000000001" customHeight="1" x14ac:dyDescent="0.25">
      <c r="A24" s="51">
        <v>18</v>
      </c>
      <c r="B24" s="3" t="s">
        <v>8</v>
      </c>
      <c r="C24" s="1" t="s">
        <v>122</v>
      </c>
      <c r="D24" s="2" t="s">
        <v>123</v>
      </c>
      <c r="E24" s="3" t="s">
        <v>127</v>
      </c>
      <c r="F24" s="4" t="s">
        <v>86</v>
      </c>
      <c r="G24" s="4" t="s">
        <v>10</v>
      </c>
      <c r="H24" s="4" t="s">
        <v>137</v>
      </c>
      <c r="I24" s="54">
        <v>500</v>
      </c>
      <c r="J24" s="5">
        <v>0</v>
      </c>
      <c r="K24" s="5">
        <v>440</v>
      </c>
      <c r="L24" s="5">
        <v>440</v>
      </c>
      <c r="M24" s="6">
        <v>5.3</v>
      </c>
      <c r="N24" s="5">
        <v>2332</v>
      </c>
      <c r="O24" s="110">
        <v>1520000</v>
      </c>
    </row>
    <row r="25" spans="1:15" ht="20.100000000000001" customHeight="1" x14ac:dyDescent="0.25">
      <c r="A25" s="51">
        <v>19</v>
      </c>
      <c r="B25" s="39" t="s">
        <v>8</v>
      </c>
      <c r="C25" s="50" t="s">
        <v>151</v>
      </c>
      <c r="D25" s="49" t="s">
        <v>78</v>
      </c>
      <c r="E25" s="39" t="s">
        <v>130</v>
      </c>
      <c r="F25" s="37" t="s">
        <v>86</v>
      </c>
      <c r="G25" s="37" t="s">
        <v>10</v>
      </c>
      <c r="H25" s="37" t="s">
        <v>137</v>
      </c>
      <c r="I25" s="57">
        <v>400</v>
      </c>
      <c r="J25" s="38">
        <v>0</v>
      </c>
      <c r="K25" s="38">
        <v>2962</v>
      </c>
      <c r="L25" s="38">
        <v>2962</v>
      </c>
      <c r="M25" s="43">
        <v>5.5</v>
      </c>
      <c r="N25" s="38">
        <v>16291</v>
      </c>
      <c r="O25" s="152">
        <v>10589150</v>
      </c>
    </row>
    <row r="26" spans="1:15" ht="29.25" customHeight="1" x14ac:dyDescent="0.25">
      <c r="A26" s="51">
        <v>20</v>
      </c>
      <c r="B26" s="15" t="s">
        <v>8</v>
      </c>
      <c r="C26" s="31">
        <v>26317</v>
      </c>
      <c r="D26" s="16" t="s">
        <v>201</v>
      </c>
      <c r="E26" s="15" t="s">
        <v>81</v>
      </c>
      <c r="F26" s="32" t="s">
        <v>86</v>
      </c>
      <c r="G26" s="114" t="s">
        <v>10</v>
      </c>
      <c r="H26" s="32" t="s">
        <v>137</v>
      </c>
      <c r="I26" s="53">
        <v>400</v>
      </c>
      <c r="J26" s="117">
        <v>0</v>
      </c>
      <c r="K26" s="117">
        <v>2450</v>
      </c>
      <c r="L26" s="33">
        <v>2450</v>
      </c>
      <c r="M26" s="34">
        <v>3.5</v>
      </c>
      <c r="N26" s="33">
        <v>8575</v>
      </c>
      <c r="O26" s="115">
        <v>9572500</v>
      </c>
    </row>
    <row r="27" spans="1:15" ht="20.100000000000001" customHeight="1" x14ac:dyDescent="0.25">
      <c r="A27" s="51">
        <v>21</v>
      </c>
      <c r="B27" s="18" t="s">
        <v>8</v>
      </c>
      <c r="C27" s="29" t="s">
        <v>21</v>
      </c>
      <c r="D27" s="26" t="s">
        <v>270</v>
      </c>
      <c r="E27" s="18" t="s">
        <v>14</v>
      </c>
      <c r="F27" s="20" t="s">
        <v>86</v>
      </c>
      <c r="G27" s="20" t="s">
        <v>10</v>
      </c>
      <c r="H27" s="20" t="s">
        <v>137</v>
      </c>
      <c r="I27" s="52">
        <v>200</v>
      </c>
      <c r="J27" s="102">
        <v>0</v>
      </c>
      <c r="K27" s="102">
        <v>1430</v>
      </c>
      <c r="L27" s="21">
        <v>1430</v>
      </c>
      <c r="M27" s="22">
        <v>5</v>
      </c>
      <c r="N27" s="21">
        <v>7150</v>
      </c>
      <c r="O27" s="144">
        <v>7293000</v>
      </c>
    </row>
    <row r="28" spans="1:15" ht="20.100000000000001" customHeight="1" x14ac:dyDescent="0.25">
      <c r="A28" s="51">
        <v>22</v>
      </c>
      <c r="B28" s="15" t="s">
        <v>8</v>
      </c>
      <c r="C28" s="31">
        <v>27019</v>
      </c>
      <c r="D28" s="16" t="s">
        <v>106</v>
      </c>
      <c r="E28" s="15" t="s">
        <v>81</v>
      </c>
      <c r="F28" s="32" t="s">
        <v>86</v>
      </c>
      <c r="G28" s="32" t="s">
        <v>10</v>
      </c>
      <c r="H28" s="32" t="s">
        <v>137</v>
      </c>
      <c r="I28" s="53">
        <v>200</v>
      </c>
      <c r="J28" s="103">
        <v>0</v>
      </c>
      <c r="K28" s="103">
        <v>1000</v>
      </c>
      <c r="L28" s="33">
        <v>1000</v>
      </c>
      <c r="M28" s="34">
        <v>7</v>
      </c>
      <c r="N28" s="33">
        <v>7000</v>
      </c>
      <c r="O28" s="115">
        <v>5250000</v>
      </c>
    </row>
    <row r="29" spans="1:15" ht="31.5" customHeight="1" x14ac:dyDescent="0.25">
      <c r="A29" s="51">
        <v>23</v>
      </c>
      <c r="B29" s="18" t="s">
        <v>8</v>
      </c>
      <c r="C29" s="30">
        <v>2798</v>
      </c>
      <c r="D29" s="17" t="s">
        <v>252</v>
      </c>
      <c r="E29" s="18" t="s">
        <v>12</v>
      </c>
      <c r="F29" s="20" t="s">
        <v>86</v>
      </c>
      <c r="G29" s="20" t="s">
        <v>10</v>
      </c>
      <c r="H29" s="20" t="s">
        <v>137</v>
      </c>
      <c r="I29" s="52">
        <v>200</v>
      </c>
      <c r="J29" s="21">
        <v>0</v>
      </c>
      <c r="K29" s="21">
        <v>2101</v>
      </c>
      <c r="L29" s="21">
        <v>2101</v>
      </c>
      <c r="M29" s="22">
        <v>5.5</v>
      </c>
      <c r="N29" s="21">
        <v>11555.5</v>
      </c>
      <c r="O29" s="144">
        <v>7511075</v>
      </c>
    </row>
    <row r="30" spans="1:15" ht="20.100000000000001" customHeight="1" x14ac:dyDescent="0.25">
      <c r="A30" s="51">
        <v>24</v>
      </c>
      <c r="B30" s="18" t="s">
        <v>8</v>
      </c>
      <c r="C30" s="29" t="s">
        <v>133</v>
      </c>
      <c r="D30" s="27" t="s">
        <v>132</v>
      </c>
      <c r="E30" s="18" t="s">
        <v>13</v>
      </c>
      <c r="F30" s="24" t="s">
        <v>86</v>
      </c>
      <c r="G30" s="24" t="s">
        <v>10</v>
      </c>
      <c r="H30" s="20" t="s">
        <v>137</v>
      </c>
      <c r="I30" s="52">
        <v>150</v>
      </c>
      <c r="J30" s="102">
        <v>2700</v>
      </c>
      <c r="K30" s="102">
        <v>4545</v>
      </c>
      <c r="L30" s="21">
        <v>1844.9999999999998</v>
      </c>
      <c r="M30" s="22">
        <v>5</v>
      </c>
      <c r="N30" s="21">
        <v>9224.9999999999982</v>
      </c>
      <c r="O30" s="144">
        <v>5996249.9999999991</v>
      </c>
    </row>
    <row r="31" spans="1:15" ht="20.100000000000001" customHeight="1" x14ac:dyDescent="0.25">
      <c r="A31" s="51">
        <v>25</v>
      </c>
      <c r="B31" s="3" t="s">
        <v>8</v>
      </c>
      <c r="C31" s="111">
        <v>28714</v>
      </c>
      <c r="D31" s="7" t="s">
        <v>163</v>
      </c>
      <c r="E31" s="10" t="s">
        <v>126</v>
      </c>
      <c r="F31" s="3" t="s">
        <v>86</v>
      </c>
      <c r="G31" s="112" t="s">
        <v>10</v>
      </c>
      <c r="H31" s="3" t="s">
        <v>137</v>
      </c>
      <c r="I31" s="56">
        <v>150</v>
      </c>
      <c r="J31" s="106">
        <v>0</v>
      </c>
      <c r="K31" s="106">
        <v>1420</v>
      </c>
      <c r="L31" s="3">
        <v>1420</v>
      </c>
      <c r="M31" s="106">
        <v>3.5</v>
      </c>
      <c r="N31" s="3">
        <v>4970</v>
      </c>
      <c r="O31" s="110">
        <v>3230500</v>
      </c>
    </row>
    <row r="32" spans="1:15" ht="20.100000000000001" customHeight="1" x14ac:dyDescent="0.25">
      <c r="A32" s="51">
        <v>26</v>
      </c>
      <c r="B32" s="18" t="s">
        <v>8</v>
      </c>
      <c r="C32" s="29" t="s">
        <v>38</v>
      </c>
      <c r="D32" s="27" t="s">
        <v>39</v>
      </c>
      <c r="E32" s="18" t="s">
        <v>13</v>
      </c>
      <c r="F32" s="24" t="s">
        <v>86</v>
      </c>
      <c r="G32" s="24" t="s">
        <v>10</v>
      </c>
      <c r="H32" s="20" t="s">
        <v>137</v>
      </c>
      <c r="I32" s="52">
        <v>100</v>
      </c>
      <c r="J32" s="102">
        <v>0</v>
      </c>
      <c r="K32" s="102">
        <v>1100</v>
      </c>
      <c r="L32" s="21">
        <v>1100</v>
      </c>
      <c r="M32" s="22">
        <v>5</v>
      </c>
      <c r="N32" s="21">
        <v>5500</v>
      </c>
      <c r="O32" s="144">
        <v>3575000</v>
      </c>
    </row>
    <row r="33" spans="1:15" ht="29.25" customHeight="1" x14ac:dyDescent="0.25">
      <c r="A33" s="51">
        <v>27</v>
      </c>
      <c r="B33" s="15" t="s">
        <v>50</v>
      </c>
      <c r="C33" s="36" t="s">
        <v>51</v>
      </c>
      <c r="D33" s="16" t="s">
        <v>52</v>
      </c>
      <c r="E33" s="15" t="s">
        <v>79</v>
      </c>
      <c r="F33" s="32" t="s">
        <v>86</v>
      </c>
      <c r="G33" s="32" t="s">
        <v>10</v>
      </c>
      <c r="H33" s="32" t="s">
        <v>137</v>
      </c>
      <c r="I33" s="53">
        <v>100</v>
      </c>
      <c r="J33" s="103">
        <v>0</v>
      </c>
      <c r="K33" s="103">
        <v>3000</v>
      </c>
      <c r="L33" s="33">
        <v>3000</v>
      </c>
      <c r="M33" s="34">
        <v>4</v>
      </c>
      <c r="N33" s="33">
        <v>12000</v>
      </c>
      <c r="O33" s="115">
        <v>5000000</v>
      </c>
    </row>
    <row r="34" spans="1:15" ht="20.100000000000001" customHeight="1" x14ac:dyDescent="0.25">
      <c r="A34" s="51">
        <v>28</v>
      </c>
      <c r="B34" s="15" t="s">
        <v>8</v>
      </c>
      <c r="C34" s="31">
        <v>2706</v>
      </c>
      <c r="D34" s="16" t="s">
        <v>103</v>
      </c>
      <c r="E34" s="15" t="s">
        <v>79</v>
      </c>
      <c r="F34" s="32" t="s">
        <v>86</v>
      </c>
      <c r="G34" s="32" t="s">
        <v>10</v>
      </c>
      <c r="H34" s="32" t="s">
        <v>137</v>
      </c>
      <c r="I34" s="53">
        <v>100</v>
      </c>
      <c r="J34" s="103">
        <v>0</v>
      </c>
      <c r="K34" s="103">
        <v>1200</v>
      </c>
      <c r="L34" s="33">
        <v>1200</v>
      </c>
      <c r="M34" s="34">
        <v>3.5</v>
      </c>
      <c r="N34" s="33">
        <v>4200</v>
      </c>
      <c r="O34" s="115">
        <v>2730000</v>
      </c>
    </row>
    <row r="35" spans="1:15" ht="20.100000000000001" customHeight="1" x14ac:dyDescent="0.25">
      <c r="A35" s="51">
        <v>29</v>
      </c>
      <c r="B35" s="18" t="s">
        <v>8</v>
      </c>
      <c r="C35" s="30">
        <v>2919</v>
      </c>
      <c r="D35" s="17" t="s">
        <v>244</v>
      </c>
      <c r="E35" s="18" t="s">
        <v>13</v>
      </c>
      <c r="F35" s="20" t="s">
        <v>86</v>
      </c>
      <c r="G35" s="20" t="s">
        <v>10</v>
      </c>
      <c r="H35" s="20" t="s">
        <v>137</v>
      </c>
      <c r="I35" s="52">
        <v>100</v>
      </c>
      <c r="J35" s="21">
        <v>0</v>
      </c>
      <c r="K35" s="21">
        <v>2500</v>
      </c>
      <c r="L35" s="21">
        <v>2500</v>
      </c>
      <c r="M35" s="22">
        <v>5</v>
      </c>
      <c r="N35" s="21">
        <v>12500</v>
      </c>
      <c r="O35" s="144">
        <v>8125000</v>
      </c>
    </row>
    <row r="36" spans="1:15" ht="20.100000000000001" customHeight="1" x14ac:dyDescent="0.25">
      <c r="A36" s="51">
        <v>30</v>
      </c>
      <c r="B36" s="18" t="s">
        <v>8</v>
      </c>
      <c r="C36" s="30">
        <v>29014</v>
      </c>
      <c r="D36" s="17" t="s">
        <v>226</v>
      </c>
      <c r="E36" s="18" t="s">
        <v>13</v>
      </c>
      <c r="F36" s="20" t="s">
        <v>86</v>
      </c>
      <c r="G36" s="20" t="s">
        <v>10</v>
      </c>
      <c r="H36" s="20" t="s">
        <v>137</v>
      </c>
      <c r="I36" s="52">
        <v>50</v>
      </c>
      <c r="J36" s="21">
        <v>500</v>
      </c>
      <c r="K36" s="21">
        <v>1682</v>
      </c>
      <c r="L36" s="21">
        <v>1182</v>
      </c>
      <c r="M36" s="22">
        <v>4</v>
      </c>
      <c r="N36" s="21">
        <v>4728</v>
      </c>
      <c r="O36" s="144">
        <v>3073200</v>
      </c>
    </row>
    <row r="37" spans="1:15" ht="20.100000000000001" customHeight="1" thickBot="1" x14ac:dyDescent="0.3">
      <c r="A37" s="175">
        <v>31</v>
      </c>
      <c r="B37" s="65" t="s">
        <v>8</v>
      </c>
      <c r="C37" s="151">
        <v>2917</v>
      </c>
      <c r="D37" s="64" t="s">
        <v>243</v>
      </c>
      <c r="E37" s="65" t="s">
        <v>13</v>
      </c>
      <c r="F37" s="66" t="s">
        <v>86</v>
      </c>
      <c r="G37" s="66" t="s">
        <v>10</v>
      </c>
      <c r="H37" s="66" t="s">
        <v>137</v>
      </c>
      <c r="I37" s="67">
        <v>50</v>
      </c>
      <c r="J37" s="68">
        <v>0</v>
      </c>
      <c r="K37" s="68">
        <v>720</v>
      </c>
      <c r="L37" s="68">
        <v>720</v>
      </c>
      <c r="M37" s="69">
        <v>4.5</v>
      </c>
      <c r="N37" s="68">
        <v>3240</v>
      </c>
      <c r="O37" s="169">
        <v>2106000</v>
      </c>
    </row>
    <row r="38" spans="1:15" ht="15.75" thickBot="1" x14ac:dyDescent="0.3">
      <c r="E38" s="177"/>
      <c r="L38" s="187">
        <f>SUM(L20:L37)</f>
        <v>34054</v>
      </c>
      <c r="M38" s="188"/>
      <c r="N38" s="188"/>
      <c r="O38" s="187">
        <f>SUM(O20:O37)</f>
        <v>122206015</v>
      </c>
    </row>
    <row r="39" spans="1:15" ht="15.75" thickBot="1" x14ac:dyDescent="0.3">
      <c r="D39" s="113" t="s">
        <v>265</v>
      </c>
      <c r="E39" s="177"/>
      <c r="L39" s="188"/>
      <c r="M39" s="188"/>
      <c r="N39" s="188"/>
      <c r="O39" s="188"/>
    </row>
    <row r="40" spans="1:15" ht="20.100000000000001" customHeight="1" x14ac:dyDescent="0.25">
      <c r="A40" s="174">
        <v>32</v>
      </c>
      <c r="B40" s="79" t="s">
        <v>8</v>
      </c>
      <c r="C40" s="77">
        <v>27019</v>
      </c>
      <c r="D40" s="78" t="s">
        <v>105</v>
      </c>
      <c r="E40" s="79" t="s">
        <v>81</v>
      </c>
      <c r="F40" s="80" t="s">
        <v>86</v>
      </c>
      <c r="G40" s="80" t="s">
        <v>10</v>
      </c>
      <c r="H40" s="80" t="s">
        <v>138</v>
      </c>
      <c r="I40" s="81">
        <v>500</v>
      </c>
      <c r="J40" s="105">
        <v>1000</v>
      </c>
      <c r="K40" s="105">
        <v>1900</v>
      </c>
      <c r="L40" s="82">
        <v>900</v>
      </c>
      <c r="M40" s="83">
        <v>7</v>
      </c>
      <c r="N40" s="82">
        <v>6300</v>
      </c>
      <c r="O40" s="179">
        <v>7173000</v>
      </c>
    </row>
    <row r="41" spans="1:15" ht="20.100000000000001" customHeight="1" x14ac:dyDescent="0.25">
      <c r="A41" s="51">
        <v>33</v>
      </c>
      <c r="B41" s="15" t="s">
        <v>8</v>
      </c>
      <c r="C41" s="31">
        <v>26829</v>
      </c>
      <c r="D41" s="16" t="s">
        <v>205</v>
      </c>
      <c r="E41" s="15" t="s">
        <v>81</v>
      </c>
      <c r="F41" s="32" t="s">
        <v>86</v>
      </c>
      <c r="G41" s="114" t="s">
        <v>10</v>
      </c>
      <c r="H41" s="32" t="s">
        <v>138</v>
      </c>
      <c r="I41" s="53">
        <v>400</v>
      </c>
      <c r="J41" s="117">
        <v>0</v>
      </c>
      <c r="K41" s="117">
        <v>3000</v>
      </c>
      <c r="L41" s="33">
        <v>3000</v>
      </c>
      <c r="M41" s="34">
        <v>4</v>
      </c>
      <c r="N41" s="33">
        <v>12000</v>
      </c>
      <c r="O41" s="115">
        <v>7800000</v>
      </c>
    </row>
    <row r="42" spans="1:15" ht="20.100000000000001" customHeight="1" x14ac:dyDescent="0.25">
      <c r="A42" s="51">
        <v>34</v>
      </c>
      <c r="B42" s="15" t="s">
        <v>8</v>
      </c>
      <c r="C42" s="31">
        <v>26830</v>
      </c>
      <c r="D42" s="16" t="s">
        <v>206</v>
      </c>
      <c r="E42" s="15" t="s">
        <v>81</v>
      </c>
      <c r="F42" s="32" t="s">
        <v>86</v>
      </c>
      <c r="G42" s="114" t="s">
        <v>10</v>
      </c>
      <c r="H42" s="32" t="s">
        <v>138</v>
      </c>
      <c r="I42" s="53">
        <v>400</v>
      </c>
      <c r="J42" s="117">
        <v>0</v>
      </c>
      <c r="K42" s="117">
        <v>3000</v>
      </c>
      <c r="L42" s="33">
        <v>3000</v>
      </c>
      <c r="M42" s="34">
        <v>4</v>
      </c>
      <c r="N42" s="33">
        <v>12000</v>
      </c>
      <c r="O42" s="115">
        <v>7800000</v>
      </c>
    </row>
    <row r="43" spans="1:15" ht="20.100000000000001" customHeight="1" thickBot="1" x14ac:dyDescent="0.3">
      <c r="A43" s="175">
        <v>35</v>
      </c>
      <c r="B43" s="86" t="s">
        <v>8</v>
      </c>
      <c r="C43" s="84">
        <v>26218</v>
      </c>
      <c r="D43" s="85" t="s">
        <v>196</v>
      </c>
      <c r="E43" s="86" t="s">
        <v>79</v>
      </c>
      <c r="F43" s="87" t="s">
        <v>86</v>
      </c>
      <c r="G43" s="180" t="s">
        <v>10</v>
      </c>
      <c r="H43" s="87" t="s">
        <v>138</v>
      </c>
      <c r="I43" s="88">
        <v>200</v>
      </c>
      <c r="J43" s="181">
        <v>0</v>
      </c>
      <c r="K43" s="181">
        <v>2780</v>
      </c>
      <c r="L43" s="89">
        <v>2780</v>
      </c>
      <c r="M43" s="90">
        <v>4.5</v>
      </c>
      <c r="N43" s="89">
        <v>12510</v>
      </c>
      <c r="O43" s="182">
        <v>8131500</v>
      </c>
    </row>
    <row r="44" spans="1:15" ht="15.75" thickBot="1" x14ac:dyDescent="0.3">
      <c r="E44" s="177"/>
      <c r="L44" s="187">
        <f>SUM(L40:L43)</f>
        <v>9680</v>
      </c>
      <c r="M44" s="188"/>
      <c r="N44" s="188"/>
      <c r="O44" s="187">
        <f>SUM(O40:O43)</f>
        <v>30904500</v>
      </c>
    </row>
    <row r="45" spans="1:15" ht="15.75" thickBot="1" x14ac:dyDescent="0.3">
      <c r="D45" s="113" t="s">
        <v>266</v>
      </c>
      <c r="E45" s="177"/>
    </row>
    <row r="46" spans="1:15" ht="20.100000000000001" customHeight="1" x14ac:dyDescent="0.25">
      <c r="A46" s="174">
        <v>36</v>
      </c>
      <c r="B46" s="183" t="s">
        <v>60</v>
      </c>
      <c r="C46" s="91">
        <v>283</v>
      </c>
      <c r="D46" s="92" t="s">
        <v>71</v>
      </c>
      <c r="E46" s="93" t="s">
        <v>129</v>
      </c>
      <c r="F46" s="94" t="s">
        <v>10</v>
      </c>
      <c r="G46" s="94" t="s">
        <v>86</v>
      </c>
      <c r="H46" s="95" t="s">
        <v>137</v>
      </c>
      <c r="I46" s="95">
        <v>4373</v>
      </c>
      <c r="J46" s="96">
        <v>6600</v>
      </c>
      <c r="K46" s="96">
        <v>6800</v>
      </c>
      <c r="L46" s="96">
        <v>200</v>
      </c>
      <c r="M46" s="97">
        <v>7.5</v>
      </c>
      <c r="N46" s="96">
        <v>1500</v>
      </c>
      <c r="O46" s="184">
        <v>975000</v>
      </c>
    </row>
    <row r="47" spans="1:15" ht="29.25" customHeight="1" x14ac:dyDescent="0.25">
      <c r="A47" s="51">
        <v>37</v>
      </c>
      <c r="B47" s="15" t="s">
        <v>60</v>
      </c>
      <c r="C47" s="31">
        <v>268</v>
      </c>
      <c r="D47" s="16" t="s">
        <v>42</v>
      </c>
      <c r="E47" s="15" t="s">
        <v>81</v>
      </c>
      <c r="F47" s="32" t="s">
        <v>10</v>
      </c>
      <c r="G47" s="32" t="s">
        <v>86</v>
      </c>
      <c r="H47" s="32" t="s">
        <v>137</v>
      </c>
      <c r="I47" s="32">
        <v>4096</v>
      </c>
      <c r="J47" s="103">
        <v>28500</v>
      </c>
      <c r="K47" s="103">
        <v>36000</v>
      </c>
      <c r="L47" s="33">
        <v>7500</v>
      </c>
      <c r="M47" s="34">
        <v>8</v>
      </c>
      <c r="N47" s="33">
        <v>60000</v>
      </c>
      <c r="O47" s="115">
        <v>44850000</v>
      </c>
    </row>
    <row r="48" spans="1:15" ht="29.25" customHeight="1" x14ac:dyDescent="0.25">
      <c r="A48" s="51">
        <v>38</v>
      </c>
      <c r="B48" s="15" t="s">
        <v>60</v>
      </c>
      <c r="C48" s="31">
        <v>268</v>
      </c>
      <c r="D48" s="59" t="s">
        <v>43</v>
      </c>
      <c r="E48" s="15" t="s">
        <v>81</v>
      </c>
      <c r="F48" s="32" t="s">
        <v>10</v>
      </c>
      <c r="G48" s="32" t="s">
        <v>86</v>
      </c>
      <c r="H48" s="32" t="s">
        <v>137</v>
      </c>
      <c r="I48" s="32">
        <v>4096</v>
      </c>
      <c r="J48" s="103">
        <v>37500</v>
      </c>
      <c r="K48" s="103">
        <v>37550</v>
      </c>
      <c r="L48" s="33">
        <v>55</v>
      </c>
      <c r="M48" s="34">
        <v>8</v>
      </c>
      <c r="N48" s="33">
        <v>440</v>
      </c>
      <c r="O48" s="116">
        <v>572000</v>
      </c>
    </row>
    <row r="49" spans="1:15" ht="31.5" customHeight="1" x14ac:dyDescent="0.25">
      <c r="A49" s="51">
        <v>39</v>
      </c>
      <c r="B49" s="15" t="s">
        <v>60</v>
      </c>
      <c r="C49" s="31">
        <v>270</v>
      </c>
      <c r="D49" s="59" t="s">
        <v>83</v>
      </c>
      <c r="E49" s="15" t="s">
        <v>81</v>
      </c>
      <c r="F49" s="32" t="s">
        <v>10</v>
      </c>
      <c r="G49" s="32" t="s">
        <v>86</v>
      </c>
      <c r="H49" s="32" t="s">
        <v>137</v>
      </c>
      <c r="I49" s="32">
        <v>3353</v>
      </c>
      <c r="J49" s="103">
        <v>36630</v>
      </c>
      <c r="K49" s="103">
        <v>37000</v>
      </c>
      <c r="L49" s="33">
        <v>370</v>
      </c>
      <c r="M49" s="34">
        <v>7</v>
      </c>
      <c r="N49" s="33">
        <v>2590</v>
      </c>
      <c r="O49" s="115">
        <v>2460000</v>
      </c>
    </row>
    <row r="50" spans="1:15" ht="26.25" customHeight="1" x14ac:dyDescent="0.25">
      <c r="A50" s="51">
        <v>40</v>
      </c>
      <c r="B50" s="15" t="s">
        <v>60</v>
      </c>
      <c r="C50" s="31">
        <v>270</v>
      </c>
      <c r="D50" s="59" t="s">
        <v>84</v>
      </c>
      <c r="E50" s="15" t="s">
        <v>81</v>
      </c>
      <c r="F50" s="32" t="s">
        <v>10</v>
      </c>
      <c r="G50" s="32" t="s">
        <v>86</v>
      </c>
      <c r="H50" s="32" t="s">
        <v>137</v>
      </c>
      <c r="I50" s="32">
        <v>3353</v>
      </c>
      <c r="J50" s="103">
        <v>38000</v>
      </c>
      <c r="K50" s="103">
        <v>38375</v>
      </c>
      <c r="L50" s="33">
        <v>375</v>
      </c>
      <c r="M50" s="34">
        <v>8</v>
      </c>
      <c r="N50" s="33">
        <v>3200</v>
      </c>
      <c r="O50" s="115">
        <v>2660000</v>
      </c>
    </row>
    <row r="51" spans="1:15" ht="26.25" customHeight="1" x14ac:dyDescent="0.25">
      <c r="A51" s="51">
        <v>41</v>
      </c>
      <c r="B51" s="15" t="s">
        <v>60</v>
      </c>
      <c r="C51" s="31">
        <v>268</v>
      </c>
      <c r="D51" s="59" t="s">
        <v>271</v>
      </c>
      <c r="E51" s="15" t="s">
        <v>81</v>
      </c>
      <c r="F51" s="32" t="s">
        <v>10</v>
      </c>
      <c r="G51" s="32" t="s">
        <v>86</v>
      </c>
      <c r="H51" s="32" t="s">
        <v>137</v>
      </c>
      <c r="I51" s="32">
        <v>3351</v>
      </c>
      <c r="J51" s="103">
        <v>23200</v>
      </c>
      <c r="K51" s="103">
        <v>28500</v>
      </c>
      <c r="L51" s="33">
        <v>5300</v>
      </c>
      <c r="M51" s="34">
        <v>8</v>
      </c>
      <c r="N51" s="33">
        <v>42400</v>
      </c>
      <c r="O51" s="115">
        <v>31693999.999999996</v>
      </c>
    </row>
    <row r="52" spans="1:15" ht="20.100000000000001" customHeight="1" x14ac:dyDescent="0.25">
      <c r="A52" s="51">
        <v>42</v>
      </c>
      <c r="B52" s="15" t="s">
        <v>8</v>
      </c>
      <c r="C52" s="31">
        <v>2624</v>
      </c>
      <c r="D52" s="16" t="s">
        <v>47</v>
      </c>
      <c r="E52" s="15" t="s">
        <v>79</v>
      </c>
      <c r="F52" s="32" t="s">
        <v>10</v>
      </c>
      <c r="G52" s="32" t="s">
        <v>86</v>
      </c>
      <c r="H52" s="32" t="s">
        <v>137</v>
      </c>
      <c r="I52" s="32">
        <v>2465</v>
      </c>
      <c r="J52" s="103">
        <v>7000</v>
      </c>
      <c r="K52" s="103">
        <v>9700</v>
      </c>
      <c r="L52" s="33">
        <v>2700</v>
      </c>
      <c r="M52" s="34">
        <v>5</v>
      </c>
      <c r="N52" s="33">
        <v>13500</v>
      </c>
      <c r="O52" s="115">
        <v>8775000</v>
      </c>
    </row>
    <row r="53" spans="1:15" ht="30.75" customHeight="1" x14ac:dyDescent="0.25">
      <c r="A53" s="51">
        <v>43</v>
      </c>
      <c r="B53" s="15" t="s">
        <v>8</v>
      </c>
      <c r="C53" s="31">
        <v>2624</v>
      </c>
      <c r="D53" s="16" t="s">
        <v>88</v>
      </c>
      <c r="E53" s="15" t="s">
        <v>79</v>
      </c>
      <c r="F53" s="32" t="s">
        <v>10</v>
      </c>
      <c r="G53" s="32" t="s">
        <v>86</v>
      </c>
      <c r="H53" s="32" t="s">
        <v>137</v>
      </c>
      <c r="I53" s="32">
        <v>2465</v>
      </c>
      <c r="J53" s="103">
        <v>2500</v>
      </c>
      <c r="K53" s="103">
        <v>3000</v>
      </c>
      <c r="L53" s="33">
        <v>500</v>
      </c>
      <c r="M53" s="34">
        <v>6</v>
      </c>
      <c r="N53" s="33">
        <v>3000</v>
      </c>
      <c r="O53" s="115">
        <v>1950000</v>
      </c>
    </row>
    <row r="54" spans="1:15" ht="20.100000000000001" customHeight="1" x14ac:dyDescent="0.25">
      <c r="A54" s="51">
        <v>44</v>
      </c>
      <c r="B54" s="15" t="s">
        <v>8</v>
      </c>
      <c r="C54" s="31">
        <v>2624</v>
      </c>
      <c r="D54" s="16" t="s">
        <v>192</v>
      </c>
      <c r="E54" s="15" t="s">
        <v>79</v>
      </c>
      <c r="F54" s="32" t="s">
        <v>10</v>
      </c>
      <c r="G54" s="114" t="s">
        <v>86</v>
      </c>
      <c r="H54" s="32" t="s">
        <v>137</v>
      </c>
      <c r="I54" s="58">
        <v>2465</v>
      </c>
      <c r="J54" s="117">
        <v>2900</v>
      </c>
      <c r="K54" s="117">
        <v>7000</v>
      </c>
      <c r="L54" s="33">
        <v>4100</v>
      </c>
      <c r="M54" s="34">
        <v>5</v>
      </c>
      <c r="N54" s="33">
        <v>20500</v>
      </c>
      <c r="O54" s="115">
        <v>13325000</v>
      </c>
    </row>
    <row r="55" spans="1:15" ht="20.100000000000001" customHeight="1" x14ac:dyDescent="0.25">
      <c r="A55" s="51">
        <v>45</v>
      </c>
      <c r="B55" s="3" t="s">
        <v>8</v>
      </c>
      <c r="C55" s="1">
        <v>28743</v>
      </c>
      <c r="D55" s="2" t="s">
        <v>26</v>
      </c>
      <c r="E55" s="3" t="s">
        <v>127</v>
      </c>
      <c r="F55" s="4" t="s">
        <v>10</v>
      </c>
      <c r="G55" s="4" t="s">
        <v>86</v>
      </c>
      <c r="H55" s="4" t="s">
        <v>137</v>
      </c>
      <c r="I55" s="4">
        <v>2257</v>
      </c>
      <c r="J55" s="5">
        <v>50</v>
      </c>
      <c r="K55" s="5">
        <v>614</v>
      </c>
      <c r="L55" s="5">
        <v>564</v>
      </c>
      <c r="M55" s="6">
        <v>5.6</v>
      </c>
      <c r="N55" s="5">
        <v>3158.3999999999996</v>
      </c>
      <c r="O55" s="110">
        <v>2052959.9999999998</v>
      </c>
    </row>
    <row r="56" spans="1:15" ht="20.100000000000001" customHeight="1" x14ac:dyDescent="0.25">
      <c r="A56" s="51">
        <v>46</v>
      </c>
      <c r="B56" s="18" t="s">
        <v>60</v>
      </c>
      <c r="C56" s="23">
        <v>290</v>
      </c>
      <c r="D56" s="17" t="s">
        <v>110</v>
      </c>
      <c r="E56" s="18" t="s">
        <v>13</v>
      </c>
      <c r="F56" s="20" t="s">
        <v>10</v>
      </c>
      <c r="G56" s="20" t="s">
        <v>86</v>
      </c>
      <c r="H56" s="20" t="s">
        <v>137</v>
      </c>
      <c r="I56" s="20">
        <v>2049</v>
      </c>
      <c r="J56" s="21">
        <v>9000</v>
      </c>
      <c r="K56" s="21">
        <v>11000</v>
      </c>
      <c r="L56" s="21">
        <v>2000</v>
      </c>
      <c r="M56" s="22">
        <v>6</v>
      </c>
      <c r="N56" s="21">
        <v>12000</v>
      </c>
      <c r="O56" s="144">
        <v>7800000</v>
      </c>
    </row>
    <row r="57" spans="1:15" ht="20.100000000000001" customHeight="1" x14ac:dyDescent="0.25">
      <c r="A57" s="51">
        <v>47</v>
      </c>
      <c r="B57" s="3" t="s">
        <v>8</v>
      </c>
      <c r="C57" s="1">
        <v>28743</v>
      </c>
      <c r="D57" s="2" t="s">
        <v>62</v>
      </c>
      <c r="E57" s="3" t="s">
        <v>127</v>
      </c>
      <c r="F57" s="4" t="s">
        <v>10</v>
      </c>
      <c r="G57" s="4" t="s">
        <v>86</v>
      </c>
      <c r="H57" s="4" t="s">
        <v>137</v>
      </c>
      <c r="I57" s="54">
        <v>2000</v>
      </c>
      <c r="J57" s="5">
        <v>1681</v>
      </c>
      <c r="K57" s="5">
        <v>2478</v>
      </c>
      <c r="L57" s="5">
        <v>797</v>
      </c>
      <c r="M57" s="6">
        <v>7.8</v>
      </c>
      <c r="N57" s="5">
        <v>6216.5999999999995</v>
      </c>
      <c r="O57" s="110">
        <v>6531000</v>
      </c>
    </row>
    <row r="58" spans="1:15" ht="20.100000000000001" customHeight="1" x14ac:dyDescent="0.25">
      <c r="A58" s="51">
        <v>48</v>
      </c>
      <c r="B58" s="18" t="s">
        <v>8</v>
      </c>
      <c r="C58" s="23">
        <v>2799</v>
      </c>
      <c r="D58" s="17" t="s">
        <v>111</v>
      </c>
      <c r="E58" s="18" t="s">
        <v>12</v>
      </c>
      <c r="F58" s="20" t="s">
        <v>10</v>
      </c>
      <c r="G58" s="20" t="s">
        <v>86</v>
      </c>
      <c r="H58" s="20" t="s">
        <v>137</v>
      </c>
      <c r="I58" s="20">
        <v>1881</v>
      </c>
      <c r="J58" s="21">
        <v>3500</v>
      </c>
      <c r="K58" s="21">
        <v>4282</v>
      </c>
      <c r="L58" s="21">
        <v>782</v>
      </c>
      <c r="M58" s="22">
        <v>8.5</v>
      </c>
      <c r="N58" s="21">
        <v>6647</v>
      </c>
      <c r="O58" s="144">
        <v>4320550</v>
      </c>
    </row>
    <row r="59" spans="1:15" ht="20.100000000000001" customHeight="1" x14ac:dyDescent="0.25">
      <c r="A59" s="51">
        <v>49</v>
      </c>
      <c r="B59" s="18" t="s">
        <v>8</v>
      </c>
      <c r="C59" s="25">
        <v>2799</v>
      </c>
      <c r="D59" s="28" t="s">
        <v>19</v>
      </c>
      <c r="E59" s="18" t="s">
        <v>12</v>
      </c>
      <c r="F59" s="20" t="s">
        <v>10</v>
      </c>
      <c r="G59" s="20" t="s">
        <v>86</v>
      </c>
      <c r="H59" s="20" t="s">
        <v>137</v>
      </c>
      <c r="I59" s="20">
        <v>1881</v>
      </c>
      <c r="J59" s="102">
        <v>1000</v>
      </c>
      <c r="K59" s="102">
        <v>3500</v>
      </c>
      <c r="L59" s="21">
        <v>2500</v>
      </c>
      <c r="M59" s="22">
        <v>6</v>
      </c>
      <c r="N59" s="21">
        <v>18000</v>
      </c>
      <c r="O59" s="144">
        <v>11700000</v>
      </c>
    </row>
    <row r="60" spans="1:15" ht="20.100000000000001" customHeight="1" x14ac:dyDescent="0.25">
      <c r="A60" s="51">
        <v>50</v>
      </c>
      <c r="B60" s="42" t="s">
        <v>60</v>
      </c>
      <c r="C60" s="46">
        <v>282</v>
      </c>
      <c r="D60" s="47" t="s">
        <v>254</v>
      </c>
      <c r="E60" s="39" t="s">
        <v>129</v>
      </c>
      <c r="F60" s="42" t="s">
        <v>10</v>
      </c>
      <c r="G60" s="42" t="s">
        <v>86</v>
      </c>
      <c r="H60" s="37" t="s">
        <v>137</v>
      </c>
      <c r="I60" s="37">
        <v>1867</v>
      </c>
      <c r="J60" s="38">
        <v>8800</v>
      </c>
      <c r="K60" s="38">
        <v>11700</v>
      </c>
      <c r="L60" s="38">
        <v>2900</v>
      </c>
      <c r="M60" s="43">
        <v>7.5</v>
      </c>
      <c r="N60" s="38">
        <v>21750</v>
      </c>
      <c r="O60" s="152">
        <v>20662500</v>
      </c>
    </row>
    <row r="61" spans="1:15" ht="20.100000000000001" customHeight="1" x14ac:dyDescent="0.25">
      <c r="A61" s="51">
        <v>51</v>
      </c>
      <c r="B61" s="3" t="s">
        <v>8</v>
      </c>
      <c r="C61" s="1">
        <v>28744</v>
      </c>
      <c r="D61" s="2" t="s">
        <v>62</v>
      </c>
      <c r="E61" s="3" t="s">
        <v>127</v>
      </c>
      <c r="F61" s="4" t="s">
        <v>10</v>
      </c>
      <c r="G61" s="4" t="s">
        <v>86</v>
      </c>
      <c r="H61" s="4" t="s">
        <v>137</v>
      </c>
      <c r="I61" s="54">
        <v>1700</v>
      </c>
      <c r="J61" s="5">
        <v>958</v>
      </c>
      <c r="K61" s="5">
        <v>2434</v>
      </c>
      <c r="L61" s="5">
        <v>1476</v>
      </c>
      <c r="M61" s="6">
        <v>6.4</v>
      </c>
      <c r="N61" s="5">
        <v>9446.4</v>
      </c>
      <c r="O61" s="110">
        <v>9918300</v>
      </c>
    </row>
    <row r="62" spans="1:15" ht="20.100000000000001" customHeight="1" x14ac:dyDescent="0.25">
      <c r="A62" s="51">
        <v>52</v>
      </c>
      <c r="B62" s="15" t="s">
        <v>60</v>
      </c>
      <c r="C62" s="31">
        <v>270</v>
      </c>
      <c r="D62" s="16" t="s">
        <v>253</v>
      </c>
      <c r="E62" s="15" t="s">
        <v>79</v>
      </c>
      <c r="F62" s="32" t="s">
        <v>10</v>
      </c>
      <c r="G62" s="32" t="s">
        <v>86</v>
      </c>
      <c r="H62" s="32" t="s">
        <v>137</v>
      </c>
      <c r="I62" s="32">
        <v>1625</v>
      </c>
      <c r="J62" s="103">
        <v>11675</v>
      </c>
      <c r="K62" s="103">
        <v>17000</v>
      </c>
      <c r="L62" s="33">
        <v>5325</v>
      </c>
      <c r="M62" s="34">
        <v>7</v>
      </c>
      <c r="N62" s="33">
        <v>37275</v>
      </c>
      <c r="O62" s="115">
        <v>26476850</v>
      </c>
    </row>
    <row r="63" spans="1:15" ht="28.5" customHeight="1" x14ac:dyDescent="0.25">
      <c r="A63" s="51">
        <v>53</v>
      </c>
      <c r="B63" s="15" t="s">
        <v>60</v>
      </c>
      <c r="C63" s="31">
        <v>270</v>
      </c>
      <c r="D63" s="16" t="s">
        <v>82</v>
      </c>
      <c r="E63" s="15" t="s">
        <v>79</v>
      </c>
      <c r="F63" s="32" t="s">
        <v>10</v>
      </c>
      <c r="G63" s="32" t="s">
        <v>86</v>
      </c>
      <c r="H63" s="32" t="s">
        <v>137</v>
      </c>
      <c r="I63" s="32">
        <v>1625</v>
      </c>
      <c r="J63" s="103">
        <v>15500</v>
      </c>
      <c r="K63" s="103">
        <v>16500</v>
      </c>
      <c r="L63" s="33">
        <v>1000</v>
      </c>
      <c r="M63" s="34">
        <v>7</v>
      </c>
      <c r="N63" s="33">
        <v>7000</v>
      </c>
      <c r="O63" s="115">
        <v>5232500</v>
      </c>
    </row>
    <row r="64" spans="1:15" ht="20.100000000000001" customHeight="1" x14ac:dyDescent="0.25">
      <c r="A64" s="51">
        <v>54</v>
      </c>
      <c r="B64" s="15" t="s">
        <v>60</v>
      </c>
      <c r="C64" s="31">
        <v>270</v>
      </c>
      <c r="D64" s="16" t="s">
        <v>180</v>
      </c>
      <c r="E64" s="15" t="s">
        <v>79</v>
      </c>
      <c r="F64" s="32" t="s">
        <v>10</v>
      </c>
      <c r="G64" s="114" t="s">
        <v>86</v>
      </c>
      <c r="H64" s="32" t="s">
        <v>137</v>
      </c>
      <c r="I64" s="32">
        <v>1625</v>
      </c>
      <c r="J64" s="117">
        <v>20500</v>
      </c>
      <c r="K64" s="117">
        <v>21500</v>
      </c>
      <c r="L64" s="33">
        <v>1000</v>
      </c>
      <c r="M64" s="34">
        <v>7</v>
      </c>
      <c r="N64" s="33">
        <v>7000</v>
      </c>
      <c r="O64" s="115">
        <v>5232500</v>
      </c>
    </row>
    <row r="65" spans="1:15" ht="20.100000000000001" customHeight="1" x14ac:dyDescent="0.25">
      <c r="A65" s="51">
        <v>55</v>
      </c>
      <c r="B65" s="3" t="s">
        <v>8</v>
      </c>
      <c r="C65" s="1">
        <v>29053</v>
      </c>
      <c r="D65" s="2" t="s">
        <v>139</v>
      </c>
      <c r="E65" s="3" t="s">
        <v>127</v>
      </c>
      <c r="F65" s="4" t="s">
        <v>10</v>
      </c>
      <c r="G65" s="4" t="s">
        <v>86</v>
      </c>
      <c r="H65" s="4" t="s">
        <v>137</v>
      </c>
      <c r="I65" s="4">
        <v>1589</v>
      </c>
      <c r="J65" s="5">
        <v>7413</v>
      </c>
      <c r="K65" s="5">
        <v>10183</v>
      </c>
      <c r="L65" s="5">
        <v>2770</v>
      </c>
      <c r="M65" s="6">
        <v>6</v>
      </c>
      <c r="N65" s="5">
        <v>16620</v>
      </c>
      <c r="O65" s="110">
        <v>10803000</v>
      </c>
    </row>
    <row r="66" spans="1:15" ht="20.100000000000001" customHeight="1" x14ac:dyDescent="0.25">
      <c r="A66" s="51">
        <v>56</v>
      </c>
      <c r="B66" s="18" t="s">
        <v>8</v>
      </c>
      <c r="C66" s="25">
        <v>2784</v>
      </c>
      <c r="D66" s="26" t="s">
        <v>15</v>
      </c>
      <c r="E66" s="18" t="s">
        <v>12</v>
      </c>
      <c r="F66" s="20" t="s">
        <v>10</v>
      </c>
      <c r="G66" s="20" t="s">
        <v>86</v>
      </c>
      <c r="H66" s="20" t="s">
        <v>137</v>
      </c>
      <c r="I66" s="52">
        <v>1500</v>
      </c>
      <c r="J66" s="102">
        <v>0</v>
      </c>
      <c r="K66" s="102">
        <v>5700</v>
      </c>
      <c r="L66" s="21">
        <v>5700</v>
      </c>
      <c r="M66" s="22">
        <v>6</v>
      </c>
      <c r="N66" s="21">
        <v>34200</v>
      </c>
      <c r="O66" s="144">
        <v>22230000</v>
      </c>
    </row>
    <row r="67" spans="1:15" ht="20.100000000000001" customHeight="1" x14ac:dyDescent="0.25">
      <c r="A67" s="51">
        <v>57</v>
      </c>
      <c r="B67" s="39" t="s">
        <v>8</v>
      </c>
      <c r="C67" s="40">
        <v>2951</v>
      </c>
      <c r="D67" s="41" t="s">
        <v>74</v>
      </c>
      <c r="E67" s="39" t="s">
        <v>130</v>
      </c>
      <c r="F67" s="48" t="s">
        <v>10</v>
      </c>
      <c r="G67" s="48" t="s">
        <v>86</v>
      </c>
      <c r="H67" s="37" t="s">
        <v>137</v>
      </c>
      <c r="I67" s="57">
        <v>1500</v>
      </c>
      <c r="J67" s="38">
        <v>4100</v>
      </c>
      <c r="K67" s="38">
        <v>4600</v>
      </c>
      <c r="L67" s="38">
        <v>500</v>
      </c>
      <c r="M67" s="43">
        <v>4.5</v>
      </c>
      <c r="N67" s="38">
        <v>2250</v>
      </c>
      <c r="O67" s="152">
        <v>1462500</v>
      </c>
    </row>
    <row r="68" spans="1:15" ht="20.100000000000001" customHeight="1" x14ac:dyDescent="0.25">
      <c r="A68" s="51">
        <v>58</v>
      </c>
      <c r="B68" s="39" t="s">
        <v>8</v>
      </c>
      <c r="C68" s="40">
        <v>28618</v>
      </c>
      <c r="D68" s="41" t="s">
        <v>77</v>
      </c>
      <c r="E68" s="39" t="s">
        <v>130</v>
      </c>
      <c r="F68" s="42" t="s">
        <v>10</v>
      </c>
      <c r="G68" s="42" t="s">
        <v>86</v>
      </c>
      <c r="H68" s="37" t="s">
        <v>137</v>
      </c>
      <c r="I68" s="57">
        <v>1500</v>
      </c>
      <c r="J68" s="38">
        <v>3700</v>
      </c>
      <c r="K68" s="38">
        <v>4200</v>
      </c>
      <c r="L68" s="38">
        <v>500</v>
      </c>
      <c r="M68" s="43">
        <v>5.5</v>
      </c>
      <c r="N68" s="38">
        <v>2750</v>
      </c>
      <c r="O68" s="152">
        <v>1787500</v>
      </c>
    </row>
    <row r="69" spans="1:15" ht="20.100000000000001" customHeight="1" x14ac:dyDescent="0.25">
      <c r="A69" s="51">
        <v>59</v>
      </c>
      <c r="B69" s="15" t="s">
        <v>60</v>
      </c>
      <c r="C69" s="31">
        <v>278</v>
      </c>
      <c r="D69" s="16" t="s">
        <v>44</v>
      </c>
      <c r="E69" s="15" t="s">
        <v>81</v>
      </c>
      <c r="F69" s="32" t="s">
        <v>10</v>
      </c>
      <c r="G69" s="32" t="s">
        <v>86</v>
      </c>
      <c r="H69" s="32" t="s">
        <v>137</v>
      </c>
      <c r="I69" s="32">
        <v>1490</v>
      </c>
      <c r="J69" s="103">
        <v>5200</v>
      </c>
      <c r="K69" s="103">
        <v>6000</v>
      </c>
      <c r="L69" s="33">
        <v>800</v>
      </c>
      <c r="M69" s="34">
        <v>10.5</v>
      </c>
      <c r="N69" s="33">
        <v>8400</v>
      </c>
      <c r="O69" s="115">
        <v>6278999.9999999991</v>
      </c>
    </row>
    <row r="70" spans="1:15" ht="26.25" customHeight="1" x14ac:dyDescent="0.25">
      <c r="A70" s="51">
        <v>60</v>
      </c>
      <c r="B70" s="15" t="s">
        <v>60</v>
      </c>
      <c r="C70" s="31">
        <v>278</v>
      </c>
      <c r="D70" s="16" t="s">
        <v>182</v>
      </c>
      <c r="E70" s="15" t="s">
        <v>81</v>
      </c>
      <c r="F70" s="32" t="s">
        <v>10</v>
      </c>
      <c r="G70" s="114" t="s">
        <v>86</v>
      </c>
      <c r="H70" s="32" t="s">
        <v>137</v>
      </c>
      <c r="I70" s="32">
        <v>1490</v>
      </c>
      <c r="J70" s="117">
        <v>0</v>
      </c>
      <c r="K70" s="117">
        <v>2826</v>
      </c>
      <c r="L70" s="33">
        <v>2826</v>
      </c>
      <c r="M70" s="34">
        <v>11</v>
      </c>
      <c r="N70" s="33">
        <v>31086</v>
      </c>
      <c r="O70" s="115">
        <v>23236785</v>
      </c>
    </row>
    <row r="71" spans="1:15" ht="27" customHeight="1" x14ac:dyDescent="0.25">
      <c r="A71" s="51">
        <v>61</v>
      </c>
      <c r="B71" s="15" t="s">
        <v>60</v>
      </c>
      <c r="C71" s="31">
        <v>278</v>
      </c>
      <c r="D71" s="16" t="s">
        <v>183</v>
      </c>
      <c r="E71" s="15" t="s">
        <v>81</v>
      </c>
      <c r="F71" s="32" t="s">
        <v>10</v>
      </c>
      <c r="G71" s="114" t="s">
        <v>86</v>
      </c>
      <c r="H71" s="32" t="s">
        <v>137</v>
      </c>
      <c r="I71" s="32">
        <v>1490</v>
      </c>
      <c r="J71" s="117">
        <v>2826</v>
      </c>
      <c r="K71" s="117">
        <v>5200</v>
      </c>
      <c r="L71" s="33">
        <v>2374</v>
      </c>
      <c r="M71" s="34">
        <v>11</v>
      </c>
      <c r="N71" s="33">
        <v>26114</v>
      </c>
      <c r="O71" s="115">
        <v>19520215</v>
      </c>
    </row>
    <row r="72" spans="1:15" ht="20.100000000000001" customHeight="1" x14ac:dyDescent="0.25">
      <c r="A72" s="51">
        <v>62</v>
      </c>
      <c r="B72" s="15" t="s">
        <v>60</v>
      </c>
      <c r="C72" s="31">
        <v>270</v>
      </c>
      <c r="D72" s="16" t="s">
        <v>177</v>
      </c>
      <c r="E72" s="15" t="s">
        <v>79</v>
      </c>
      <c r="F72" s="32" t="s">
        <v>10</v>
      </c>
      <c r="G72" s="114" t="s">
        <v>86</v>
      </c>
      <c r="H72" s="32" t="s">
        <v>137</v>
      </c>
      <c r="I72" s="32">
        <v>1460</v>
      </c>
      <c r="J72" s="117">
        <v>0</v>
      </c>
      <c r="K72" s="117">
        <v>3000</v>
      </c>
      <c r="L72" s="33">
        <v>3000</v>
      </c>
      <c r="M72" s="34">
        <v>7</v>
      </c>
      <c r="N72" s="33">
        <v>21000</v>
      </c>
      <c r="O72" s="116">
        <v>27300000</v>
      </c>
    </row>
    <row r="73" spans="1:15" ht="20.100000000000001" customHeight="1" x14ac:dyDescent="0.25">
      <c r="A73" s="51">
        <v>63</v>
      </c>
      <c r="B73" s="15" t="s">
        <v>60</v>
      </c>
      <c r="C73" s="31">
        <v>270</v>
      </c>
      <c r="D73" s="16" t="s">
        <v>178</v>
      </c>
      <c r="E73" s="15" t="s">
        <v>79</v>
      </c>
      <c r="F73" s="32" t="s">
        <v>10</v>
      </c>
      <c r="G73" s="114" t="s">
        <v>86</v>
      </c>
      <c r="H73" s="32" t="s">
        <v>137</v>
      </c>
      <c r="I73" s="32">
        <v>1460</v>
      </c>
      <c r="J73" s="117">
        <v>3000</v>
      </c>
      <c r="K73" s="117">
        <v>5000</v>
      </c>
      <c r="L73" s="33">
        <v>2000</v>
      </c>
      <c r="M73" s="34">
        <v>7</v>
      </c>
      <c r="N73" s="33">
        <v>14000</v>
      </c>
      <c r="O73" s="116">
        <v>18200000</v>
      </c>
    </row>
    <row r="74" spans="1:15" ht="31.5" customHeight="1" x14ac:dyDescent="0.25">
      <c r="A74" s="51">
        <v>64</v>
      </c>
      <c r="B74" s="15" t="s">
        <v>60</v>
      </c>
      <c r="C74" s="31">
        <v>270</v>
      </c>
      <c r="D74" s="16" t="s">
        <v>179</v>
      </c>
      <c r="E74" s="15" t="s">
        <v>79</v>
      </c>
      <c r="F74" s="32" t="s">
        <v>10</v>
      </c>
      <c r="G74" s="114" t="s">
        <v>86</v>
      </c>
      <c r="H74" s="32" t="s">
        <v>137</v>
      </c>
      <c r="I74" s="32">
        <v>1460</v>
      </c>
      <c r="J74" s="117">
        <v>6000</v>
      </c>
      <c r="K74" s="117">
        <v>8700</v>
      </c>
      <c r="L74" s="33">
        <v>2700</v>
      </c>
      <c r="M74" s="34">
        <v>7</v>
      </c>
      <c r="N74" s="33">
        <v>18900</v>
      </c>
      <c r="O74" s="116">
        <v>24570000</v>
      </c>
    </row>
    <row r="75" spans="1:15" ht="20.100000000000001" customHeight="1" x14ac:dyDescent="0.25">
      <c r="A75" s="51">
        <v>65</v>
      </c>
      <c r="B75" s="3" t="s">
        <v>8</v>
      </c>
      <c r="C75" s="1">
        <v>28745</v>
      </c>
      <c r="D75" s="2" t="s">
        <v>118</v>
      </c>
      <c r="E75" s="3" t="s">
        <v>127</v>
      </c>
      <c r="F75" s="4" t="s">
        <v>10</v>
      </c>
      <c r="G75" s="4" t="s">
        <v>86</v>
      </c>
      <c r="H75" s="4" t="s">
        <v>137</v>
      </c>
      <c r="I75" s="4">
        <v>1331</v>
      </c>
      <c r="J75" s="5">
        <v>312</v>
      </c>
      <c r="K75" s="5">
        <v>1363</v>
      </c>
      <c r="L75" s="5">
        <v>1051</v>
      </c>
      <c r="M75" s="6">
        <v>6.2</v>
      </c>
      <c r="N75" s="5">
        <v>6516.2</v>
      </c>
      <c r="O75" s="110">
        <v>4235530</v>
      </c>
    </row>
    <row r="76" spans="1:15" ht="20.100000000000001" customHeight="1" x14ac:dyDescent="0.25">
      <c r="A76" s="51">
        <v>66</v>
      </c>
      <c r="B76" s="15" t="s">
        <v>60</v>
      </c>
      <c r="C76" s="31">
        <v>263</v>
      </c>
      <c r="D76" s="16" t="s">
        <v>174</v>
      </c>
      <c r="E76" s="15" t="s">
        <v>79</v>
      </c>
      <c r="F76" s="32" t="s">
        <v>10</v>
      </c>
      <c r="G76" s="114" t="s">
        <v>86</v>
      </c>
      <c r="H76" s="32" t="s">
        <v>137</v>
      </c>
      <c r="I76" s="32">
        <v>1329</v>
      </c>
      <c r="J76" s="117">
        <v>0</v>
      </c>
      <c r="K76" s="117">
        <v>4900</v>
      </c>
      <c r="L76" s="33">
        <v>4900</v>
      </c>
      <c r="M76" s="34">
        <v>6.6</v>
      </c>
      <c r="N76" s="33">
        <v>32340</v>
      </c>
      <c r="O76" s="115">
        <v>24174149.999999996</v>
      </c>
    </row>
    <row r="77" spans="1:15" ht="20.100000000000001" customHeight="1" x14ac:dyDescent="0.25">
      <c r="A77" s="51">
        <v>67</v>
      </c>
      <c r="B77" s="15" t="s">
        <v>60</v>
      </c>
      <c r="C77" s="31">
        <v>263</v>
      </c>
      <c r="D77" s="16" t="s">
        <v>176</v>
      </c>
      <c r="E77" s="15" t="s">
        <v>79</v>
      </c>
      <c r="F77" s="32" t="s">
        <v>10</v>
      </c>
      <c r="G77" s="114" t="s">
        <v>86</v>
      </c>
      <c r="H77" s="32" t="s">
        <v>137</v>
      </c>
      <c r="I77" s="32">
        <v>1329</v>
      </c>
      <c r="J77" s="117">
        <v>9354</v>
      </c>
      <c r="K77" s="117">
        <v>10717</v>
      </c>
      <c r="L77" s="33">
        <v>1363</v>
      </c>
      <c r="M77" s="34">
        <v>7</v>
      </c>
      <c r="N77" s="33">
        <v>9541</v>
      </c>
      <c r="O77" s="115">
        <v>7131897.4999999991</v>
      </c>
    </row>
    <row r="78" spans="1:15" ht="20.100000000000001" customHeight="1" x14ac:dyDescent="0.25">
      <c r="A78" s="51">
        <v>68</v>
      </c>
      <c r="B78" s="15" t="s">
        <v>8</v>
      </c>
      <c r="C78" s="31">
        <v>26832</v>
      </c>
      <c r="D78" s="16" t="s">
        <v>208</v>
      </c>
      <c r="E78" s="15" t="s">
        <v>79</v>
      </c>
      <c r="F78" s="32" t="s">
        <v>10</v>
      </c>
      <c r="G78" s="114" t="s">
        <v>86</v>
      </c>
      <c r="H78" s="32" t="s">
        <v>137</v>
      </c>
      <c r="I78" s="58">
        <v>1314</v>
      </c>
      <c r="J78" s="117">
        <v>0</v>
      </c>
      <c r="K78" s="117">
        <v>7300</v>
      </c>
      <c r="L78" s="33">
        <v>7300</v>
      </c>
      <c r="M78" s="34">
        <v>6</v>
      </c>
      <c r="N78" s="33">
        <v>43800</v>
      </c>
      <c r="O78" s="115">
        <v>28470000</v>
      </c>
    </row>
    <row r="79" spans="1:15" ht="20.100000000000001" customHeight="1" x14ac:dyDescent="0.25">
      <c r="A79" s="51">
        <v>69</v>
      </c>
      <c r="B79" s="3" t="s">
        <v>8</v>
      </c>
      <c r="C79" s="1">
        <v>2882</v>
      </c>
      <c r="D79" s="2" t="s">
        <v>32</v>
      </c>
      <c r="E79" s="3" t="s">
        <v>127</v>
      </c>
      <c r="F79" s="4" t="s">
        <v>10</v>
      </c>
      <c r="G79" s="4" t="s">
        <v>86</v>
      </c>
      <c r="H79" s="4" t="s">
        <v>137</v>
      </c>
      <c r="I79" s="54">
        <v>1300</v>
      </c>
      <c r="J79" s="5">
        <v>0</v>
      </c>
      <c r="K79" s="5">
        <v>2272</v>
      </c>
      <c r="L79" s="5">
        <v>2272</v>
      </c>
      <c r="M79" s="6">
        <v>5.0999999999999996</v>
      </c>
      <c r="N79" s="5">
        <v>11587.199999999999</v>
      </c>
      <c r="O79" s="110">
        <v>7531679.9999999991</v>
      </c>
    </row>
    <row r="80" spans="1:15" ht="28.5" customHeight="1" x14ac:dyDescent="0.25">
      <c r="A80" s="51">
        <v>70</v>
      </c>
      <c r="B80" s="39" t="s">
        <v>8</v>
      </c>
      <c r="C80" s="40">
        <v>2935</v>
      </c>
      <c r="D80" s="41" t="s">
        <v>272</v>
      </c>
      <c r="E80" s="39" t="s">
        <v>130</v>
      </c>
      <c r="F80" s="48" t="s">
        <v>10</v>
      </c>
      <c r="G80" s="48" t="s">
        <v>86</v>
      </c>
      <c r="H80" s="37" t="s">
        <v>137</v>
      </c>
      <c r="I80" s="57">
        <v>1300</v>
      </c>
      <c r="J80" s="38">
        <v>0</v>
      </c>
      <c r="K80" s="38">
        <v>1269</v>
      </c>
      <c r="L80" s="38">
        <v>1269</v>
      </c>
      <c r="M80" s="43">
        <v>5.5</v>
      </c>
      <c r="N80" s="38">
        <v>7150</v>
      </c>
      <c r="O80" s="152">
        <v>4647500</v>
      </c>
    </row>
    <row r="81" spans="1:15" ht="20.100000000000001" customHeight="1" x14ac:dyDescent="0.25">
      <c r="A81" s="51">
        <v>71</v>
      </c>
      <c r="B81" s="3" t="s">
        <v>8</v>
      </c>
      <c r="C81" s="1">
        <v>28745</v>
      </c>
      <c r="D81" s="2" t="s">
        <v>118</v>
      </c>
      <c r="E81" s="3" t="s">
        <v>127</v>
      </c>
      <c r="F81" s="4" t="s">
        <v>10</v>
      </c>
      <c r="G81" s="4" t="s">
        <v>86</v>
      </c>
      <c r="H81" s="4" t="s">
        <v>137</v>
      </c>
      <c r="I81" s="54">
        <v>1200</v>
      </c>
      <c r="J81" s="5">
        <v>1819</v>
      </c>
      <c r="K81" s="5">
        <v>2211</v>
      </c>
      <c r="L81" s="5">
        <v>392</v>
      </c>
      <c r="M81" s="6">
        <v>6</v>
      </c>
      <c r="N81" s="5">
        <v>2352</v>
      </c>
      <c r="O81" s="110">
        <v>2469000</v>
      </c>
    </row>
    <row r="82" spans="1:15" ht="20.100000000000001" customHeight="1" x14ac:dyDescent="0.25">
      <c r="A82" s="51">
        <v>72</v>
      </c>
      <c r="B82" s="18" t="s">
        <v>8</v>
      </c>
      <c r="C82" s="25">
        <v>2901</v>
      </c>
      <c r="D82" s="28" t="s">
        <v>115</v>
      </c>
      <c r="E82" s="18" t="s">
        <v>13</v>
      </c>
      <c r="F82" s="20" t="s">
        <v>10</v>
      </c>
      <c r="G82" s="20" t="s">
        <v>86</v>
      </c>
      <c r="H82" s="20" t="s">
        <v>137</v>
      </c>
      <c r="I82" s="52">
        <v>1000</v>
      </c>
      <c r="J82" s="102">
        <v>0</v>
      </c>
      <c r="K82" s="102">
        <v>2813</v>
      </c>
      <c r="L82" s="21">
        <v>2813</v>
      </c>
      <c r="M82" s="22">
        <v>5</v>
      </c>
      <c r="N82" s="21">
        <v>14065</v>
      </c>
      <c r="O82" s="144">
        <v>9142250</v>
      </c>
    </row>
    <row r="83" spans="1:15" ht="20.100000000000001" customHeight="1" x14ac:dyDescent="0.25">
      <c r="A83" s="51">
        <v>73</v>
      </c>
      <c r="B83" s="15" t="s">
        <v>8</v>
      </c>
      <c r="C83" s="31">
        <v>2626</v>
      </c>
      <c r="D83" s="16" t="s">
        <v>89</v>
      </c>
      <c r="E83" s="15" t="s">
        <v>79</v>
      </c>
      <c r="F83" s="32" t="s">
        <v>10</v>
      </c>
      <c r="G83" s="32" t="s">
        <v>86</v>
      </c>
      <c r="H83" s="32" t="s">
        <v>137</v>
      </c>
      <c r="I83" s="53">
        <v>1000</v>
      </c>
      <c r="J83" s="103">
        <v>2650</v>
      </c>
      <c r="K83" s="103">
        <v>3300</v>
      </c>
      <c r="L83" s="33">
        <v>649.99999999999989</v>
      </c>
      <c r="M83" s="34">
        <v>4.5</v>
      </c>
      <c r="N83" s="33">
        <v>2924.9999999999995</v>
      </c>
      <c r="O83" s="115">
        <v>1901249.9999999998</v>
      </c>
    </row>
    <row r="84" spans="1:15" ht="20.100000000000001" customHeight="1" x14ac:dyDescent="0.25">
      <c r="A84" s="51">
        <v>74</v>
      </c>
      <c r="B84" s="3" t="s">
        <v>8</v>
      </c>
      <c r="C84" s="1">
        <v>2879</v>
      </c>
      <c r="D84" s="2" t="s">
        <v>61</v>
      </c>
      <c r="E84" s="3" t="s">
        <v>127</v>
      </c>
      <c r="F84" s="4" t="s">
        <v>10</v>
      </c>
      <c r="G84" s="4" t="s">
        <v>86</v>
      </c>
      <c r="H84" s="4" t="s">
        <v>137</v>
      </c>
      <c r="I84" s="54">
        <v>1000</v>
      </c>
      <c r="J84" s="5">
        <v>4550</v>
      </c>
      <c r="K84" s="5">
        <v>5507</v>
      </c>
      <c r="L84" s="5">
        <v>957</v>
      </c>
      <c r="M84" s="6">
        <v>6.8</v>
      </c>
      <c r="N84" s="5">
        <v>6507.5999999999995</v>
      </c>
      <c r="O84" s="110">
        <v>4229940</v>
      </c>
    </row>
    <row r="85" spans="1:15" ht="28.5" customHeight="1" x14ac:dyDescent="0.25">
      <c r="A85" s="51">
        <v>75</v>
      </c>
      <c r="B85" s="15" t="s">
        <v>8</v>
      </c>
      <c r="C85" s="31">
        <v>27235</v>
      </c>
      <c r="D85" s="16" t="s">
        <v>107</v>
      </c>
      <c r="E85" s="15" t="s">
        <v>81</v>
      </c>
      <c r="F85" s="32" t="s">
        <v>10</v>
      </c>
      <c r="G85" s="32" t="s">
        <v>86</v>
      </c>
      <c r="H85" s="32" t="s">
        <v>137</v>
      </c>
      <c r="I85" s="53">
        <v>1000</v>
      </c>
      <c r="J85" s="103">
        <v>9500</v>
      </c>
      <c r="K85" s="103">
        <v>13500</v>
      </c>
      <c r="L85" s="33">
        <v>4000</v>
      </c>
      <c r="M85" s="34">
        <v>6</v>
      </c>
      <c r="N85" s="33">
        <v>24000</v>
      </c>
      <c r="O85" s="115">
        <v>15600000</v>
      </c>
    </row>
    <row r="86" spans="1:15" ht="20.100000000000001" customHeight="1" x14ac:dyDescent="0.25">
      <c r="A86" s="51">
        <v>76</v>
      </c>
      <c r="B86" s="106" t="s">
        <v>8</v>
      </c>
      <c r="C86" s="106">
        <v>29032</v>
      </c>
      <c r="D86" s="107" t="s">
        <v>155</v>
      </c>
      <c r="E86" s="106" t="s">
        <v>127</v>
      </c>
      <c r="F86" s="106" t="s">
        <v>10</v>
      </c>
      <c r="G86" s="112" t="s">
        <v>86</v>
      </c>
      <c r="H86" s="4" t="s">
        <v>137</v>
      </c>
      <c r="I86" s="54">
        <v>1000</v>
      </c>
      <c r="J86" s="108">
        <v>0</v>
      </c>
      <c r="K86" s="108">
        <v>635</v>
      </c>
      <c r="L86" s="108">
        <v>635</v>
      </c>
      <c r="M86" s="109">
        <v>5</v>
      </c>
      <c r="N86" s="108">
        <v>3175</v>
      </c>
      <c r="O86" s="110">
        <v>2063750</v>
      </c>
    </row>
    <row r="87" spans="1:15" ht="20.100000000000001" customHeight="1" x14ac:dyDescent="0.25">
      <c r="A87" s="51">
        <v>77</v>
      </c>
      <c r="B87" s="3" t="s">
        <v>8</v>
      </c>
      <c r="C87" s="111">
        <v>29062</v>
      </c>
      <c r="D87" s="7" t="s">
        <v>159</v>
      </c>
      <c r="E87" s="3" t="s">
        <v>127</v>
      </c>
      <c r="F87" s="3" t="s">
        <v>10</v>
      </c>
      <c r="G87" s="112" t="s">
        <v>86</v>
      </c>
      <c r="H87" s="3" t="s">
        <v>137</v>
      </c>
      <c r="I87" s="56">
        <v>1000</v>
      </c>
      <c r="J87" s="3">
        <v>955</v>
      </c>
      <c r="K87" s="3">
        <v>2097</v>
      </c>
      <c r="L87" s="3">
        <v>1142</v>
      </c>
      <c r="M87" s="6">
        <v>4.2</v>
      </c>
      <c r="N87" s="3">
        <v>4796.4000000000005</v>
      </c>
      <c r="O87" s="110">
        <v>3117660.0000000005</v>
      </c>
    </row>
    <row r="88" spans="1:15" ht="31.5" customHeight="1" x14ac:dyDescent="0.25">
      <c r="A88" s="51">
        <v>78</v>
      </c>
      <c r="B88" s="15" t="s">
        <v>60</v>
      </c>
      <c r="C88" s="31">
        <v>273</v>
      </c>
      <c r="D88" s="16" t="s">
        <v>85</v>
      </c>
      <c r="E88" s="15" t="s">
        <v>79</v>
      </c>
      <c r="F88" s="32" t="s">
        <v>10</v>
      </c>
      <c r="G88" s="32" t="s">
        <v>86</v>
      </c>
      <c r="H88" s="32" t="s">
        <v>137</v>
      </c>
      <c r="I88" s="32">
        <v>975</v>
      </c>
      <c r="J88" s="103">
        <v>27425</v>
      </c>
      <c r="K88" s="103">
        <v>32000</v>
      </c>
      <c r="L88" s="33">
        <v>4575</v>
      </c>
      <c r="M88" s="34">
        <v>5</v>
      </c>
      <c r="N88" s="33">
        <v>22875</v>
      </c>
      <c r="O88" s="115">
        <v>19967500</v>
      </c>
    </row>
    <row r="89" spans="1:15" ht="20.100000000000001" customHeight="1" x14ac:dyDescent="0.25">
      <c r="A89" s="51">
        <v>79</v>
      </c>
      <c r="B89" s="18" t="s">
        <v>8</v>
      </c>
      <c r="C89" s="25">
        <v>29011</v>
      </c>
      <c r="D89" s="26" t="s">
        <v>273</v>
      </c>
      <c r="E89" s="18" t="s">
        <v>13</v>
      </c>
      <c r="F89" s="20" t="s">
        <v>10</v>
      </c>
      <c r="G89" s="20" t="s">
        <v>86</v>
      </c>
      <c r="H89" s="20" t="s">
        <v>137</v>
      </c>
      <c r="I89" s="20">
        <v>830</v>
      </c>
      <c r="J89" s="102">
        <v>5200</v>
      </c>
      <c r="K89" s="102">
        <v>7700</v>
      </c>
      <c r="L89" s="21">
        <v>2500</v>
      </c>
      <c r="M89" s="22">
        <v>6</v>
      </c>
      <c r="N89" s="21">
        <v>15000</v>
      </c>
      <c r="O89" s="144">
        <v>16596000</v>
      </c>
    </row>
    <row r="90" spans="1:15" ht="20.100000000000001" customHeight="1" x14ac:dyDescent="0.25">
      <c r="A90" s="51">
        <v>80</v>
      </c>
      <c r="B90" s="42" t="s">
        <v>8</v>
      </c>
      <c r="C90" s="46">
        <v>28624</v>
      </c>
      <c r="D90" s="47" t="s">
        <v>75</v>
      </c>
      <c r="E90" s="39" t="s">
        <v>130</v>
      </c>
      <c r="F90" s="48" t="s">
        <v>10</v>
      </c>
      <c r="G90" s="48" t="s">
        <v>86</v>
      </c>
      <c r="H90" s="37" t="s">
        <v>137</v>
      </c>
      <c r="I90" s="57">
        <v>800</v>
      </c>
      <c r="J90" s="38">
        <v>2700</v>
      </c>
      <c r="K90" s="38">
        <v>6000</v>
      </c>
      <c r="L90" s="38">
        <v>3300</v>
      </c>
      <c r="M90" s="43">
        <v>5</v>
      </c>
      <c r="N90" s="38">
        <v>16500</v>
      </c>
      <c r="O90" s="152">
        <v>10725000</v>
      </c>
    </row>
    <row r="91" spans="1:15" ht="20.100000000000001" customHeight="1" x14ac:dyDescent="0.25">
      <c r="A91" s="51">
        <v>81</v>
      </c>
      <c r="B91" s="106" t="s">
        <v>8</v>
      </c>
      <c r="C91" s="106">
        <v>29037</v>
      </c>
      <c r="D91" s="107" t="s">
        <v>157</v>
      </c>
      <c r="E91" s="106" t="s">
        <v>127</v>
      </c>
      <c r="F91" s="106" t="s">
        <v>10</v>
      </c>
      <c r="G91" s="112" t="s">
        <v>86</v>
      </c>
      <c r="H91" s="4" t="s">
        <v>137</v>
      </c>
      <c r="I91" s="54">
        <v>800</v>
      </c>
      <c r="J91" s="108">
        <v>3518</v>
      </c>
      <c r="K91" s="108">
        <v>5378</v>
      </c>
      <c r="L91" s="108">
        <v>1860</v>
      </c>
      <c r="M91" s="109">
        <v>5.5</v>
      </c>
      <c r="N91" s="108">
        <v>10230</v>
      </c>
      <c r="O91" s="110">
        <v>6649500</v>
      </c>
    </row>
    <row r="92" spans="1:15" ht="20.100000000000001" customHeight="1" x14ac:dyDescent="0.25">
      <c r="A92" s="51">
        <v>82</v>
      </c>
      <c r="B92" s="15" t="s">
        <v>8</v>
      </c>
      <c r="C92" s="31">
        <v>26320</v>
      </c>
      <c r="D92" s="16" t="s">
        <v>203</v>
      </c>
      <c r="E92" s="15" t="s">
        <v>81</v>
      </c>
      <c r="F92" s="32" t="s">
        <v>10</v>
      </c>
      <c r="G92" s="114" t="s">
        <v>86</v>
      </c>
      <c r="H92" s="32" t="s">
        <v>137</v>
      </c>
      <c r="I92" s="53">
        <v>800</v>
      </c>
      <c r="J92" s="117">
        <v>80</v>
      </c>
      <c r="K92" s="117">
        <v>656</v>
      </c>
      <c r="L92" s="33">
        <v>576</v>
      </c>
      <c r="M92" s="34">
        <v>6</v>
      </c>
      <c r="N92" s="33">
        <v>3456</v>
      </c>
      <c r="O92" s="115">
        <v>2246400</v>
      </c>
    </row>
    <row r="93" spans="1:15" ht="25.5" customHeight="1" x14ac:dyDescent="0.25">
      <c r="A93" s="51">
        <v>83</v>
      </c>
      <c r="B93" s="15" t="s">
        <v>8</v>
      </c>
      <c r="C93" s="31">
        <v>26846</v>
      </c>
      <c r="D93" s="59" t="s">
        <v>98</v>
      </c>
      <c r="E93" s="15" t="s">
        <v>81</v>
      </c>
      <c r="F93" s="32" t="s">
        <v>10</v>
      </c>
      <c r="G93" s="32" t="s">
        <v>86</v>
      </c>
      <c r="H93" s="32" t="s">
        <v>137</v>
      </c>
      <c r="I93" s="58">
        <v>760</v>
      </c>
      <c r="J93" s="103">
        <v>0</v>
      </c>
      <c r="K93" s="103">
        <v>1200</v>
      </c>
      <c r="L93" s="33">
        <v>1200</v>
      </c>
      <c r="M93" s="34">
        <v>6</v>
      </c>
      <c r="N93" s="33">
        <v>7200</v>
      </c>
      <c r="O93" s="115">
        <v>5382000</v>
      </c>
    </row>
    <row r="94" spans="1:15" ht="27" customHeight="1" x14ac:dyDescent="0.25">
      <c r="A94" s="51">
        <v>84</v>
      </c>
      <c r="B94" s="15" t="s">
        <v>8</v>
      </c>
      <c r="C94" s="31">
        <v>26834</v>
      </c>
      <c r="D94" s="59" t="s">
        <v>95</v>
      </c>
      <c r="E94" s="15" t="s">
        <v>81</v>
      </c>
      <c r="F94" s="32" t="s">
        <v>10</v>
      </c>
      <c r="G94" s="32" t="s">
        <v>86</v>
      </c>
      <c r="H94" s="32" t="s">
        <v>137</v>
      </c>
      <c r="I94" s="53">
        <v>700</v>
      </c>
      <c r="J94" s="103">
        <v>0</v>
      </c>
      <c r="K94" s="103">
        <v>940</v>
      </c>
      <c r="L94" s="33">
        <v>940</v>
      </c>
      <c r="M94" s="34">
        <v>5</v>
      </c>
      <c r="N94" s="33">
        <v>4700</v>
      </c>
      <c r="O94" s="115">
        <v>3055000</v>
      </c>
    </row>
    <row r="95" spans="1:15" ht="20.100000000000001" customHeight="1" x14ac:dyDescent="0.25">
      <c r="A95" s="51">
        <v>85</v>
      </c>
      <c r="B95" s="3" t="s">
        <v>8</v>
      </c>
      <c r="C95" s="1">
        <v>29042</v>
      </c>
      <c r="D95" s="2" t="s">
        <v>33</v>
      </c>
      <c r="E95" s="3" t="s">
        <v>127</v>
      </c>
      <c r="F95" s="4" t="s">
        <v>10</v>
      </c>
      <c r="G95" s="4" t="s">
        <v>86</v>
      </c>
      <c r="H95" s="4" t="s">
        <v>137</v>
      </c>
      <c r="I95" s="54">
        <v>700</v>
      </c>
      <c r="J95" s="5">
        <v>1161</v>
      </c>
      <c r="K95" s="5">
        <v>3538</v>
      </c>
      <c r="L95" s="5">
        <v>2377</v>
      </c>
      <c r="M95" s="6">
        <v>5.3</v>
      </c>
      <c r="N95" s="5">
        <v>12598.1</v>
      </c>
      <c r="O95" s="110">
        <v>8188765</v>
      </c>
    </row>
    <row r="96" spans="1:15" ht="20.100000000000001" customHeight="1" x14ac:dyDescent="0.25">
      <c r="A96" s="51">
        <v>86</v>
      </c>
      <c r="B96" s="3" t="s">
        <v>8</v>
      </c>
      <c r="C96" s="1">
        <v>2884</v>
      </c>
      <c r="D96" s="7" t="s">
        <v>28</v>
      </c>
      <c r="E96" s="3" t="s">
        <v>126</v>
      </c>
      <c r="F96" s="3" t="s">
        <v>10</v>
      </c>
      <c r="G96" s="3" t="s">
        <v>86</v>
      </c>
      <c r="H96" s="3" t="s">
        <v>137</v>
      </c>
      <c r="I96" s="56">
        <v>700</v>
      </c>
      <c r="J96" s="5">
        <v>900</v>
      </c>
      <c r="K96" s="5">
        <v>2678</v>
      </c>
      <c r="L96" s="5">
        <v>1778</v>
      </c>
      <c r="M96" s="6">
        <v>4.8</v>
      </c>
      <c r="N96" s="5">
        <v>8534.4</v>
      </c>
      <c r="O96" s="110">
        <v>5547360</v>
      </c>
    </row>
    <row r="97" spans="1:15" ht="20.100000000000001" customHeight="1" x14ac:dyDescent="0.25">
      <c r="A97" s="51">
        <v>87</v>
      </c>
      <c r="B97" s="3" t="s">
        <v>8</v>
      </c>
      <c r="C97" s="1">
        <v>29022</v>
      </c>
      <c r="D97" s="7" t="s">
        <v>141</v>
      </c>
      <c r="E97" s="3" t="s">
        <v>127</v>
      </c>
      <c r="F97" s="3" t="s">
        <v>10</v>
      </c>
      <c r="G97" s="3" t="s">
        <v>86</v>
      </c>
      <c r="H97" s="3" t="s">
        <v>137</v>
      </c>
      <c r="I97" s="56">
        <v>700</v>
      </c>
      <c r="J97" s="5">
        <v>11635</v>
      </c>
      <c r="K97" s="5">
        <v>13035</v>
      </c>
      <c r="L97" s="5">
        <v>1400</v>
      </c>
      <c r="M97" s="6">
        <v>7</v>
      </c>
      <c r="N97" s="5">
        <v>9800</v>
      </c>
      <c r="O97" s="110">
        <v>11560000</v>
      </c>
    </row>
    <row r="98" spans="1:15" ht="20.100000000000001" customHeight="1" x14ac:dyDescent="0.25">
      <c r="A98" s="51">
        <v>88</v>
      </c>
      <c r="B98" s="42" t="s">
        <v>8</v>
      </c>
      <c r="C98" s="46">
        <v>2836</v>
      </c>
      <c r="D98" s="47" t="s">
        <v>70</v>
      </c>
      <c r="E98" s="39" t="s">
        <v>129</v>
      </c>
      <c r="F98" s="48" t="s">
        <v>10</v>
      </c>
      <c r="G98" s="48" t="s">
        <v>86</v>
      </c>
      <c r="H98" s="37" t="s">
        <v>137</v>
      </c>
      <c r="I98" s="57">
        <v>700</v>
      </c>
      <c r="J98" s="38">
        <v>800</v>
      </c>
      <c r="K98" s="38">
        <v>2500</v>
      </c>
      <c r="L98" s="38">
        <v>1700</v>
      </c>
      <c r="M98" s="43">
        <v>5</v>
      </c>
      <c r="N98" s="38">
        <v>8500</v>
      </c>
      <c r="O98" s="152">
        <v>5525000</v>
      </c>
    </row>
    <row r="99" spans="1:15" ht="27" customHeight="1" x14ac:dyDescent="0.25">
      <c r="A99" s="51">
        <v>89</v>
      </c>
      <c r="B99" s="15" t="s">
        <v>8</v>
      </c>
      <c r="C99" s="31">
        <v>2622</v>
      </c>
      <c r="D99" s="16" t="s">
        <v>191</v>
      </c>
      <c r="E99" s="15" t="s">
        <v>79</v>
      </c>
      <c r="F99" s="32" t="s">
        <v>10</v>
      </c>
      <c r="G99" s="114" t="s">
        <v>86</v>
      </c>
      <c r="H99" s="32" t="s">
        <v>137</v>
      </c>
      <c r="I99" s="53">
        <v>700</v>
      </c>
      <c r="J99" s="117">
        <v>0</v>
      </c>
      <c r="K99" s="117">
        <v>5600</v>
      </c>
      <c r="L99" s="33">
        <v>5600</v>
      </c>
      <c r="M99" s="34">
        <v>4.5</v>
      </c>
      <c r="N99" s="33">
        <v>25200</v>
      </c>
      <c r="O99" s="115">
        <v>16380000</v>
      </c>
    </row>
    <row r="100" spans="1:15" ht="20.100000000000001" customHeight="1" x14ac:dyDescent="0.25">
      <c r="A100" s="51">
        <v>90</v>
      </c>
      <c r="B100" s="15" t="s">
        <v>60</v>
      </c>
      <c r="C100" s="31">
        <v>259</v>
      </c>
      <c r="D100" s="16" t="s">
        <v>40</v>
      </c>
      <c r="E100" s="15" t="s">
        <v>79</v>
      </c>
      <c r="F100" s="32" t="s">
        <v>10</v>
      </c>
      <c r="G100" s="32" t="s">
        <v>86</v>
      </c>
      <c r="H100" s="32" t="s">
        <v>137</v>
      </c>
      <c r="I100" s="32">
        <v>676</v>
      </c>
      <c r="J100" s="103">
        <v>30230</v>
      </c>
      <c r="K100" s="103">
        <v>34260</v>
      </c>
      <c r="L100" s="33">
        <v>4030</v>
      </c>
      <c r="M100" s="34">
        <v>6</v>
      </c>
      <c r="N100" s="33">
        <v>24180</v>
      </c>
      <c r="O100" s="115">
        <v>18074550</v>
      </c>
    </row>
    <row r="101" spans="1:15" ht="20.100000000000001" customHeight="1" x14ac:dyDescent="0.25">
      <c r="A101" s="51">
        <v>91</v>
      </c>
      <c r="B101" s="15" t="s">
        <v>60</v>
      </c>
      <c r="C101" s="31">
        <v>259</v>
      </c>
      <c r="D101" s="16" t="s">
        <v>80</v>
      </c>
      <c r="E101" s="15" t="s">
        <v>79</v>
      </c>
      <c r="F101" s="32" t="s">
        <v>10</v>
      </c>
      <c r="G101" s="32" t="s">
        <v>86</v>
      </c>
      <c r="H101" s="32" t="s">
        <v>137</v>
      </c>
      <c r="I101" s="32">
        <v>676</v>
      </c>
      <c r="J101" s="103">
        <v>35600</v>
      </c>
      <c r="K101" s="103">
        <v>38500</v>
      </c>
      <c r="L101" s="33">
        <v>2900</v>
      </c>
      <c r="M101" s="34">
        <v>6</v>
      </c>
      <c r="N101" s="33">
        <v>17400</v>
      </c>
      <c r="O101" s="115">
        <v>13006499.999999998</v>
      </c>
    </row>
    <row r="102" spans="1:15" ht="20.100000000000001" customHeight="1" x14ac:dyDescent="0.25">
      <c r="A102" s="51">
        <v>92</v>
      </c>
      <c r="B102" s="39" t="s">
        <v>60</v>
      </c>
      <c r="C102" s="40">
        <v>288</v>
      </c>
      <c r="D102" s="41" t="s">
        <v>64</v>
      </c>
      <c r="E102" s="39" t="s">
        <v>128</v>
      </c>
      <c r="F102" s="42" t="s">
        <v>10</v>
      </c>
      <c r="G102" s="42" t="s">
        <v>86</v>
      </c>
      <c r="H102" s="37" t="s">
        <v>137</v>
      </c>
      <c r="I102" s="37">
        <v>653</v>
      </c>
      <c r="J102" s="38">
        <v>8350</v>
      </c>
      <c r="K102" s="38">
        <v>10400</v>
      </c>
      <c r="L102" s="38">
        <v>2050</v>
      </c>
      <c r="M102" s="43">
        <v>6</v>
      </c>
      <c r="N102" s="38">
        <v>12300</v>
      </c>
      <c r="O102" s="153">
        <v>16515000</v>
      </c>
    </row>
    <row r="103" spans="1:15" ht="20.100000000000001" customHeight="1" x14ac:dyDescent="0.25">
      <c r="A103" s="51">
        <v>93</v>
      </c>
      <c r="B103" s="42" t="s">
        <v>8</v>
      </c>
      <c r="C103" s="46">
        <v>2825</v>
      </c>
      <c r="D103" s="49" t="s">
        <v>72</v>
      </c>
      <c r="E103" s="39" t="s">
        <v>129</v>
      </c>
      <c r="F103" s="48" t="s">
        <v>10</v>
      </c>
      <c r="G103" s="48" t="s">
        <v>86</v>
      </c>
      <c r="H103" s="37" t="s">
        <v>137</v>
      </c>
      <c r="I103" s="57">
        <v>600</v>
      </c>
      <c r="J103" s="44">
        <v>0</v>
      </c>
      <c r="K103" s="44">
        <v>1000</v>
      </c>
      <c r="L103" s="38">
        <v>1000</v>
      </c>
      <c r="M103" s="45">
        <v>6</v>
      </c>
      <c r="N103" s="38">
        <v>6000</v>
      </c>
      <c r="O103" s="152">
        <v>3900000</v>
      </c>
    </row>
    <row r="104" spans="1:15" ht="20.100000000000001" customHeight="1" x14ac:dyDescent="0.25">
      <c r="A104" s="51">
        <v>94</v>
      </c>
      <c r="B104" s="3" t="s">
        <v>8</v>
      </c>
      <c r="C104" s="1">
        <v>28724</v>
      </c>
      <c r="D104" s="2" t="s">
        <v>152</v>
      </c>
      <c r="E104" s="10" t="s">
        <v>126</v>
      </c>
      <c r="F104" s="4" t="s">
        <v>10</v>
      </c>
      <c r="G104" s="112" t="s">
        <v>86</v>
      </c>
      <c r="H104" s="4" t="s">
        <v>137</v>
      </c>
      <c r="I104" s="54">
        <v>600</v>
      </c>
      <c r="J104" s="5">
        <v>4767</v>
      </c>
      <c r="K104" s="5">
        <v>6192</v>
      </c>
      <c r="L104" s="5">
        <v>1425</v>
      </c>
      <c r="M104" s="6">
        <v>5.8</v>
      </c>
      <c r="N104" s="5">
        <v>8265</v>
      </c>
      <c r="O104" s="110">
        <v>5372250</v>
      </c>
    </row>
    <row r="105" spans="1:15" ht="20.100000000000001" customHeight="1" x14ac:dyDescent="0.25">
      <c r="A105" s="51">
        <v>95</v>
      </c>
      <c r="B105" s="15" t="s">
        <v>8</v>
      </c>
      <c r="C105" s="31">
        <v>2631</v>
      </c>
      <c r="D105" s="16" t="s">
        <v>197</v>
      </c>
      <c r="E105" s="15" t="s">
        <v>79</v>
      </c>
      <c r="F105" s="32" t="s">
        <v>10</v>
      </c>
      <c r="G105" s="114" t="s">
        <v>86</v>
      </c>
      <c r="H105" s="32" t="s">
        <v>137</v>
      </c>
      <c r="I105" s="53">
        <v>600</v>
      </c>
      <c r="J105" s="117">
        <v>500</v>
      </c>
      <c r="K105" s="117">
        <v>2400</v>
      </c>
      <c r="L105" s="33">
        <v>1900</v>
      </c>
      <c r="M105" s="34">
        <v>4</v>
      </c>
      <c r="N105" s="33">
        <v>7600</v>
      </c>
      <c r="O105" s="115">
        <v>4940000</v>
      </c>
    </row>
    <row r="106" spans="1:15" ht="20.100000000000001" customHeight="1" x14ac:dyDescent="0.25">
      <c r="A106" s="51">
        <v>96</v>
      </c>
      <c r="B106" s="18" t="s">
        <v>8</v>
      </c>
      <c r="C106" s="23">
        <v>29015</v>
      </c>
      <c r="D106" s="17" t="s">
        <v>36</v>
      </c>
      <c r="E106" s="18" t="s">
        <v>13</v>
      </c>
      <c r="F106" s="20" t="s">
        <v>10</v>
      </c>
      <c r="G106" s="20" t="s">
        <v>86</v>
      </c>
      <c r="H106" s="20" t="s">
        <v>137</v>
      </c>
      <c r="I106" s="20">
        <v>591</v>
      </c>
      <c r="J106" s="21">
        <v>200</v>
      </c>
      <c r="K106" s="21">
        <v>7856</v>
      </c>
      <c r="L106" s="21">
        <v>7556</v>
      </c>
      <c r="M106" s="22">
        <v>5</v>
      </c>
      <c r="N106" s="21">
        <v>29280</v>
      </c>
      <c r="O106" s="144">
        <v>43049850</v>
      </c>
    </row>
    <row r="107" spans="1:15" ht="20.100000000000001" customHeight="1" x14ac:dyDescent="0.25">
      <c r="A107" s="51">
        <v>97</v>
      </c>
      <c r="B107" s="18" t="s">
        <v>8</v>
      </c>
      <c r="C107" s="30">
        <v>29015</v>
      </c>
      <c r="D107" s="17" t="s">
        <v>223</v>
      </c>
      <c r="E107" s="18" t="s">
        <v>13</v>
      </c>
      <c r="F107" s="20" t="s">
        <v>10</v>
      </c>
      <c r="G107" s="20" t="s">
        <v>86</v>
      </c>
      <c r="H107" s="20" t="s">
        <v>137</v>
      </c>
      <c r="I107" s="52">
        <v>591</v>
      </c>
      <c r="J107" s="21">
        <v>6020</v>
      </c>
      <c r="K107" s="21">
        <v>7620</v>
      </c>
      <c r="L107" s="21">
        <v>1600</v>
      </c>
      <c r="M107" s="22">
        <v>4.5</v>
      </c>
      <c r="N107" s="21">
        <v>7200</v>
      </c>
      <c r="O107" s="144">
        <v>4680000</v>
      </c>
    </row>
    <row r="108" spans="1:15" ht="20.100000000000001" customHeight="1" x14ac:dyDescent="0.25">
      <c r="A108" s="51">
        <v>98</v>
      </c>
      <c r="B108" s="18" t="s">
        <v>8</v>
      </c>
      <c r="C108" s="25">
        <v>29110</v>
      </c>
      <c r="D108" s="26" t="s">
        <v>37</v>
      </c>
      <c r="E108" s="18" t="s">
        <v>13</v>
      </c>
      <c r="F108" s="24" t="s">
        <v>10</v>
      </c>
      <c r="G108" s="24" t="s">
        <v>86</v>
      </c>
      <c r="H108" s="20" t="s">
        <v>137</v>
      </c>
      <c r="I108" s="52">
        <v>500</v>
      </c>
      <c r="J108" s="102">
        <v>0</v>
      </c>
      <c r="K108" s="102">
        <v>7211</v>
      </c>
      <c r="L108" s="21">
        <v>7211</v>
      </c>
      <c r="M108" s="22">
        <v>5</v>
      </c>
      <c r="N108" s="21">
        <v>35000</v>
      </c>
      <c r="O108" s="144">
        <v>22750000</v>
      </c>
    </row>
    <row r="109" spans="1:15" ht="20.100000000000001" customHeight="1" x14ac:dyDescent="0.25">
      <c r="A109" s="51">
        <v>99</v>
      </c>
      <c r="B109" s="18" t="s">
        <v>8</v>
      </c>
      <c r="C109" s="25">
        <v>2915</v>
      </c>
      <c r="D109" s="26" t="s">
        <v>16</v>
      </c>
      <c r="E109" s="18" t="s">
        <v>13</v>
      </c>
      <c r="F109" s="20" t="s">
        <v>10</v>
      </c>
      <c r="G109" s="20" t="s">
        <v>86</v>
      </c>
      <c r="H109" s="20" t="s">
        <v>137</v>
      </c>
      <c r="I109" s="52">
        <v>500</v>
      </c>
      <c r="J109" s="102">
        <v>0</v>
      </c>
      <c r="K109" s="102">
        <v>2000</v>
      </c>
      <c r="L109" s="21">
        <v>2000</v>
      </c>
      <c r="M109" s="22">
        <v>6</v>
      </c>
      <c r="N109" s="21">
        <v>12000</v>
      </c>
      <c r="O109" s="144">
        <v>7800000</v>
      </c>
    </row>
    <row r="110" spans="1:15" ht="20.100000000000001" customHeight="1" x14ac:dyDescent="0.25">
      <c r="A110" s="51">
        <v>100</v>
      </c>
      <c r="B110" s="15" t="s">
        <v>8</v>
      </c>
      <c r="C110" s="31">
        <v>27012</v>
      </c>
      <c r="D110" s="16" t="s">
        <v>57</v>
      </c>
      <c r="E110" s="15" t="s">
        <v>81</v>
      </c>
      <c r="F110" s="32" t="s">
        <v>10</v>
      </c>
      <c r="G110" s="32" t="s">
        <v>86</v>
      </c>
      <c r="H110" s="32" t="s">
        <v>137</v>
      </c>
      <c r="I110" s="53">
        <v>500</v>
      </c>
      <c r="J110" s="103">
        <v>0</v>
      </c>
      <c r="K110" s="103">
        <v>900</v>
      </c>
      <c r="L110" s="33">
        <v>900</v>
      </c>
      <c r="M110" s="34">
        <v>5</v>
      </c>
      <c r="N110" s="33">
        <v>4500</v>
      </c>
      <c r="O110" s="115">
        <v>2925000</v>
      </c>
    </row>
    <row r="111" spans="1:15" ht="20.100000000000001" customHeight="1" x14ac:dyDescent="0.25">
      <c r="A111" s="51">
        <v>101</v>
      </c>
      <c r="B111" s="3" t="s">
        <v>8</v>
      </c>
      <c r="C111" s="1">
        <v>29051</v>
      </c>
      <c r="D111" s="2" t="s">
        <v>116</v>
      </c>
      <c r="E111" s="3" t="s">
        <v>127</v>
      </c>
      <c r="F111" s="4" t="s">
        <v>10</v>
      </c>
      <c r="G111" s="4" t="s">
        <v>86</v>
      </c>
      <c r="H111" s="4" t="s">
        <v>137</v>
      </c>
      <c r="I111" s="54">
        <v>500</v>
      </c>
      <c r="J111" s="5">
        <v>456</v>
      </c>
      <c r="K111" s="5">
        <v>1168</v>
      </c>
      <c r="L111" s="5">
        <v>712</v>
      </c>
      <c r="M111" s="6">
        <v>4.5</v>
      </c>
      <c r="N111" s="5">
        <v>3204</v>
      </c>
      <c r="O111" s="110">
        <v>2082600</v>
      </c>
    </row>
    <row r="112" spans="1:15" ht="20.100000000000001" customHeight="1" x14ac:dyDescent="0.25">
      <c r="A112" s="51">
        <v>102</v>
      </c>
      <c r="B112" s="3" t="s">
        <v>8</v>
      </c>
      <c r="C112" s="1">
        <v>28721</v>
      </c>
      <c r="D112" s="2" t="s">
        <v>31</v>
      </c>
      <c r="E112" s="3" t="s">
        <v>126</v>
      </c>
      <c r="F112" s="4" t="s">
        <v>10</v>
      </c>
      <c r="G112" s="4" t="s">
        <v>86</v>
      </c>
      <c r="H112" s="4" t="s">
        <v>137</v>
      </c>
      <c r="I112" s="54">
        <v>500</v>
      </c>
      <c r="J112" s="5">
        <v>1061</v>
      </c>
      <c r="K112" s="5">
        <v>3101</v>
      </c>
      <c r="L112" s="5">
        <v>2040</v>
      </c>
      <c r="M112" s="6">
        <v>5.6</v>
      </c>
      <c r="N112" s="5">
        <v>11424</v>
      </c>
      <c r="O112" s="110">
        <v>11162800</v>
      </c>
    </row>
    <row r="113" spans="1:15" ht="20.100000000000001" customHeight="1" x14ac:dyDescent="0.25">
      <c r="A113" s="51">
        <v>103</v>
      </c>
      <c r="B113" s="3" t="s">
        <v>8</v>
      </c>
      <c r="C113" s="1">
        <v>28745</v>
      </c>
      <c r="D113" s="2" t="s">
        <v>29</v>
      </c>
      <c r="E113" s="3" t="s">
        <v>127</v>
      </c>
      <c r="F113" s="4" t="s">
        <v>10</v>
      </c>
      <c r="G113" s="4" t="s">
        <v>86</v>
      </c>
      <c r="H113" s="4" t="s">
        <v>137</v>
      </c>
      <c r="I113" s="54">
        <v>500</v>
      </c>
      <c r="J113" s="5">
        <v>4817</v>
      </c>
      <c r="K113" s="5">
        <v>7705</v>
      </c>
      <c r="L113" s="5">
        <v>2888</v>
      </c>
      <c r="M113" s="6">
        <v>4.5</v>
      </c>
      <c r="N113" s="5">
        <v>12996</v>
      </c>
      <c r="O113" s="110">
        <v>8447400</v>
      </c>
    </row>
    <row r="114" spans="1:15" ht="20.100000000000001" customHeight="1" x14ac:dyDescent="0.25">
      <c r="A114" s="51">
        <v>104</v>
      </c>
      <c r="B114" s="3" t="s">
        <v>8</v>
      </c>
      <c r="C114" s="1">
        <v>29058</v>
      </c>
      <c r="D114" s="2" t="s">
        <v>140</v>
      </c>
      <c r="E114" s="3" t="s">
        <v>127</v>
      </c>
      <c r="F114" s="4" t="s">
        <v>10</v>
      </c>
      <c r="G114" s="4" t="s">
        <v>86</v>
      </c>
      <c r="H114" s="4" t="s">
        <v>137</v>
      </c>
      <c r="I114" s="54">
        <v>500</v>
      </c>
      <c r="J114" s="5">
        <v>8026</v>
      </c>
      <c r="K114" s="5">
        <v>8672</v>
      </c>
      <c r="L114" s="5">
        <v>646</v>
      </c>
      <c r="M114" s="6">
        <v>5.3</v>
      </c>
      <c r="N114" s="5">
        <v>3423.7999999999997</v>
      </c>
      <c r="O114" s="110">
        <v>2225470</v>
      </c>
    </row>
    <row r="115" spans="1:15" ht="20.100000000000001" customHeight="1" x14ac:dyDescent="0.25">
      <c r="A115" s="51">
        <v>105</v>
      </c>
      <c r="B115" s="15" t="s">
        <v>8</v>
      </c>
      <c r="C115" s="31">
        <v>24091</v>
      </c>
      <c r="D115" s="16" t="s">
        <v>184</v>
      </c>
      <c r="E115" s="15" t="s">
        <v>79</v>
      </c>
      <c r="F115" s="32" t="s">
        <v>10</v>
      </c>
      <c r="G115" s="114" t="s">
        <v>86</v>
      </c>
      <c r="H115" s="32" t="s">
        <v>137</v>
      </c>
      <c r="I115" s="53">
        <v>500</v>
      </c>
      <c r="J115" s="117">
        <v>3081</v>
      </c>
      <c r="K115" s="117">
        <v>7112</v>
      </c>
      <c r="L115" s="33">
        <v>4031</v>
      </c>
      <c r="M115" s="34">
        <v>3.5</v>
      </c>
      <c r="N115" s="33">
        <v>14108.5</v>
      </c>
      <c r="O115" s="115">
        <v>10546103.75</v>
      </c>
    </row>
    <row r="116" spans="1:15" ht="28.5" customHeight="1" x14ac:dyDescent="0.25">
      <c r="A116" s="51">
        <v>106</v>
      </c>
      <c r="B116" s="15" t="s">
        <v>8</v>
      </c>
      <c r="C116" s="31">
        <v>26834</v>
      </c>
      <c r="D116" s="16" t="s">
        <v>210</v>
      </c>
      <c r="E116" s="15" t="s">
        <v>81</v>
      </c>
      <c r="F116" s="32" t="s">
        <v>10</v>
      </c>
      <c r="G116" s="114" t="s">
        <v>86</v>
      </c>
      <c r="H116" s="32" t="s">
        <v>137</v>
      </c>
      <c r="I116" s="53">
        <v>500</v>
      </c>
      <c r="J116" s="117">
        <v>7452</v>
      </c>
      <c r="K116" s="117">
        <v>10607</v>
      </c>
      <c r="L116" s="33">
        <v>3155</v>
      </c>
      <c r="M116" s="34">
        <v>5</v>
      </c>
      <c r="N116" s="33">
        <v>15775</v>
      </c>
      <c r="O116" s="115">
        <v>10253750</v>
      </c>
    </row>
    <row r="117" spans="1:15" ht="31.5" customHeight="1" x14ac:dyDescent="0.25">
      <c r="A117" s="51">
        <v>107</v>
      </c>
      <c r="B117" s="15" t="s">
        <v>8</v>
      </c>
      <c r="C117" s="31">
        <v>26834</v>
      </c>
      <c r="D117" s="16" t="s">
        <v>211</v>
      </c>
      <c r="E117" s="15" t="s">
        <v>81</v>
      </c>
      <c r="F117" s="32" t="s">
        <v>10</v>
      </c>
      <c r="G117" s="114" t="s">
        <v>86</v>
      </c>
      <c r="H117" s="32" t="s">
        <v>137</v>
      </c>
      <c r="I117" s="53">
        <v>500</v>
      </c>
      <c r="J117" s="117">
        <v>10607</v>
      </c>
      <c r="K117" s="117">
        <v>13556</v>
      </c>
      <c r="L117" s="33">
        <v>2949</v>
      </c>
      <c r="M117" s="34">
        <v>5</v>
      </c>
      <c r="N117" s="33">
        <v>14745</v>
      </c>
      <c r="O117" s="115">
        <v>9584250</v>
      </c>
    </row>
    <row r="118" spans="1:15" ht="30" customHeight="1" x14ac:dyDescent="0.25">
      <c r="A118" s="51">
        <v>108</v>
      </c>
      <c r="B118" s="18" t="s">
        <v>8</v>
      </c>
      <c r="C118" s="30">
        <v>2915</v>
      </c>
      <c r="D118" s="17" t="s">
        <v>225</v>
      </c>
      <c r="E118" s="18" t="s">
        <v>13</v>
      </c>
      <c r="F118" s="20" t="s">
        <v>10</v>
      </c>
      <c r="G118" s="20" t="s">
        <v>86</v>
      </c>
      <c r="H118" s="20" t="s">
        <v>137</v>
      </c>
      <c r="I118" s="52">
        <v>500</v>
      </c>
      <c r="J118" s="21">
        <v>3850</v>
      </c>
      <c r="K118" s="21">
        <v>5300</v>
      </c>
      <c r="L118" s="21">
        <v>1450</v>
      </c>
      <c r="M118" s="22">
        <v>6</v>
      </c>
      <c r="N118" s="21">
        <v>8700</v>
      </c>
      <c r="O118" s="144">
        <v>5655000</v>
      </c>
    </row>
    <row r="119" spans="1:15" ht="20.100000000000001" customHeight="1" x14ac:dyDescent="0.25">
      <c r="A119" s="51">
        <v>109</v>
      </c>
      <c r="B119" s="18" t="s">
        <v>8</v>
      </c>
      <c r="C119" s="30" t="s">
        <v>135</v>
      </c>
      <c r="D119" s="17" t="s">
        <v>237</v>
      </c>
      <c r="E119" s="18" t="s">
        <v>13</v>
      </c>
      <c r="F119" s="20" t="s">
        <v>10</v>
      </c>
      <c r="G119" s="20" t="s">
        <v>86</v>
      </c>
      <c r="H119" s="20" t="s">
        <v>137</v>
      </c>
      <c r="I119" s="52">
        <v>500</v>
      </c>
      <c r="J119" s="21">
        <v>12500</v>
      </c>
      <c r="K119" s="21">
        <v>14345</v>
      </c>
      <c r="L119" s="21">
        <v>1845</v>
      </c>
      <c r="M119" s="22">
        <v>5</v>
      </c>
      <c r="N119" s="21">
        <v>9225</v>
      </c>
      <c r="O119" s="144">
        <v>5996250</v>
      </c>
    </row>
    <row r="120" spans="1:15" ht="20.100000000000001" customHeight="1" x14ac:dyDescent="0.25">
      <c r="A120" s="51">
        <v>110</v>
      </c>
      <c r="B120" s="18" t="s">
        <v>60</v>
      </c>
      <c r="C120" s="23">
        <v>592</v>
      </c>
      <c r="D120" s="17" t="s">
        <v>143</v>
      </c>
      <c r="E120" s="18" t="s">
        <v>14</v>
      </c>
      <c r="F120" s="24" t="s">
        <v>10</v>
      </c>
      <c r="G120" s="24" t="s">
        <v>86</v>
      </c>
      <c r="H120" s="20" t="s">
        <v>137</v>
      </c>
      <c r="I120" s="20">
        <v>491</v>
      </c>
      <c r="J120" s="21">
        <v>6400</v>
      </c>
      <c r="K120" s="21">
        <v>14700</v>
      </c>
      <c r="L120" s="21">
        <v>8299.9999999999982</v>
      </c>
      <c r="M120" s="22">
        <v>5</v>
      </c>
      <c r="N120" s="21">
        <v>41499.999999999993</v>
      </c>
      <c r="O120" s="144">
        <v>26974999.999999996</v>
      </c>
    </row>
    <row r="121" spans="1:15" ht="20.100000000000001" customHeight="1" x14ac:dyDescent="0.25">
      <c r="A121" s="51">
        <v>111</v>
      </c>
      <c r="B121" s="15" t="s">
        <v>8</v>
      </c>
      <c r="C121" s="31">
        <v>2635</v>
      </c>
      <c r="D121" s="16" t="s">
        <v>94</v>
      </c>
      <c r="E121" s="15" t="s">
        <v>79</v>
      </c>
      <c r="F121" s="32" t="s">
        <v>10</v>
      </c>
      <c r="G121" s="32" t="s">
        <v>86</v>
      </c>
      <c r="H121" s="32" t="s">
        <v>137</v>
      </c>
      <c r="I121" s="53">
        <v>400</v>
      </c>
      <c r="J121" s="103">
        <v>0</v>
      </c>
      <c r="K121" s="103">
        <v>2400</v>
      </c>
      <c r="L121" s="33">
        <v>2400</v>
      </c>
      <c r="M121" s="34">
        <v>3.5</v>
      </c>
      <c r="N121" s="33">
        <v>8400</v>
      </c>
      <c r="O121" s="115">
        <v>5460000</v>
      </c>
    </row>
    <row r="122" spans="1:15" ht="20.100000000000001" customHeight="1" x14ac:dyDescent="0.25">
      <c r="A122" s="51">
        <v>112</v>
      </c>
      <c r="B122" s="15" t="s">
        <v>8</v>
      </c>
      <c r="C122" s="31">
        <v>26836</v>
      </c>
      <c r="D122" s="16" t="s">
        <v>53</v>
      </c>
      <c r="E122" s="15" t="s">
        <v>81</v>
      </c>
      <c r="F122" s="32" t="s">
        <v>10</v>
      </c>
      <c r="G122" s="32" t="s">
        <v>86</v>
      </c>
      <c r="H122" s="32" t="s">
        <v>137</v>
      </c>
      <c r="I122" s="53">
        <v>400</v>
      </c>
      <c r="J122" s="103">
        <v>3800</v>
      </c>
      <c r="K122" s="103">
        <v>7100</v>
      </c>
      <c r="L122" s="33">
        <v>3300</v>
      </c>
      <c r="M122" s="34">
        <v>5</v>
      </c>
      <c r="N122" s="33">
        <v>16500</v>
      </c>
      <c r="O122" s="115">
        <v>10725000</v>
      </c>
    </row>
    <row r="123" spans="1:15" ht="20.100000000000001" customHeight="1" x14ac:dyDescent="0.25">
      <c r="A123" s="51">
        <v>113</v>
      </c>
      <c r="B123" s="15" t="s">
        <v>8</v>
      </c>
      <c r="C123" s="31">
        <v>26314</v>
      </c>
      <c r="D123" s="16" t="s">
        <v>198</v>
      </c>
      <c r="E123" s="15" t="s">
        <v>81</v>
      </c>
      <c r="F123" s="32" t="s">
        <v>10</v>
      </c>
      <c r="G123" s="114" t="s">
        <v>86</v>
      </c>
      <c r="H123" s="32" t="s">
        <v>137</v>
      </c>
      <c r="I123" s="53">
        <v>400</v>
      </c>
      <c r="J123" s="117">
        <v>0</v>
      </c>
      <c r="K123" s="117">
        <v>500</v>
      </c>
      <c r="L123" s="33">
        <v>500</v>
      </c>
      <c r="M123" s="34">
        <v>5</v>
      </c>
      <c r="N123" s="33">
        <v>2500</v>
      </c>
      <c r="O123" s="115">
        <v>1625000</v>
      </c>
    </row>
    <row r="124" spans="1:15" ht="20.100000000000001" customHeight="1" x14ac:dyDescent="0.25">
      <c r="A124" s="51">
        <v>114</v>
      </c>
      <c r="B124" s="15" t="s">
        <v>8</v>
      </c>
      <c r="C124" s="31">
        <v>26314</v>
      </c>
      <c r="D124" s="16" t="s">
        <v>199</v>
      </c>
      <c r="E124" s="15" t="s">
        <v>81</v>
      </c>
      <c r="F124" s="32" t="s">
        <v>10</v>
      </c>
      <c r="G124" s="114" t="s">
        <v>86</v>
      </c>
      <c r="H124" s="32" t="s">
        <v>137</v>
      </c>
      <c r="I124" s="53">
        <v>400</v>
      </c>
      <c r="J124" s="117">
        <v>5400</v>
      </c>
      <c r="K124" s="117">
        <v>5645</v>
      </c>
      <c r="L124" s="33">
        <v>245</v>
      </c>
      <c r="M124" s="34">
        <v>5</v>
      </c>
      <c r="N124" s="33">
        <v>1225</v>
      </c>
      <c r="O124" s="115">
        <v>796250</v>
      </c>
    </row>
    <row r="125" spans="1:15" ht="20.100000000000001" customHeight="1" x14ac:dyDescent="0.25">
      <c r="A125" s="51">
        <v>115</v>
      </c>
      <c r="B125" s="15" t="s">
        <v>8</v>
      </c>
      <c r="C125" s="31">
        <v>27241</v>
      </c>
      <c r="D125" s="16" t="s">
        <v>218</v>
      </c>
      <c r="E125" s="15" t="s">
        <v>81</v>
      </c>
      <c r="F125" s="32" t="s">
        <v>10</v>
      </c>
      <c r="G125" s="114" t="s">
        <v>86</v>
      </c>
      <c r="H125" s="32" t="s">
        <v>137</v>
      </c>
      <c r="I125" s="53">
        <v>400</v>
      </c>
      <c r="J125" s="117">
        <v>5500</v>
      </c>
      <c r="K125" s="117">
        <v>7300</v>
      </c>
      <c r="L125" s="33">
        <v>1800</v>
      </c>
      <c r="M125" s="34">
        <v>5</v>
      </c>
      <c r="N125" s="33">
        <v>9000</v>
      </c>
      <c r="O125" s="115">
        <v>5850000</v>
      </c>
    </row>
    <row r="126" spans="1:15" ht="20.100000000000001" customHeight="1" x14ac:dyDescent="0.25">
      <c r="A126" s="51">
        <v>116</v>
      </c>
      <c r="B126" s="18" t="s">
        <v>8</v>
      </c>
      <c r="C126" s="30" t="s">
        <v>230</v>
      </c>
      <c r="D126" s="17" t="s">
        <v>231</v>
      </c>
      <c r="E126" s="18" t="s">
        <v>14</v>
      </c>
      <c r="F126" s="20" t="s">
        <v>10</v>
      </c>
      <c r="G126" s="20" t="s">
        <v>86</v>
      </c>
      <c r="H126" s="20" t="s">
        <v>260</v>
      </c>
      <c r="I126" s="52">
        <v>400</v>
      </c>
      <c r="J126" s="21">
        <v>0</v>
      </c>
      <c r="K126" s="21">
        <v>7452</v>
      </c>
      <c r="L126" s="21">
        <v>7452</v>
      </c>
      <c r="M126" s="22">
        <v>5.8</v>
      </c>
      <c r="N126" s="21">
        <v>43221.599999999999</v>
      </c>
      <c r="O126" s="144">
        <v>28094040</v>
      </c>
    </row>
    <row r="127" spans="1:15" ht="20.100000000000001" customHeight="1" x14ac:dyDescent="0.25">
      <c r="A127" s="51">
        <v>117</v>
      </c>
      <c r="B127" s="42" t="s">
        <v>60</v>
      </c>
      <c r="C127" s="46">
        <v>286</v>
      </c>
      <c r="D127" s="49" t="s">
        <v>76</v>
      </c>
      <c r="E127" s="39" t="s">
        <v>130</v>
      </c>
      <c r="F127" s="42" t="s">
        <v>10</v>
      </c>
      <c r="G127" s="42" t="s">
        <v>86</v>
      </c>
      <c r="H127" s="37" t="s">
        <v>137</v>
      </c>
      <c r="I127" s="37">
        <v>399</v>
      </c>
      <c r="J127" s="38">
        <v>48700</v>
      </c>
      <c r="K127" s="38">
        <v>50600</v>
      </c>
      <c r="L127" s="38">
        <v>1900</v>
      </c>
      <c r="M127" s="43">
        <v>6</v>
      </c>
      <c r="N127" s="38">
        <v>11400</v>
      </c>
      <c r="O127" s="152">
        <v>15648000</v>
      </c>
    </row>
    <row r="128" spans="1:15" ht="20.100000000000001" customHeight="1" x14ac:dyDescent="0.25">
      <c r="A128" s="51">
        <v>118</v>
      </c>
      <c r="B128" s="18" t="s">
        <v>60</v>
      </c>
      <c r="C128" s="25">
        <v>279</v>
      </c>
      <c r="D128" s="28" t="s">
        <v>112</v>
      </c>
      <c r="E128" s="18" t="s">
        <v>12</v>
      </c>
      <c r="F128" s="20" t="s">
        <v>10</v>
      </c>
      <c r="G128" s="20" t="s">
        <v>86</v>
      </c>
      <c r="H128" s="20" t="s">
        <v>137</v>
      </c>
      <c r="I128" s="20">
        <v>394</v>
      </c>
      <c r="J128" s="102">
        <v>5000</v>
      </c>
      <c r="K128" s="102">
        <v>7300</v>
      </c>
      <c r="L128" s="21">
        <v>2300</v>
      </c>
      <c r="M128" s="22">
        <v>6</v>
      </c>
      <c r="N128" s="21">
        <v>13800</v>
      </c>
      <c r="O128" s="144">
        <v>8970000</v>
      </c>
    </row>
    <row r="129" spans="1:15" ht="30" customHeight="1" x14ac:dyDescent="0.25">
      <c r="A129" s="51">
        <v>119</v>
      </c>
      <c r="B129" s="18" t="s">
        <v>8</v>
      </c>
      <c r="C129" s="23">
        <v>2909</v>
      </c>
      <c r="D129" s="17" t="s">
        <v>11</v>
      </c>
      <c r="E129" s="18" t="s">
        <v>13</v>
      </c>
      <c r="F129" s="20" t="s">
        <v>10</v>
      </c>
      <c r="G129" s="20" t="s">
        <v>86</v>
      </c>
      <c r="H129" s="20" t="s">
        <v>137</v>
      </c>
      <c r="I129" s="52">
        <v>350</v>
      </c>
      <c r="J129" s="21">
        <v>200</v>
      </c>
      <c r="K129" s="21">
        <v>2200</v>
      </c>
      <c r="L129" s="21">
        <v>2000</v>
      </c>
      <c r="M129" s="22">
        <v>5.5</v>
      </c>
      <c r="N129" s="21">
        <v>11000</v>
      </c>
      <c r="O129" s="144">
        <v>7150000</v>
      </c>
    </row>
    <row r="130" spans="1:15" ht="30" customHeight="1" x14ac:dyDescent="0.25">
      <c r="A130" s="51">
        <v>120</v>
      </c>
      <c r="B130" s="18" t="s">
        <v>8</v>
      </c>
      <c r="C130" s="23">
        <v>2783</v>
      </c>
      <c r="D130" s="17" t="s">
        <v>9</v>
      </c>
      <c r="E130" s="18" t="s">
        <v>12</v>
      </c>
      <c r="F130" s="20" t="s">
        <v>10</v>
      </c>
      <c r="G130" s="20" t="s">
        <v>86</v>
      </c>
      <c r="H130" s="20" t="s">
        <v>137</v>
      </c>
      <c r="I130" s="52">
        <v>300</v>
      </c>
      <c r="J130" s="21">
        <v>1000</v>
      </c>
      <c r="K130" s="21">
        <v>3300</v>
      </c>
      <c r="L130" s="21">
        <v>2300</v>
      </c>
      <c r="M130" s="22">
        <v>6.5</v>
      </c>
      <c r="N130" s="21">
        <v>14950</v>
      </c>
      <c r="O130" s="144">
        <v>9717500</v>
      </c>
    </row>
    <row r="131" spans="1:15" ht="28.5" customHeight="1" x14ac:dyDescent="0.25">
      <c r="A131" s="51">
        <v>121</v>
      </c>
      <c r="B131" s="15" t="s">
        <v>8</v>
      </c>
      <c r="C131" s="31">
        <v>2695</v>
      </c>
      <c r="D131" s="16" t="s">
        <v>99</v>
      </c>
      <c r="E131" s="15" t="s">
        <v>79</v>
      </c>
      <c r="F131" s="32" t="s">
        <v>10</v>
      </c>
      <c r="G131" s="32" t="s">
        <v>86</v>
      </c>
      <c r="H131" s="32" t="s">
        <v>137</v>
      </c>
      <c r="I131" s="53">
        <v>300</v>
      </c>
      <c r="J131" s="103">
        <v>0</v>
      </c>
      <c r="K131" s="103">
        <v>3160</v>
      </c>
      <c r="L131" s="33">
        <v>3100</v>
      </c>
      <c r="M131" s="34">
        <v>6</v>
      </c>
      <c r="N131" s="33">
        <v>18600</v>
      </c>
      <c r="O131" s="115">
        <v>12090000</v>
      </c>
    </row>
    <row r="132" spans="1:15" ht="30" customHeight="1" x14ac:dyDescent="0.25">
      <c r="A132" s="51">
        <v>122</v>
      </c>
      <c r="B132" s="15" t="s">
        <v>8</v>
      </c>
      <c r="C132" s="31">
        <v>27325</v>
      </c>
      <c r="D132" s="16" t="s">
        <v>108</v>
      </c>
      <c r="E132" s="15" t="s">
        <v>79</v>
      </c>
      <c r="F132" s="32" t="s">
        <v>10</v>
      </c>
      <c r="G132" s="32" t="s">
        <v>86</v>
      </c>
      <c r="H132" s="32" t="s">
        <v>137</v>
      </c>
      <c r="I132" s="53">
        <v>300</v>
      </c>
      <c r="J132" s="103">
        <v>0</v>
      </c>
      <c r="K132" s="103">
        <v>4500</v>
      </c>
      <c r="L132" s="33">
        <v>4500</v>
      </c>
      <c r="M132" s="34">
        <v>6</v>
      </c>
      <c r="N132" s="33">
        <v>27000</v>
      </c>
      <c r="O132" s="115">
        <v>17550000</v>
      </c>
    </row>
    <row r="133" spans="1:15" ht="20.100000000000001" customHeight="1" x14ac:dyDescent="0.25">
      <c r="A133" s="51">
        <v>123</v>
      </c>
      <c r="B133" s="39" t="s">
        <v>8</v>
      </c>
      <c r="C133" s="40">
        <v>28211</v>
      </c>
      <c r="D133" s="41" t="s">
        <v>67</v>
      </c>
      <c r="E133" s="39" t="s">
        <v>129</v>
      </c>
      <c r="F133" s="48" t="s">
        <v>10</v>
      </c>
      <c r="G133" s="48" t="s">
        <v>86</v>
      </c>
      <c r="H133" s="37" t="s">
        <v>137</v>
      </c>
      <c r="I133" s="57">
        <v>300</v>
      </c>
      <c r="J133" s="38">
        <v>1200</v>
      </c>
      <c r="K133" s="38">
        <v>4200</v>
      </c>
      <c r="L133" s="38">
        <v>3000</v>
      </c>
      <c r="M133" s="43">
        <v>6</v>
      </c>
      <c r="N133" s="38">
        <v>18000</v>
      </c>
      <c r="O133" s="152">
        <v>11700000</v>
      </c>
    </row>
    <row r="134" spans="1:15" ht="20.100000000000001" customHeight="1" x14ac:dyDescent="0.25">
      <c r="A134" s="51">
        <v>124</v>
      </c>
      <c r="B134" s="3" t="s">
        <v>8</v>
      </c>
      <c r="C134" s="111">
        <v>28215</v>
      </c>
      <c r="D134" s="7" t="s">
        <v>170</v>
      </c>
      <c r="E134" s="10" t="s">
        <v>126</v>
      </c>
      <c r="F134" s="3" t="s">
        <v>10</v>
      </c>
      <c r="G134" s="112" t="s">
        <v>86</v>
      </c>
      <c r="H134" s="3" t="s">
        <v>137</v>
      </c>
      <c r="I134" s="56">
        <v>300</v>
      </c>
      <c r="J134" s="106">
        <v>4200</v>
      </c>
      <c r="K134" s="106">
        <v>5641</v>
      </c>
      <c r="L134" s="3">
        <v>1441</v>
      </c>
      <c r="M134" s="106">
        <v>4.2</v>
      </c>
      <c r="N134" s="3">
        <v>6052.2</v>
      </c>
      <c r="O134" s="110">
        <v>3933930</v>
      </c>
    </row>
    <row r="135" spans="1:15" ht="20.100000000000001" customHeight="1" x14ac:dyDescent="0.25">
      <c r="A135" s="51">
        <v>125</v>
      </c>
      <c r="B135" s="18" t="s">
        <v>8</v>
      </c>
      <c r="C135" s="30">
        <v>2916</v>
      </c>
      <c r="D135" s="17" t="s">
        <v>245</v>
      </c>
      <c r="E135" s="18" t="s">
        <v>13</v>
      </c>
      <c r="F135" s="20" t="s">
        <v>10</v>
      </c>
      <c r="G135" s="20" t="s">
        <v>86</v>
      </c>
      <c r="H135" s="20" t="s">
        <v>260</v>
      </c>
      <c r="I135" s="52">
        <v>300</v>
      </c>
      <c r="J135" s="21">
        <v>0</v>
      </c>
      <c r="K135" s="21">
        <v>2533</v>
      </c>
      <c r="L135" s="21">
        <v>2533</v>
      </c>
      <c r="M135" s="22">
        <v>5</v>
      </c>
      <c r="N135" s="21">
        <v>12665</v>
      </c>
      <c r="O135" s="144">
        <v>8232250</v>
      </c>
    </row>
    <row r="136" spans="1:15" ht="20.100000000000001" customHeight="1" x14ac:dyDescent="0.25">
      <c r="A136" s="51">
        <v>126</v>
      </c>
      <c r="B136" s="18" t="s">
        <v>8</v>
      </c>
      <c r="C136" s="30">
        <v>2713</v>
      </c>
      <c r="D136" s="17" t="s">
        <v>246</v>
      </c>
      <c r="E136" s="18" t="s">
        <v>14</v>
      </c>
      <c r="F136" s="20" t="s">
        <v>10</v>
      </c>
      <c r="G136" s="20" t="s">
        <v>86</v>
      </c>
      <c r="H136" s="20" t="s">
        <v>260</v>
      </c>
      <c r="I136" s="52">
        <v>300</v>
      </c>
      <c r="J136" s="21">
        <v>7000</v>
      </c>
      <c r="K136" s="21">
        <v>9000</v>
      </c>
      <c r="L136" s="21">
        <v>2000</v>
      </c>
      <c r="M136" s="22">
        <v>6.5</v>
      </c>
      <c r="N136" s="21">
        <v>13000</v>
      </c>
      <c r="O136" s="144">
        <v>8450000</v>
      </c>
    </row>
    <row r="137" spans="1:15" ht="20.100000000000001" customHeight="1" x14ac:dyDescent="0.25">
      <c r="A137" s="51">
        <v>127</v>
      </c>
      <c r="B137" s="15" t="s">
        <v>60</v>
      </c>
      <c r="C137" s="31">
        <v>260</v>
      </c>
      <c r="D137" s="16" t="s">
        <v>172</v>
      </c>
      <c r="E137" s="15" t="s">
        <v>79</v>
      </c>
      <c r="F137" s="32" t="s">
        <v>10</v>
      </c>
      <c r="G137" s="114" t="s">
        <v>86</v>
      </c>
      <c r="H137" s="32" t="s">
        <v>137</v>
      </c>
      <c r="I137" s="32">
        <v>286</v>
      </c>
      <c r="J137" s="117">
        <v>5922</v>
      </c>
      <c r="K137" s="117">
        <v>11558</v>
      </c>
      <c r="L137" s="33">
        <v>5636</v>
      </c>
      <c r="M137" s="34">
        <v>6</v>
      </c>
      <c r="N137" s="33">
        <v>33816</v>
      </c>
      <c r="O137" s="115">
        <v>25277459.999999996</v>
      </c>
    </row>
    <row r="138" spans="1:15" ht="32.25" customHeight="1" x14ac:dyDescent="0.25">
      <c r="A138" s="51">
        <v>128</v>
      </c>
      <c r="B138" s="15" t="s">
        <v>60</v>
      </c>
      <c r="C138" s="31">
        <v>260</v>
      </c>
      <c r="D138" s="16" t="s">
        <v>173</v>
      </c>
      <c r="E138" s="15" t="s">
        <v>79</v>
      </c>
      <c r="F138" s="32" t="s">
        <v>10</v>
      </c>
      <c r="G138" s="114" t="s">
        <v>86</v>
      </c>
      <c r="H138" s="32" t="s">
        <v>137</v>
      </c>
      <c r="I138" s="32">
        <v>286</v>
      </c>
      <c r="J138" s="117">
        <v>13316</v>
      </c>
      <c r="K138" s="117">
        <v>14079</v>
      </c>
      <c r="L138" s="33">
        <v>763</v>
      </c>
      <c r="M138" s="34">
        <v>6</v>
      </c>
      <c r="N138" s="33">
        <v>4578</v>
      </c>
      <c r="O138" s="115">
        <v>3422054.9999999995</v>
      </c>
    </row>
    <row r="139" spans="1:15" ht="20.100000000000001" customHeight="1" x14ac:dyDescent="0.25">
      <c r="A139" s="51">
        <v>129</v>
      </c>
      <c r="B139" s="18" t="s">
        <v>8</v>
      </c>
      <c r="C139" s="30">
        <v>2918</v>
      </c>
      <c r="D139" s="17" t="s">
        <v>241</v>
      </c>
      <c r="E139" s="18" t="s">
        <v>13</v>
      </c>
      <c r="F139" s="20" t="s">
        <v>10</v>
      </c>
      <c r="G139" s="20" t="s">
        <v>86</v>
      </c>
      <c r="H139" s="20" t="s">
        <v>137</v>
      </c>
      <c r="I139" s="20">
        <v>276</v>
      </c>
      <c r="J139" s="21">
        <v>4000</v>
      </c>
      <c r="K139" s="21">
        <v>6450</v>
      </c>
      <c r="L139" s="21">
        <v>2450</v>
      </c>
      <c r="M139" s="22">
        <v>5.5</v>
      </c>
      <c r="N139" s="21">
        <v>13475</v>
      </c>
      <c r="O139" s="144">
        <v>8758750</v>
      </c>
    </row>
    <row r="140" spans="1:15" ht="20.100000000000001" customHeight="1" x14ac:dyDescent="0.25">
      <c r="A140" s="51">
        <v>130</v>
      </c>
      <c r="B140" s="18" t="s">
        <v>8</v>
      </c>
      <c r="C140" s="25">
        <v>27715</v>
      </c>
      <c r="D140" s="26" t="s">
        <v>17</v>
      </c>
      <c r="E140" s="18" t="s">
        <v>12</v>
      </c>
      <c r="F140" s="20" t="s">
        <v>10</v>
      </c>
      <c r="G140" s="20" t="s">
        <v>86</v>
      </c>
      <c r="H140" s="20" t="s">
        <v>137</v>
      </c>
      <c r="I140" s="52">
        <v>250</v>
      </c>
      <c r="J140" s="102">
        <v>0</v>
      </c>
      <c r="K140" s="102">
        <v>3387</v>
      </c>
      <c r="L140" s="21">
        <v>3387</v>
      </c>
      <c r="M140" s="22">
        <v>5.5</v>
      </c>
      <c r="N140" s="21">
        <v>18628.5</v>
      </c>
      <c r="O140" s="144">
        <v>12108525</v>
      </c>
    </row>
    <row r="141" spans="1:15" ht="20.100000000000001" customHeight="1" x14ac:dyDescent="0.25">
      <c r="A141" s="51">
        <v>131</v>
      </c>
      <c r="B141" s="18" t="s">
        <v>8</v>
      </c>
      <c r="C141" s="29">
        <v>2913</v>
      </c>
      <c r="D141" s="27" t="s">
        <v>134</v>
      </c>
      <c r="E141" s="18" t="s">
        <v>13</v>
      </c>
      <c r="F141" s="24" t="s">
        <v>10</v>
      </c>
      <c r="G141" s="24" t="s">
        <v>86</v>
      </c>
      <c r="H141" s="20" t="s">
        <v>137</v>
      </c>
      <c r="I141" s="52">
        <v>250</v>
      </c>
      <c r="J141" s="102">
        <v>0</v>
      </c>
      <c r="K141" s="102">
        <v>3101</v>
      </c>
      <c r="L141" s="21">
        <v>3101</v>
      </c>
      <c r="M141" s="22">
        <v>5</v>
      </c>
      <c r="N141" s="21">
        <v>15505</v>
      </c>
      <c r="O141" s="144">
        <v>10078250</v>
      </c>
    </row>
    <row r="142" spans="1:15" ht="20.100000000000001" customHeight="1" x14ac:dyDescent="0.25">
      <c r="A142" s="51">
        <v>132</v>
      </c>
      <c r="B142" s="18" t="s">
        <v>8</v>
      </c>
      <c r="C142" s="25">
        <v>27241</v>
      </c>
      <c r="D142" s="27" t="s">
        <v>18</v>
      </c>
      <c r="E142" s="18" t="s">
        <v>12</v>
      </c>
      <c r="F142" s="20" t="s">
        <v>10</v>
      </c>
      <c r="G142" s="20" t="s">
        <v>86</v>
      </c>
      <c r="H142" s="20" t="s">
        <v>137</v>
      </c>
      <c r="I142" s="52">
        <v>200</v>
      </c>
      <c r="J142" s="102">
        <v>0</v>
      </c>
      <c r="K142" s="102">
        <v>5000</v>
      </c>
      <c r="L142" s="21">
        <v>5000</v>
      </c>
      <c r="M142" s="22">
        <v>6</v>
      </c>
      <c r="N142" s="21">
        <v>30000</v>
      </c>
      <c r="O142" s="144">
        <v>19500000</v>
      </c>
    </row>
    <row r="143" spans="1:15" ht="20.100000000000001" customHeight="1" x14ac:dyDescent="0.25">
      <c r="A143" s="51">
        <v>133</v>
      </c>
      <c r="B143" s="18" t="s">
        <v>8</v>
      </c>
      <c r="C143" s="25">
        <v>2791</v>
      </c>
      <c r="D143" s="28" t="s">
        <v>114</v>
      </c>
      <c r="E143" s="18" t="s">
        <v>12</v>
      </c>
      <c r="F143" s="24" t="s">
        <v>10</v>
      </c>
      <c r="G143" s="24" t="s">
        <v>86</v>
      </c>
      <c r="H143" s="20" t="s">
        <v>137</v>
      </c>
      <c r="I143" s="52">
        <v>200</v>
      </c>
      <c r="J143" s="102">
        <v>15000</v>
      </c>
      <c r="K143" s="102">
        <v>16800</v>
      </c>
      <c r="L143" s="21">
        <v>1800.0000000000007</v>
      </c>
      <c r="M143" s="22">
        <v>6</v>
      </c>
      <c r="N143" s="21">
        <v>10800.000000000004</v>
      </c>
      <c r="O143" s="144">
        <v>7020000.0000000028</v>
      </c>
    </row>
    <row r="144" spans="1:15" ht="29.25" customHeight="1" x14ac:dyDescent="0.25">
      <c r="A144" s="51">
        <v>134</v>
      </c>
      <c r="B144" s="15" t="s">
        <v>8</v>
      </c>
      <c r="C144" s="31">
        <v>2702</v>
      </c>
      <c r="D144" s="16" t="s">
        <v>101</v>
      </c>
      <c r="E144" s="15" t="s">
        <v>79</v>
      </c>
      <c r="F144" s="32" t="s">
        <v>10</v>
      </c>
      <c r="G144" s="32" t="s">
        <v>86</v>
      </c>
      <c r="H144" s="32" t="s">
        <v>137</v>
      </c>
      <c r="I144" s="53">
        <v>200</v>
      </c>
      <c r="J144" s="103">
        <v>3000</v>
      </c>
      <c r="K144" s="103">
        <v>7958</v>
      </c>
      <c r="L144" s="33">
        <v>4958</v>
      </c>
      <c r="M144" s="34">
        <v>4.5</v>
      </c>
      <c r="N144" s="33">
        <v>21600</v>
      </c>
      <c r="O144" s="115">
        <v>14040000</v>
      </c>
    </row>
    <row r="145" spans="1:15" ht="28.5" customHeight="1" x14ac:dyDescent="0.25">
      <c r="A145" s="51">
        <v>135</v>
      </c>
      <c r="B145" s="15" t="s">
        <v>8</v>
      </c>
      <c r="C145" s="31">
        <v>2703</v>
      </c>
      <c r="D145" s="16" t="s">
        <v>102</v>
      </c>
      <c r="E145" s="15" t="s">
        <v>79</v>
      </c>
      <c r="F145" s="32" t="s">
        <v>10</v>
      </c>
      <c r="G145" s="32" t="s">
        <v>86</v>
      </c>
      <c r="H145" s="32" t="s">
        <v>137</v>
      </c>
      <c r="I145" s="53">
        <v>200</v>
      </c>
      <c r="J145" s="103">
        <v>0</v>
      </c>
      <c r="K145" s="103">
        <v>3700</v>
      </c>
      <c r="L145" s="33">
        <v>3700</v>
      </c>
      <c r="M145" s="34">
        <v>4.5</v>
      </c>
      <c r="N145" s="33">
        <v>16650</v>
      </c>
      <c r="O145" s="115">
        <v>10822500</v>
      </c>
    </row>
    <row r="146" spans="1:15" ht="38.25" customHeight="1" x14ac:dyDescent="0.25">
      <c r="A146" s="51">
        <v>136</v>
      </c>
      <c r="B146" s="15" t="s">
        <v>8</v>
      </c>
      <c r="C146" s="31">
        <v>27013</v>
      </c>
      <c r="D146" s="59" t="s">
        <v>58</v>
      </c>
      <c r="E146" s="15" t="s">
        <v>81</v>
      </c>
      <c r="F146" s="32" t="s">
        <v>10</v>
      </c>
      <c r="G146" s="32" t="s">
        <v>86</v>
      </c>
      <c r="H146" s="32" t="s">
        <v>137</v>
      </c>
      <c r="I146" s="53">
        <v>200</v>
      </c>
      <c r="J146" s="103">
        <v>0</v>
      </c>
      <c r="K146" s="103">
        <v>5200</v>
      </c>
      <c r="L146" s="33">
        <v>5200</v>
      </c>
      <c r="M146" s="34">
        <v>6</v>
      </c>
      <c r="N146" s="33">
        <v>31200</v>
      </c>
      <c r="O146" s="115">
        <v>20280000</v>
      </c>
    </row>
    <row r="147" spans="1:15" ht="31.5" customHeight="1" x14ac:dyDescent="0.25">
      <c r="A147" s="51">
        <v>137</v>
      </c>
      <c r="B147" s="15" t="s">
        <v>8</v>
      </c>
      <c r="C147" s="31">
        <v>27325</v>
      </c>
      <c r="D147" s="16" t="s">
        <v>109</v>
      </c>
      <c r="E147" s="15" t="s">
        <v>79</v>
      </c>
      <c r="F147" s="32" t="s">
        <v>10</v>
      </c>
      <c r="G147" s="32" t="s">
        <v>86</v>
      </c>
      <c r="H147" s="32" t="s">
        <v>137</v>
      </c>
      <c r="I147" s="53">
        <v>200</v>
      </c>
      <c r="J147" s="103">
        <v>4500</v>
      </c>
      <c r="K147" s="103">
        <v>9000</v>
      </c>
      <c r="L147" s="33">
        <v>4500</v>
      </c>
      <c r="M147" s="34">
        <v>6</v>
      </c>
      <c r="N147" s="33">
        <v>27000</v>
      </c>
      <c r="O147" s="115">
        <v>17550000</v>
      </c>
    </row>
    <row r="148" spans="1:15" ht="20.100000000000001" customHeight="1" x14ac:dyDescent="0.25">
      <c r="A148" s="51">
        <v>138</v>
      </c>
      <c r="B148" s="15" t="s">
        <v>8</v>
      </c>
      <c r="C148" s="31">
        <v>27325</v>
      </c>
      <c r="D148" s="16" t="s">
        <v>59</v>
      </c>
      <c r="E148" s="15" t="s">
        <v>79</v>
      </c>
      <c r="F148" s="32" t="s">
        <v>10</v>
      </c>
      <c r="G148" s="32" t="s">
        <v>86</v>
      </c>
      <c r="H148" s="32" t="s">
        <v>137</v>
      </c>
      <c r="I148" s="53">
        <v>200</v>
      </c>
      <c r="J148" s="103">
        <v>9000</v>
      </c>
      <c r="K148" s="103">
        <v>11500</v>
      </c>
      <c r="L148" s="33">
        <v>2500</v>
      </c>
      <c r="M148" s="34">
        <v>6</v>
      </c>
      <c r="N148" s="33">
        <v>15000</v>
      </c>
      <c r="O148" s="115">
        <v>9750000</v>
      </c>
    </row>
    <row r="149" spans="1:15" ht="20.100000000000001" customHeight="1" x14ac:dyDescent="0.25">
      <c r="A149" s="51">
        <v>139</v>
      </c>
      <c r="B149" s="18" t="s">
        <v>8</v>
      </c>
      <c r="C149" s="30">
        <v>27713</v>
      </c>
      <c r="D149" s="17" t="s">
        <v>232</v>
      </c>
      <c r="E149" s="18" t="s">
        <v>12</v>
      </c>
      <c r="F149" s="20" t="s">
        <v>10</v>
      </c>
      <c r="G149" s="20" t="s">
        <v>86</v>
      </c>
      <c r="H149" s="20" t="s">
        <v>137</v>
      </c>
      <c r="I149" s="52">
        <v>200</v>
      </c>
      <c r="J149" s="21">
        <v>0</v>
      </c>
      <c r="K149" s="21">
        <v>4420</v>
      </c>
      <c r="L149" s="21">
        <v>4420</v>
      </c>
      <c r="M149" s="22">
        <v>5</v>
      </c>
      <c r="N149" s="21">
        <v>22100</v>
      </c>
      <c r="O149" s="144">
        <v>14365000</v>
      </c>
    </row>
    <row r="150" spans="1:15" ht="20.100000000000001" customHeight="1" x14ac:dyDescent="0.25">
      <c r="A150" s="51">
        <v>140</v>
      </c>
      <c r="B150" s="18" t="s">
        <v>8</v>
      </c>
      <c r="C150" s="30">
        <v>2797</v>
      </c>
      <c r="D150" s="17" t="s">
        <v>251</v>
      </c>
      <c r="E150" s="18" t="s">
        <v>12</v>
      </c>
      <c r="F150" s="20" t="s">
        <v>10</v>
      </c>
      <c r="G150" s="20" t="s">
        <v>86</v>
      </c>
      <c r="H150" s="20" t="s">
        <v>137</v>
      </c>
      <c r="I150" s="52">
        <v>200</v>
      </c>
      <c r="J150" s="21">
        <v>0</v>
      </c>
      <c r="K150" s="21">
        <v>2800</v>
      </c>
      <c r="L150" s="21">
        <v>2800</v>
      </c>
      <c r="M150" s="22">
        <v>5.5</v>
      </c>
      <c r="N150" s="21">
        <v>15400</v>
      </c>
      <c r="O150" s="144">
        <v>10010000</v>
      </c>
    </row>
    <row r="151" spans="1:15" ht="20.100000000000001" customHeight="1" x14ac:dyDescent="0.25">
      <c r="A151" s="51">
        <v>141</v>
      </c>
      <c r="B151" s="18" t="s">
        <v>8</v>
      </c>
      <c r="C151" s="25">
        <v>2914</v>
      </c>
      <c r="D151" s="28" t="s">
        <v>35</v>
      </c>
      <c r="E151" s="18" t="s">
        <v>13</v>
      </c>
      <c r="F151" s="20" t="s">
        <v>10</v>
      </c>
      <c r="G151" s="20" t="s">
        <v>86</v>
      </c>
      <c r="H151" s="20" t="s">
        <v>137</v>
      </c>
      <c r="I151" s="52">
        <v>150</v>
      </c>
      <c r="J151" s="102">
        <v>2500</v>
      </c>
      <c r="K151" s="102">
        <v>8000</v>
      </c>
      <c r="L151" s="21">
        <v>5500</v>
      </c>
      <c r="M151" s="22">
        <v>5.5</v>
      </c>
      <c r="N151" s="21">
        <v>30250</v>
      </c>
      <c r="O151" s="144">
        <v>19662500</v>
      </c>
    </row>
    <row r="152" spans="1:15" ht="20.100000000000001" customHeight="1" x14ac:dyDescent="0.25">
      <c r="A152" s="51">
        <v>142</v>
      </c>
      <c r="B152" s="106" t="s">
        <v>8</v>
      </c>
      <c r="C152" s="106">
        <v>29035</v>
      </c>
      <c r="D152" s="107" t="s">
        <v>158</v>
      </c>
      <c r="E152" s="106" t="s">
        <v>127</v>
      </c>
      <c r="F152" s="106" t="s">
        <v>10</v>
      </c>
      <c r="G152" s="112" t="s">
        <v>86</v>
      </c>
      <c r="H152" s="4" t="s">
        <v>137</v>
      </c>
      <c r="I152" s="54">
        <v>100</v>
      </c>
      <c r="J152" s="108">
        <v>1628</v>
      </c>
      <c r="K152" s="108">
        <v>3477</v>
      </c>
      <c r="L152" s="108">
        <v>1849</v>
      </c>
      <c r="M152" s="109">
        <v>4.5</v>
      </c>
      <c r="N152" s="108">
        <v>8320.5</v>
      </c>
      <c r="O152" s="110">
        <v>5408325</v>
      </c>
    </row>
    <row r="153" spans="1:15" ht="20.100000000000001" customHeight="1" x14ac:dyDescent="0.25">
      <c r="A153" s="51">
        <v>143</v>
      </c>
      <c r="B153" s="15" t="s">
        <v>8</v>
      </c>
      <c r="C153" s="31">
        <v>2601</v>
      </c>
      <c r="D153" s="16" t="s">
        <v>186</v>
      </c>
      <c r="E153" s="15" t="s">
        <v>79</v>
      </c>
      <c r="F153" s="32" t="s">
        <v>10</v>
      </c>
      <c r="G153" s="114" t="s">
        <v>86</v>
      </c>
      <c r="H153" s="32" t="s">
        <v>137</v>
      </c>
      <c r="I153" s="53">
        <v>100</v>
      </c>
      <c r="J153" s="117">
        <v>0</v>
      </c>
      <c r="K153" s="117">
        <v>600</v>
      </c>
      <c r="L153" s="33">
        <v>600</v>
      </c>
      <c r="M153" s="34">
        <v>4</v>
      </c>
      <c r="N153" s="33">
        <v>2400</v>
      </c>
      <c r="O153" s="115">
        <v>1560000</v>
      </c>
    </row>
    <row r="154" spans="1:15" ht="20.100000000000001" customHeight="1" x14ac:dyDescent="0.25">
      <c r="A154" s="51">
        <v>144</v>
      </c>
      <c r="B154" s="15" t="s">
        <v>8</v>
      </c>
      <c r="C154" s="31">
        <v>2601</v>
      </c>
      <c r="D154" s="16" t="s">
        <v>187</v>
      </c>
      <c r="E154" s="15" t="s">
        <v>79</v>
      </c>
      <c r="F154" s="32" t="s">
        <v>10</v>
      </c>
      <c r="G154" s="114" t="s">
        <v>86</v>
      </c>
      <c r="H154" s="32" t="s">
        <v>137</v>
      </c>
      <c r="I154" s="53">
        <v>100</v>
      </c>
      <c r="J154" s="117">
        <v>4000</v>
      </c>
      <c r="K154" s="117">
        <v>6200</v>
      </c>
      <c r="L154" s="33">
        <v>2200</v>
      </c>
      <c r="M154" s="34">
        <v>4.5</v>
      </c>
      <c r="N154" s="33">
        <v>9900</v>
      </c>
      <c r="O154" s="115">
        <v>6435000</v>
      </c>
    </row>
    <row r="155" spans="1:15" ht="30.75" customHeight="1" x14ac:dyDescent="0.25">
      <c r="A155" s="51">
        <v>145</v>
      </c>
      <c r="B155" s="15" t="s">
        <v>8</v>
      </c>
      <c r="C155" s="31">
        <v>2601</v>
      </c>
      <c r="D155" s="16" t="s">
        <v>188</v>
      </c>
      <c r="E155" s="15" t="s">
        <v>79</v>
      </c>
      <c r="F155" s="32" t="s">
        <v>10</v>
      </c>
      <c r="G155" s="114" t="s">
        <v>86</v>
      </c>
      <c r="H155" s="32" t="s">
        <v>137</v>
      </c>
      <c r="I155" s="53">
        <v>100</v>
      </c>
      <c r="J155" s="117">
        <v>9300</v>
      </c>
      <c r="K155" s="117">
        <v>12900</v>
      </c>
      <c r="L155" s="33">
        <v>3600</v>
      </c>
      <c r="M155" s="34">
        <v>4.5</v>
      </c>
      <c r="N155" s="33">
        <v>16200</v>
      </c>
      <c r="O155" s="115">
        <v>10530000</v>
      </c>
    </row>
    <row r="156" spans="1:15" ht="20.100000000000001" customHeight="1" x14ac:dyDescent="0.25">
      <c r="A156" s="51">
        <v>146</v>
      </c>
      <c r="B156" s="15" t="s">
        <v>8</v>
      </c>
      <c r="C156" s="31">
        <v>2704</v>
      </c>
      <c r="D156" s="16" t="s">
        <v>215</v>
      </c>
      <c r="E156" s="15" t="s">
        <v>79</v>
      </c>
      <c r="F156" s="32" t="s">
        <v>10</v>
      </c>
      <c r="G156" s="114" t="s">
        <v>86</v>
      </c>
      <c r="H156" s="32" t="s">
        <v>137</v>
      </c>
      <c r="I156" s="53">
        <v>100</v>
      </c>
      <c r="J156" s="117">
        <v>0</v>
      </c>
      <c r="K156" s="117">
        <v>3200</v>
      </c>
      <c r="L156" s="33">
        <v>3200</v>
      </c>
      <c r="M156" s="34">
        <v>3.5</v>
      </c>
      <c r="N156" s="33">
        <v>11200</v>
      </c>
      <c r="O156" s="115">
        <v>7280000</v>
      </c>
    </row>
    <row r="157" spans="1:15" ht="20.100000000000001" customHeight="1" x14ac:dyDescent="0.25">
      <c r="A157" s="51">
        <v>147</v>
      </c>
      <c r="B157" s="18" t="s">
        <v>8</v>
      </c>
      <c r="C157" s="30">
        <v>2907</v>
      </c>
      <c r="D157" s="17" t="s">
        <v>227</v>
      </c>
      <c r="E157" s="18" t="s">
        <v>13</v>
      </c>
      <c r="F157" s="20" t="s">
        <v>10</v>
      </c>
      <c r="G157" s="20" t="s">
        <v>86</v>
      </c>
      <c r="H157" s="20" t="s">
        <v>137</v>
      </c>
      <c r="I157" s="52">
        <v>100</v>
      </c>
      <c r="J157" s="21">
        <v>1830</v>
      </c>
      <c r="K157" s="21">
        <v>3762</v>
      </c>
      <c r="L157" s="21">
        <v>1932</v>
      </c>
      <c r="M157" s="22">
        <v>4.5999999999999996</v>
      </c>
      <c r="N157" s="21">
        <v>8887.1999999999989</v>
      </c>
      <c r="O157" s="144">
        <v>5776679.9999999991</v>
      </c>
    </row>
    <row r="158" spans="1:15" ht="20.100000000000001" customHeight="1" x14ac:dyDescent="0.25">
      <c r="A158" s="51">
        <v>148</v>
      </c>
      <c r="B158" s="18" t="s">
        <v>8</v>
      </c>
      <c r="C158" s="30">
        <v>2774</v>
      </c>
      <c r="D158" s="17" t="s">
        <v>233</v>
      </c>
      <c r="E158" s="18" t="s">
        <v>14</v>
      </c>
      <c r="F158" s="20" t="s">
        <v>10</v>
      </c>
      <c r="G158" s="20" t="s">
        <v>86</v>
      </c>
      <c r="H158" s="20" t="s">
        <v>137</v>
      </c>
      <c r="I158" s="52">
        <v>100</v>
      </c>
      <c r="J158" s="21">
        <v>0</v>
      </c>
      <c r="K158" s="21">
        <v>4088</v>
      </c>
      <c r="L158" s="21">
        <v>4088</v>
      </c>
      <c r="M158" s="22">
        <v>5.5</v>
      </c>
      <c r="N158" s="21">
        <v>22484</v>
      </c>
      <c r="O158" s="144">
        <v>14614600</v>
      </c>
    </row>
    <row r="159" spans="1:15" ht="20.100000000000001" customHeight="1" x14ac:dyDescent="0.25">
      <c r="A159" s="51">
        <v>149</v>
      </c>
      <c r="B159" s="18" t="s">
        <v>8</v>
      </c>
      <c r="C159" s="30">
        <v>2779</v>
      </c>
      <c r="D159" s="17" t="s">
        <v>238</v>
      </c>
      <c r="E159" s="18" t="s">
        <v>12</v>
      </c>
      <c r="F159" s="20" t="s">
        <v>10</v>
      </c>
      <c r="G159" s="20" t="s">
        <v>86</v>
      </c>
      <c r="H159" s="20" t="s">
        <v>137</v>
      </c>
      <c r="I159" s="52">
        <v>100</v>
      </c>
      <c r="J159" s="21">
        <v>0</v>
      </c>
      <c r="K159" s="21">
        <v>1357</v>
      </c>
      <c r="L159" s="21">
        <v>1357</v>
      </c>
      <c r="M159" s="22">
        <v>3.5</v>
      </c>
      <c r="N159" s="21">
        <v>4749.5</v>
      </c>
      <c r="O159" s="144">
        <v>3087175</v>
      </c>
    </row>
    <row r="160" spans="1:15" ht="31.5" customHeight="1" x14ac:dyDescent="0.25">
      <c r="A160" s="51">
        <v>150</v>
      </c>
      <c r="B160" s="18" t="s">
        <v>8</v>
      </c>
      <c r="C160" s="30">
        <v>2915</v>
      </c>
      <c r="D160" s="17" t="s">
        <v>242</v>
      </c>
      <c r="E160" s="18" t="s">
        <v>13</v>
      </c>
      <c r="F160" s="20" t="s">
        <v>10</v>
      </c>
      <c r="G160" s="20" t="s">
        <v>86</v>
      </c>
      <c r="H160" s="20" t="s">
        <v>137</v>
      </c>
      <c r="I160" s="52">
        <v>100</v>
      </c>
      <c r="J160" s="21">
        <v>8300</v>
      </c>
      <c r="K160" s="21">
        <v>10401</v>
      </c>
      <c r="L160" s="21">
        <v>2101</v>
      </c>
      <c r="M160" s="22">
        <v>6</v>
      </c>
      <c r="N160" s="21">
        <v>12606</v>
      </c>
      <c r="O160" s="144">
        <v>8193900</v>
      </c>
    </row>
    <row r="161" spans="1:15" ht="29.25" customHeight="1" x14ac:dyDescent="0.25">
      <c r="A161" s="51">
        <v>151</v>
      </c>
      <c r="B161" s="15" t="s">
        <v>8</v>
      </c>
      <c r="C161" s="31">
        <v>2602</v>
      </c>
      <c r="D161" s="16" t="s">
        <v>87</v>
      </c>
      <c r="E161" s="15" t="s">
        <v>79</v>
      </c>
      <c r="F161" s="32" t="s">
        <v>10</v>
      </c>
      <c r="G161" s="32" t="s">
        <v>86</v>
      </c>
      <c r="H161" s="32" t="s">
        <v>137</v>
      </c>
      <c r="I161" s="53">
        <v>50</v>
      </c>
      <c r="J161" s="103">
        <v>0</v>
      </c>
      <c r="K161" s="103">
        <v>3900</v>
      </c>
      <c r="L161" s="33">
        <v>3900</v>
      </c>
      <c r="M161" s="34">
        <v>4.5</v>
      </c>
      <c r="N161" s="33">
        <v>17550</v>
      </c>
      <c r="O161" s="115">
        <v>11407500</v>
      </c>
    </row>
    <row r="162" spans="1:15" ht="31.5" customHeight="1" thickBot="1" x14ac:dyDescent="0.3">
      <c r="A162" s="175">
        <v>152</v>
      </c>
      <c r="B162" s="86" t="s">
        <v>8</v>
      </c>
      <c r="C162" s="84">
        <v>2605</v>
      </c>
      <c r="D162" s="85" t="s">
        <v>190</v>
      </c>
      <c r="E162" s="86" t="s">
        <v>79</v>
      </c>
      <c r="F162" s="87" t="s">
        <v>10</v>
      </c>
      <c r="G162" s="180" t="s">
        <v>86</v>
      </c>
      <c r="H162" s="87" t="s">
        <v>137</v>
      </c>
      <c r="I162" s="88">
        <v>50</v>
      </c>
      <c r="J162" s="181">
        <v>0</v>
      </c>
      <c r="K162" s="181">
        <v>4447</v>
      </c>
      <c r="L162" s="89">
        <v>4447</v>
      </c>
      <c r="M162" s="90">
        <v>5</v>
      </c>
      <c r="N162" s="89">
        <v>22235</v>
      </c>
      <c r="O162" s="182">
        <v>14452750</v>
      </c>
    </row>
    <row r="163" spans="1:15" ht="15.75" thickBot="1" x14ac:dyDescent="0.3">
      <c r="E163" s="177"/>
      <c r="L163" s="187">
        <f>SUM(L46:L162)</f>
        <v>305512</v>
      </c>
      <c r="M163" s="188"/>
      <c r="N163" s="188"/>
      <c r="O163" s="187">
        <f>SUM(O46:O162)</f>
        <v>1272439006.25</v>
      </c>
    </row>
    <row r="164" spans="1:15" ht="15.75" thickBot="1" x14ac:dyDescent="0.3">
      <c r="D164" s="113" t="s">
        <v>267</v>
      </c>
      <c r="E164" s="177"/>
    </row>
    <row r="165" spans="1:15" ht="24" customHeight="1" x14ac:dyDescent="0.25">
      <c r="A165" s="174">
        <v>153</v>
      </c>
      <c r="B165" s="79" t="s">
        <v>60</v>
      </c>
      <c r="C165" s="77">
        <v>268</v>
      </c>
      <c r="D165" s="98" t="s">
        <v>146</v>
      </c>
      <c r="E165" s="79" t="s">
        <v>81</v>
      </c>
      <c r="F165" s="80" t="s">
        <v>10</v>
      </c>
      <c r="G165" s="80" t="s">
        <v>86</v>
      </c>
      <c r="H165" s="80" t="s">
        <v>138</v>
      </c>
      <c r="I165" s="80">
        <v>2464</v>
      </c>
      <c r="J165" s="105">
        <v>49000</v>
      </c>
      <c r="K165" s="105">
        <v>49200</v>
      </c>
      <c r="L165" s="82">
        <v>200</v>
      </c>
      <c r="M165" s="83">
        <v>7.6</v>
      </c>
      <c r="N165" s="82">
        <v>1520</v>
      </c>
      <c r="O165" s="179">
        <v>1136200</v>
      </c>
    </row>
    <row r="166" spans="1:15" ht="20.100000000000001" customHeight="1" x14ac:dyDescent="0.25">
      <c r="A166" s="51">
        <v>154</v>
      </c>
      <c r="B166" s="3" t="s">
        <v>8</v>
      </c>
      <c r="C166" s="1">
        <v>28741</v>
      </c>
      <c r="D166" s="2" t="s">
        <v>26</v>
      </c>
      <c r="E166" s="3" t="s">
        <v>127</v>
      </c>
      <c r="F166" s="4" t="s">
        <v>10</v>
      </c>
      <c r="G166" s="4" t="s">
        <v>86</v>
      </c>
      <c r="H166" s="4" t="s">
        <v>138</v>
      </c>
      <c r="I166" s="4">
        <v>2257</v>
      </c>
      <c r="J166" s="5">
        <v>2359</v>
      </c>
      <c r="K166" s="5">
        <v>3097</v>
      </c>
      <c r="L166" s="5">
        <v>738</v>
      </c>
      <c r="M166" s="6">
        <v>6.3</v>
      </c>
      <c r="N166" s="5">
        <v>4649.3999999999996</v>
      </c>
      <c r="O166" s="110">
        <v>3022109.9999999995</v>
      </c>
    </row>
    <row r="167" spans="1:15" ht="20.100000000000001" customHeight="1" x14ac:dyDescent="0.25">
      <c r="A167" s="51">
        <v>155</v>
      </c>
      <c r="B167" s="15" t="s">
        <v>60</v>
      </c>
      <c r="C167" s="31">
        <v>270</v>
      </c>
      <c r="D167" s="16" t="s">
        <v>181</v>
      </c>
      <c r="E167" s="15" t="s">
        <v>79</v>
      </c>
      <c r="F167" s="32" t="s">
        <v>10</v>
      </c>
      <c r="G167" s="114" t="s">
        <v>86</v>
      </c>
      <c r="H167" s="32" t="s">
        <v>138</v>
      </c>
      <c r="I167" s="32">
        <v>1625</v>
      </c>
      <c r="J167" s="117">
        <v>23000</v>
      </c>
      <c r="K167" s="117">
        <v>24000</v>
      </c>
      <c r="L167" s="33">
        <v>1000</v>
      </c>
      <c r="M167" s="34">
        <v>7</v>
      </c>
      <c r="N167" s="33">
        <v>7000</v>
      </c>
      <c r="O167" s="115">
        <v>5232500</v>
      </c>
    </row>
    <row r="168" spans="1:15" ht="20.100000000000001" customHeight="1" x14ac:dyDescent="0.25">
      <c r="A168" s="51">
        <v>156</v>
      </c>
      <c r="B168" s="18" t="s">
        <v>8</v>
      </c>
      <c r="C168" s="30" t="s">
        <v>235</v>
      </c>
      <c r="D168" s="17" t="s">
        <v>236</v>
      </c>
      <c r="E168" s="18" t="s">
        <v>13</v>
      </c>
      <c r="F168" s="20" t="s">
        <v>10</v>
      </c>
      <c r="G168" s="20" t="s">
        <v>86</v>
      </c>
      <c r="H168" s="20" t="s">
        <v>138</v>
      </c>
      <c r="I168" s="20">
        <v>1562</v>
      </c>
      <c r="J168" s="21">
        <v>0</v>
      </c>
      <c r="K168" s="21">
        <v>1900</v>
      </c>
      <c r="L168" s="21">
        <v>1900</v>
      </c>
      <c r="M168" s="22">
        <v>7.5</v>
      </c>
      <c r="N168" s="21">
        <v>14250</v>
      </c>
      <c r="O168" s="144">
        <v>9262500</v>
      </c>
    </row>
    <row r="169" spans="1:15" ht="20.100000000000001" customHeight="1" x14ac:dyDescent="0.25">
      <c r="A169" s="51">
        <v>157</v>
      </c>
      <c r="B169" s="15" t="s">
        <v>60</v>
      </c>
      <c r="C169" s="31">
        <v>263</v>
      </c>
      <c r="D169" s="16" t="s">
        <v>41</v>
      </c>
      <c r="E169" s="15" t="s">
        <v>79</v>
      </c>
      <c r="F169" s="32" t="s">
        <v>10</v>
      </c>
      <c r="G169" s="32" t="s">
        <v>86</v>
      </c>
      <c r="H169" s="32" t="s">
        <v>138</v>
      </c>
      <c r="I169" s="32">
        <v>1329</v>
      </c>
      <c r="J169" s="103">
        <v>4900</v>
      </c>
      <c r="K169" s="103">
        <v>5100</v>
      </c>
      <c r="L169" s="33">
        <v>200</v>
      </c>
      <c r="M169" s="34">
        <v>6</v>
      </c>
      <c r="N169" s="33">
        <v>1200</v>
      </c>
      <c r="O169" s="115">
        <v>1396500</v>
      </c>
    </row>
    <row r="170" spans="1:15" ht="31.5" customHeight="1" x14ac:dyDescent="0.25">
      <c r="A170" s="51">
        <v>158</v>
      </c>
      <c r="B170" s="15" t="s">
        <v>60</v>
      </c>
      <c r="C170" s="31">
        <v>263</v>
      </c>
      <c r="D170" s="16" t="s">
        <v>175</v>
      </c>
      <c r="E170" s="15" t="s">
        <v>79</v>
      </c>
      <c r="F170" s="32" t="s">
        <v>10</v>
      </c>
      <c r="G170" s="114" t="s">
        <v>86</v>
      </c>
      <c r="H170" s="32" t="s">
        <v>138</v>
      </c>
      <c r="I170" s="32">
        <v>1329</v>
      </c>
      <c r="J170" s="117">
        <v>5100</v>
      </c>
      <c r="K170" s="117">
        <v>9354</v>
      </c>
      <c r="L170" s="33">
        <v>4254</v>
      </c>
      <c r="M170" s="34">
        <v>6.6</v>
      </c>
      <c r="N170" s="33">
        <v>28076.399999999998</v>
      </c>
      <c r="O170" s="115">
        <v>18249660</v>
      </c>
    </row>
    <row r="171" spans="1:15" ht="27.75" customHeight="1" x14ac:dyDescent="0.25">
      <c r="A171" s="51">
        <v>159</v>
      </c>
      <c r="B171" s="18" t="s">
        <v>8</v>
      </c>
      <c r="C171" s="30">
        <v>2711</v>
      </c>
      <c r="D171" s="17" t="s">
        <v>228</v>
      </c>
      <c r="E171" s="18" t="s">
        <v>14</v>
      </c>
      <c r="F171" s="20" t="s">
        <v>10</v>
      </c>
      <c r="G171" s="20" t="s">
        <v>86</v>
      </c>
      <c r="H171" s="20" t="s">
        <v>138</v>
      </c>
      <c r="I171" s="52">
        <v>800</v>
      </c>
      <c r="J171" s="21">
        <v>0</v>
      </c>
      <c r="K171" s="21">
        <v>7877</v>
      </c>
      <c r="L171" s="21">
        <v>7877</v>
      </c>
      <c r="M171" s="22">
        <v>5.7</v>
      </c>
      <c r="N171" s="21">
        <v>44898.9</v>
      </c>
      <c r="O171" s="144">
        <v>29184285</v>
      </c>
    </row>
    <row r="172" spans="1:15" ht="20.100000000000001" customHeight="1" x14ac:dyDescent="0.25">
      <c r="A172" s="51">
        <v>160</v>
      </c>
      <c r="B172" s="15" t="s">
        <v>8</v>
      </c>
      <c r="C172" s="31">
        <v>27011</v>
      </c>
      <c r="D172" s="16" t="s">
        <v>56</v>
      </c>
      <c r="E172" s="15" t="s">
        <v>81</v>
      </c>
      <c r="F172" s="32" t="s">
        <v>10</v>
      </c>
      <c r="G172" s="32" t="s">
        <v>86</v>
      </c>
      <c r="H172" s="32" t="s">
        <v>138</v>
      </c>
      <c r="I172" s="53">
        <v>700</v>
      </c>
      <c r="J172" s="103">
        <v>2200</v>
      </c>
      <c r="K172" s="103">
        <v>2400</v>
      </c>
      <c r="L172" s="33">
        <v>200</v>
      </c>
      <c r="M172" s="34">
        <v>6</v>
      </c>
      <c r="N172" s="33">
        <v>1200</v>
      </c>
      <c r="O172" s="115">
        <v>780000</v>
      </c>
    </row>
    <row r="173" spans="1:15" ht="20.100000000000001" customHeight="1" x14ac:dyDescent="0.25">
      <c r="A173" s="51">
        <v>161</v>
      </c>
      <c r="B173" s="18" t="s">
        <v>8</v>
      </c>
      <c r="C173" s="30">
        <v>27244</v>
      </c>
      <c r="D173" s="17" t="s">
        <v>229</v>
      </c>
      <c r="E173" s="18" t="s">
        <v>14</v>
      </c>
      <c r="F173" s="20" t="s">
        <v>10</v>
      </c>
      <c r="G173" s="20" t="s">
        <v>86</v>
      </c>
      <c r="H173" s="20" t="s">
        <v>138</v>
      </c>
      <c r="I173" s="52">
        <v>600</v>
      </c>
      <c r="J173" s="21">
        <v>0</v>
      </c>
      <c r="K173" s="21">
        <v>1000</v>
      </c>
      <c r="L173" s="21">
        <v>1000</v>
      </c>
      <c r="M173" s="22">
        <v>6.6</v>
      </c>
      <c r="N173" s="21">
        <v>6600</v>
      </c>
      <c r="O173" s="144">
        <v>4290000</v>
      </c>
    </row>
    <row r="174" spans="1:15" ht="20.100000000000001" customHeight="1" x14ac:dyDescent="0.25">
      <c r="A174" s="51">
        <v>162</v>
      </c>
      <c r="B174" s="18" t="s">
        <v>8</v>
      </c>
      <c r="C174" s="23">
        <v>29015</v>
      </c>
      <c r="D174" s="17" t="s">
        <v>110</v>
      </c>
      <c r="E174" s="18" t="s">
        <v>13</v>
      </c>
      <c r="F174" s="20" t="s">
        <v>10</v>
      </c>
      <c r="G174" s="20" t="s">
        <v>86</v>
      </c>
      <c r="H174" s="20" t="s">
        <v>138</v>
      </c>
      <c r="I174" s="20">
        <v>591</v>
      </c>
      <c r="J174" s="21">
        <v>0</v>
      </c>
      <c r="K174" s="21">
        <v>700</v>
      </c>
      <c r="L174" s="21">
        <v>700</v>
      </c>
      <c r="M174" s="22">
        <v>5</v>
      </c>
      <c r="N174" s="21">
        <v>3500</v>
      </c>
      <c r="O174" s="144">
        <v>2275000</v>
      </c>
    </row>
    <row r="175" spans="1:15" ht="20.100000000000001" customHeight="1" x14ac:dyDescent="0.25">
      <c r="A175" s="51">
        <v>163</v>
      </c>
      <c r="B175" s="15" t="s">
        <v>8</v>
      </c>
      <c r="C175" s="31">
        <v>26320</v>
      </c>
      <c r="D175" s="16" t="s">
        <v>204</v>
      </c>
      <c r="E175" s="15" t="s">
        <v>81</v>
      </c>
      <c r="F175" s="32" t="s">
        <v>10</v>
      </c>
      <c r="G175" s="114" t="s">
        <v>86</v>
      </c>
      <c r="H175" s="32" t="s">
        <v>138</v>
      </c>
      <c r="I175" s="53">
        <v>500</v>
      </c>
      <c r="J175" s="117">
        <v>3000</v>
      </c>
      <c r="K175" s="117">
        <v>3780</v>
      </c>
      <c r="L175" s="33">
        <v>780</v>
      </c>
      <c r="M175" s="34">
        <v>6</v>
      </c>
      <c r="N175" s="33">
        <v>4680</v>
      </c>
      <c r="O175" s="115">
        <v>3042000</v>
      </c>
    </row>
    <row r="176" spans="1:15" ht="20.100000000000001" customHeight="1" x14ac:dyDescent="0.25">
      <c r="A176" s="51">
        <v>164</v>
      </c>
      <c r="B176" s="15" t="s">
        <v>8</v>
      </c>
      <c r="C176" s="31">
        <v>26834</v>
      </c>
      <c r="D176" s="16" t="s">
        <v>209</v>
      </c>
      <c r="E176" s="15" t="s">
        <v>81</v>
      </c>
      <c r="F176" s="32" t="s">
        <v>10</v>
      </c>
      <c r="G176" s="114" t="s">
        <v>86</v>
      </c>
      <c r="H176" s="32" t="s">
        <v>138</v>
      </c>
      <c r="I176" s="53">
        <v>400</v>
      </c>
      <c r="J176" s="117">
        <v>1900</v>
      </c>
      <c r="K176" s="117">
        <v>3100</v>
      </c>
      <c r="L176" s="33">
        <v>1200</v>
      </c>
      <c r="M176" s="34">
        <v>5</v>
      </c>
      <c r="N176" s="33">
        <v>6000</v>
      </c>
      <c r="O176" s="115">
        <v>3900000</v>
      </c>
    </row>
    <row r="177" spans="1:15" ht="20.100000000000001" customHeight="1" x14ac:dyDescent="0.25">
      <c r="A177" s="51">
        <v>165</v>
      </c>
      <c r="B177" s="18" t="s">
        <v>8</v>
      </c>
      <c r="C177" s="30">
        <v>26817</v>
      </c>
      <c r="D177" s="17" t="s">
        <v>249</v>
      </c>
      <c r="E177" s="18" t="s">
        <v>14</v>
      </c>
      <c r="F177" s="20" t="s">
        <v>10</v>
      </c>
      <c r="G177" s="20" t="s">
        <v>86</v>
      </c>
      <c r="H177" s="20" t="s">
        <v>261</v>
      </c>
      <c r="I177" s="52">
        <v>300</v>
      </c>
      <c r="J177" s="21">
        <v>12000</v>
      </c>
      <c r="K177" s="21">
        <v>22000</v>
      </c>
      <c r="L177" s="21">
        <v>10000</v>
      </c>
      <c r="M177" s="22">
        <v>5.5</v>
      </c>
      <c r="N177" s="21">
        <v>55000</v>
      </c>
      <c r="O177" s="144">
        <v>35750000</v>
      </c>
    </row>
    <row r="178" spans="1:15" ht="29.25" customHeight="1" x14ac:dyDescent="0.25">
      <c r="A178" s="51">
        <v>166</v>
      </c>
      <c r="B178" s="15" t="s">
        <v>60</v>
      </c>
      <c r="C178" s="31">
        <v>260</v>
      </c>
      <c r="D178" s="16" t="s">
        <v>171</v>
      </c>
      <c r="E178" s="15" t="s">
        <v>79</v>
      </c>
      <c r="F178" s="32" t="s">
        <v>10</v>
      </c>
      <c r="G178" s="114" t="s">
        <v>86</v>
      </c>
      <c r="H178" s="32" t="s">
        <v>138</v>
      </c>
      <c r="I178" s="32">
        <v>286</v>
      </c>
      <c r="J178" s="117">
        <v>0</v>
      </c>
      <c r="K178" s="117">
        <v>5922</v>
      </c>
      <c r="L178" s="33">
        <v>5922</v>
      </c>
      <c r="M178" s="34">
        <v>6</v>
      </c>
      <c r="N178" s="33">
        <v>35532</v>
      </c>
      <c r="O178" s="115">
        <v>26560169.999999996</v>
      </c>
    </row>
    <row r="179" spans="1:15" ht="20.100000000000001" customHeight="1" thickBot="1" x14ac:dyDescent="0.3">
      <c r="A179" s="175">
        <v>167</v>
      </c>
      <c r="B179" s="65" t="s">
        <v>8</v>
      </c>
      <c r="C179" s="151">
        <v>27710</v>
      </c>
      <c r="D179" s="64" t="s">
        <v>234</v>
      </c>
      <c r="E179" s="65" t="s">
        <v>12</v>
      </c>
      <c r="F179" s="66" t="s">
        <v>10</v>
      </c>
      <c r="G179" s="66" t="s">
        <v>86</v>
      </c>
      <c r="H179" s="66" t="s">
        <v>138</v>
      </c>
      <c r="I179" s="67">
        <v>100</v>
      </c>
      <c r="J179" s="68">
        <v>0</v>
      </c>
      <c r="K179" s="68">
        <v>2750</v>
      </c>
      <c r="L179" s="68">
        <v>2750</v>
      </c>
      <c r="M179" s="69">
        <v>5.0999999999999996</v>
      </c>
      <c r="N179" s="68">
        <v>14024.999999999998</v>
      </c>
      <c r="O179" s="169">
        <v>9116249.9999999981</v>
      </c>
    </row>
    <row r="180" spans="1:15" ht="15.75" thickBot="1" x14ac:dyDescent="0.3">
      <c r="E180" s="177"/>
      <c r="L180" s="187">
        <f>SUM(L165:L179)</f>
        <v>38721</v>
      </c>
      <c r="M180" s="188"/>
      <c r="N180" s="188"/>
      <c r="O180" s="187">
        <f>SUM(O165:O179)</f>
        <v>153197175</v>
      </c>
    </row>
    <row r="181" spans="1:15" ht="15.75" thickBot="1" x14ac:dyDescent="0.3">
      <c r="D181" s="113" t="s">
        <v>268</v>
      </c>
      <c r="E181" s="177"/>
    </row>
    <row r="182" spans="1:15" ht="20.100000000000001" customHeight="1" x14ac:dyDescent="0.25">
      <c r="A182" s="174">
        <v>168</v>
      </c>
      <c r="B182" s="93" t="s">
        <v>8</v>
      </c>
      <c r="C182" s="99">
        <v>2951</v>
      </c>
      <c r="D182" s="100" t="s">
        <v>73</v>
      </c>
      <c r="E182" s="93" t="s">
        <v>130</v>
      </c>
      <c r="F182" s="94" t="s">
        <v>86</v>
      </c>
      <c r="G182" s="94" t="s">
        <v>86</v>
      </c>
      <c r="H182" s="95" t="s">
        <v>137</v>
      </c>
      <c r="I182" s="101">
        <v>1500</v>
      </c>
      <c r="J182" s="96">
        <v>1050</v>
      </c>
      <c r="K182" s="96">
        <v>2850</v>
      </c>
      <c r="L182" s="96">
        <v>1800</v>
      </c>
      <c r="M182" s="97">
        <v>4.5</v>
      </c>
      <c r="N182" s="96">
        <v>8100</v>
      </c>
      <c r="O182" s="184">
        <v>5265000</v>
      </c>
    </row>
    <row r="183" spans="1:15" ht="20.100000000000001" customHeight="1" x14ac:dyDescent="0.25">
      <c r="A183" s="51">
        <v>169</v>
      </c>
      <c r="B183" s="3" t="s">
        <v>8</v>
      </c>
      <c r="C183" s="111">
        <v>28718</v>
      </c>
      <c r="D183" s="7" t="s">
        <v>161</v>
      </c>
      <c r="E183" s="3" t="s">
        <v>127</v>
      </c>
      <c r="F183" s="3" t="s">
        <v>86</v>
      </c>
      <c r="G183" s="112" t="s">
        <v>86</v>
      </c>
      <c r="H183" s="3" t="s">
        <v>137</v>
      </c>
      <c r="I183" s="56">
        <v>1200</v>
      </c>
      <c r="J183" s="3">
        <v>0</v>
      </c>
      <c r="K183" s="3">
        <v>550</v>
      </c>
      <c r="L183" s="3">
        <v>550</v>
      </c>
      <c r="M183" s="6">
        <v>5.2</v>
      </c>
      <c r="N183" s="3">
        <v>2860</v>
      </c>
      <c r="O183" s="110">
        <v>1859000</v>
      </c>
    </row>
    <row r="184" spans="1:15" ht="20.100000000000001" customHeight="1" x14ac:dyDescent="0.25">
      <c r="A184" s="51">
        <v>170</v>
      </c>
      <c r="B184" s="3" t="s">
        <v>8</v>
      </c>
      <c r="C184" s="1">
        <v>29022</v>
      </c>
      <c r="D184" s="2" t="s">
        <v>257</v>
      </c>
      <c r="E184" s="3" t="s">
        <v>127</v>
      </c>
      <c r="F184" s="4" t="s">
        <v>86</v>
      </c>
      <c r="G184" s="112" t="s">
        <v>86</v>
      </c>
      <c r="H184" s="4" t="s">
        <v>137</v>
      </c>
      <c r="I184" s="54">
        <v>1000</v>
      </c>
      <c r="J184" s="5">
        <v>4204</v>
      </c>
      <c r="K184" s="5">
        <v>7226</v>
      </c>
      <c r="L184" s="5">
        <v>3022</v>
      </c>
      <c r="M184" s="6">
        <v>5.5</v>
      </c>
      <c r="N184" s="5">
        <v>16621</v>
      </c>
      <c r="O184" s="110">
        <v>17029950</v>
      </c>
    </row>
    <row r="185" spans="1:15" ht="20.100000000000001" customHeight="1" x14ac:dyDescent="0.25">
      <c r="A185" s="51">
        <v>171</v>
      </c>
      <c r="B185" s="3" t="s">
        <v>8</v>
      </c>
      <c r="C185" s="1">
        <v>29061</v>
      </c>
      <c r="D185" s="7" t="s">
        <v>159</v>
      </c>
      <c r="E185" s="3" t="s">
        <v>127</v>
      </c>
      <c r="F185" s="4" t="s">
        <v>86</v>
      </c>
      <c r="G185" s="112" t="s">
        <v>86</v>
      </c>
      <c r="H185" s="3" t="s">
        <v>137</v>
      </c>
      <c r="I185" s="56">
        <v>1000</v>
      </c>
      <c r="J185" s="5">
        <v>0</v>
      </c>
      <c r="K185" s="5">
        <v>2149</v>
      </c>
      <c r="L185" s="5">
        <v>2149</v>
      </c>
      <c r="M185" s="6">
        <v>3.8</v>
      </c>
      <c r="N185" s="5">
        <v>8166.2</v>
      </c>
      <c r="O185" s="110">
        <v>5308030</v>
      </c>
    </row>
    <row r="186" spans="1:15" ht="20.100000000000001" customHeight="1" x14ac:dyDescent="0.25">
      <c r="A186" s="51">
        <v>172</v>
      </c>
      <c r="B186" s="15" t="s">
        <v>8</v>
      </c>
      <c r="C186" s="31">
        <v>2626</v>
      </c>
      <c r="D186" s="16" t="s">
        <v>90</v>
      </c>
      <c r="E186" s="15" t="s">
        <v>79</v>
      </c>
      <c r="F186" s="32" t="s">
        <v>86</v>
      </c>
      <c r="G186" s="32" t="s">
        <v>86</v>
      </c>
      <c r="H186" s="32" t="s">
        <v>137</v>
      </c>
      <c r="I186" s="53">
        <v>800</v>
      </c>
      <c r="J186" s="103">
        <v>0</v>
      </c>
      <c r="K186" s="103">
        <v>2650</v>
      </c>
      <c r="L186" s="33">
        <v>2650</v>
      </c>
      <c r="M186" s="34">
        <v>4.5</v>
      </c>
      <c r="N186" s="33">
        <v>11925</v>
      </c>
      <c r="O186" s="115">
        <v>7751250</v>
      </c>
    </row>
    <row r="187" spans="1:15" ht="31.5" customHeight="1" x14ac:dyDescent="0.25">
      <c r="A187" s="51">
        <v>173</v>
      </c>
      <c r="B187" s="15" t="s">
        <v>8</v>
      </c>
      <c r="C187" s="31">
        <v>26211</v>
      </c>
      <c r="D187" s="16" t="s">
        <v>91</v>
      </c>
      <c r="E187" s="15" t="s">
        <v>81</v>
      </c>
      <c r="F187" s="32" t="s">
        <v>86</v>
      </c>
      <c r="G187" s="32" t="s">
        <v>86</v>
      </c>
      <c r="H187" s="32" t="s">
        <v>137</v>
      </c>
      <c r="I187" s="53">
        <v>800</v>
      </c>
      <c r="J187" s="103">
        <v>0</v>
      </c>
      <c r="K187" s="103">
        <v>500</v>
      </c>
      <c r="L187" s="33">
        <v>500</v>
      </c>
      <c r="M187" s="34">
        <v>6</v>
      </c>
      <c r="N187" s="33">
        <v>3000</v>
      </c>
      <c r="O187" s="115">
        <v>1950000</v>
      </c>
    </row>
    <row r="188" spans="1:15" ht="33.75" customHeight="1" x14ac:dyDescent="0.25">
      <c r="A188" s="51">
        <v>174</v>
      </c>
      <c r="B188" s="15" t="s">
        <v>8</v>
      </c>
      <c r="C188" s="31">
        <v>26839</v>
      </c>
      <c r="D188" s="16" t="s">
        <v>96</v>
      </c>
      <c r="E188" s="15" t="s">
        <v>81</v>
      </c>
      <c r="F188" s="32" t="s">
        <v>86</v>
      </c>
      <c r="G188" s="32" t="s">
        <v>86</v>
      </c>
      <c r="H188" s="32" t="s">
        <v>137</v>
      </c>
      <c r="I188" s="53">
        <v>800</v>
      </c>
      <c r="J188" s="103">
        <v>0</v>
      </c>
      <c r="K188" s="103">
        <v>3050</v>
      </c>
      <c r="L188" s="33">
        <v>3050</v>
      </c>
      <c r="M188" s="34">
        <v>4</v>
      </c>
      <c r="N188" s="33">
        <v>12200</v>
      </c>
      <c r="O188" s="115">
        <v>7930000</v>
      </c>
    </row>
    <row r="189" spans="1:15" ht="20.100000000000001" customHeight="1" x14ac:dyDescent="0.25">
      <c r="A189" s="51">
        <v>175</v>
      </c>
      <c r="B189" s="3" t="s">
        <v>8</v>
      </c>
      <c r="C189" s="1">
        <v>29055</v>
      </c>
      <c r="D189" s="2" t="s">
        <v>25</v>
      </c>
      <c r="E189" s="3" t="s">
        <v>127</v>
      </c>
      <c r="F189" s="4" t="s">
        <v>86</v>
      </c>
      <c r="G189" s="4" t="s">
        <v>86</v>
      </c>
      <c r="H189" s="4" t="s">
        <v>137</v>
      </c>
      <c r="I189" s="54">
        <v>800</v>
      </c>
      <c r="J189" s="5">
        <v>0</v>
      </c>
      <c r="K189" s="5">
        <v>3890</v>
      </c>
      <c r="L189" s="5">
        <v>3890</v>
      </c>
      <c r="M189" s="6">
        <v>4.0999999999999996</v>
      </c>
      <c r="N189" s="5">
        <v>15948.999999999998</v>
      </c>
      <c r="O189" s="110">
        <v>10366849.999999998</v>
      </c>
    </row>
    <row r="190" spans="1:15" ht="20.100000000000001" customHeight="1" x14ac:dyDescent="0.25">
      <c r="A190" s="51">
        <v>176</v>
      </c>
      <c r="B190" s="3" t="s">
        <v>8</v>
      </c>
      <c r="C190" s="1">
        <v>29034</v>
      </c>
      <c r="D190" s="2" t="s">
        <v>154</v>
      </c>
      <c r="E190" s="3" t="s">
        <v>127</v>
      </c>
      <c r="F190" s="4" t="s">
        <v>86</v>
      </c>
      <c r="G190" s="112" t="s">
        <v>86</v>
      </c>
      <c r="H190" s="4" t="s">
        <v>137</v>
      </c>
      <c r="I190" s="54">
        <v>800</v>
      </c>
      <c r="J190" s="5">
        <v>0</v>
      </c>
      <c r="K190" s="5">
        <v>2000</v>
      </c>
      <c r="L190" s="5">
        <v>2000</v>
      </c>
      <c r="M190" s="6">
        <v>3.5</v>
      </c>
      <c r="N190" s="5">
        <v>7000</v>
      </c>
      <c r="O190" s="110">
        <v>4550000</v>
      </c>
    </row>
    <row r="191" spans="1:15" ht="30" customHeight="1" x14ac:dyDescent="0.25">
      <c r="A191" s="51">
        <v>177</v>
      </c>
      <c r="B191" s="15" t="s">
        <v>8</v>
      </c>
      <c r="C191" s="31">
        <v>2625</v>
      </c>
      <c r="D191" s="16" t="s">
        <v>193</v>
      </c>
      <c r="E191" s="15" t="s">
        <v>79</v>
      </c>
      <c r="F191" s="32" t="s">
        <v>86</v>
      </c>
      <c r="G191" s="114" t="s">
        <v>86</v>
      </c>
      <c r="H191" s="32" t="s">
        <v>137</v>
      </c>
      <c r="I191" s="53">
        <v>800</v>
      </c>
      <c r="J191" s="117">
        <v>0</v>
      </c>
      <c r="K191" s="117">
        <v>1500</v>
      </c>
      <c r="L191" s="33">
        <v>1500</v>
      </c>
      <c r="M191" s="34">
        <v>4</v>
      </c>
      <c r="N191" s="33">
        <v>6000</v>
      </c>
      <c r="O191" s="115">
        <v>3900000</v>
      </c>
    </row>
    <row r="192" spans="1:15" ht="20.100000000000001" customHeight="1" x14ac:dyDescent="0.25">
      <c r="A192" s="51">
        <v>178</v>
      </c>
      <c r="B192" s="39" t="s">
        <v>8</v>
      </c>
      <c r="C192" s="40">
        <v>2895</v>
      </c>
      <c r="D192" s="41" t="s">
        <v>63</v>
      </c>
      <c r="E192" s="39" t="s">
        <v>128</v>
      </c>
      <c r="F192" s="37" t="s">
        <v>86</v>
      </c>
      <c r="G192" s="37" t="s">
        <v>86</v>
      </c>
      <c r="H192" s="37" t="s">
        <v>137</v>
      </c>
      <c r="I192" s="57">
        <v>700</v>
      </c>
      <c r="J192" s="44">
        <v>0</v>
      </c>
      <c r="K192" s="44">
        <v>3329</v>
      </c>
      <c r="L192" s="38">
        <v>3329</v>
      </c>
      <c r="M192" s="45">
        <v>5.5</v>
      </c>
      <c r="N192" s="38">
        <v>19250</v>
      </c>
      <c r="O192" s="153">
        <v>11550000</v>
      </c>
    </row>
    <row r="193" spans="1:15" ht="20.100000000000001" customHeight="1" x14ac:dyDescent="0.25">
      <c r="A193" s="51">
        <v>179</v>
      </c>
      <c r="B193" s="106" t="s">
        <v>8</v>
      </c>
      <c r="C193" s="106">
        <v>29036</v>
      </c>
      <c r="D193" s="107" t="s">
        <v>156</v>
      </c>
      <c r="E193" s="106" t="s">
        <v>127</v>
      </c>
      <c r="F193" s="106" t="s">
        <v>86</v>
      </c>
      <c r="G193" s="112" t="s">
        <v>86</v>
      </c>
      <c r="H193" s="4" t="s">
        <v>137</v>
      </c>
      <c r="I193" s="54">
        <v>700</v>
      </c>
      <c r="J193" s="108">
        <v>0</v>
      </c>
      <c r="K193" s="108">
        <v>2300</v>
      </c>
      <c r="L193" s="108">
        <v>2300</v>
      </c>
      <c r="M193" s="109">
        <v>4.5</v>
      </c>
      <c r="N193" s="108">
        <v>10350</v>
      </c>
      <c r="O193" s="110">
        <v>6727500</v>
      </c>
    </row>
    <row r="194" spans="1:15" ht="20.100000000000001" customHeight="1" x14ac:dyDescent="0.25">
      <c r="A194" s="51">
        <v>180</v>
      </c>
      <c r="B194" s="15" t="s">
        <v>8</v>
      </c>
      <c r="C194" s="31">
        <v>2709</v>
      </c>
      <c r="D194" s="16" t="s">
        <v>55</v>
      </c>
      <c r="E194" s="15" t="s">
        <v>81</v>
      </c>
      <c r="F194" s="32" t="s">
        <v>86</v>
      </c>
      <c r="G194" s="32" t="s">
        <v>86</v>
      </c>
      <c r="H194" s="32" t="s">
        <v>137</v>
      </c>
      <c r="I194" s="53">
        <v>600</v>
      </c>
      <c r="J194" s="103">
        <v>0</v>
      </c>
      <c r="K194" s="103">
        <v>2000</v>
      </c>
      <c r="L194" s="33">
        <v>2000</v>
      </c>
      <c r="M194" s="34">
        <v>5.7</v>
      </c>
      <c r="N194" s="33">
        <v>4560</v>
      </c>
      <c r="O194" s="115">
        <v>2964000</v>
      </c>
    </row>
    <row r="195" spans="1:15" ht="20.100000000000001" customHeight="1" x14ac:dyDescent="0.25">
      <c r="A195" s="51">
        <v>181</v>
      </c>
      <c r="B195" s="3" t="s">
        <v>8</v>
      </c>
      <c r="C195" s="1">
        <v>28723</v>
      </c>
      <c r="D195" s="2" t="s">
        <v>27</v>
      </c>
      <c r="E195" s="3" t="s">
        <v>126</v>
      </c>
      <c r="F195" s="4" t="s">
        <v>86</v>
      </c>
      <c r="G195" s="4" t="s">
        <v>86</v>
      </c>
      <c r="H195" s="4" t="s">
        <v>137</v>
      </c>
      <c r="I195" s="54">
        <v>600</v>
      </c>
      <c r="J195" s="5">
        <v>0</v>
      </c>
      <c r="K195" s="5">
        <v>3243</v>
      </c>
      <c r="L195" s="5">
        <v>3243</v>
      </c>
      <c r="M195" s="6">
        <v>4</v>
      </c>
      <c r="N195" s="5">
        <v>12972</v>
      </c>
      <c r="O195" s="110">
        <v>8431800</v>
      </c>
    </row>
    <row r="196" spans="1:15" ht="20.100000000000001" customHeight="1" x14ac:dyDescent="0.25">
      <c r="A196" s="51">
        <v>182</v>
      </c>
      <c r="B196" s="42" t="s">
        <v>8</v>
      </c>
      <c r="C196" s="46">
        <v>2892</v>
      </c>
      <c r="D196" s="47" t="s">
        <v>66</v>
      </c>
      <c r="E196" s="39" t="s">
        <v>128</v>
      </c>
      <c r="F196" s="42" t="s">
        <v>86</v>
      </c>
      <c r="G196" s="42" t="s">
        <v>86</v>
      </c>
      <c r="H196" s="37" t="s">
        <v>137</v>
      </c>
      <c r="I196" s="57">
        <v>600</v>
      </c>
      <c r="J196" s="38">
        <v>0</v>
      </c>
      <c r="K196" s="38">
        <v>3000</v>
      </c>
      <c r="L196" s="38">
        <v>1900</v>
      </c>
      <c r="M196" s="43">
        <v>6</v>
      </c>
      <c r="N196" s="38">
        <v>11400</v>
      </c>
      <c r="O196" s="153">
        <v>10830000</v>
      </c>
    </row>
    <row r="197" spans="1:15" ht="20.100000000000001" customHeight="1" x14ac:dyDescent="0.25">
      <c r="A197" s="51">
        <v>183</v>
      </c>
      <c r="B197" s="15" t="s">
        <v>8</v>
      </c>
      <c r="C197" s="31">
        <v>26211</v>
      </c>
      <c r="D197" s="16" t="s">
        <v>48</v>
      </c>
      <c r="E197" s="15" t="s">
        <v>81</v>
      </c>
      <c r="F197" s="32" t="s">
        <v>86</v>
      </c>
      <c r="G197" s="32" t="s">
        <v>86</v>
      </c>
      <c r="H197" s="32" t="s">
        <v>137</v>
      </c>
      <c r="I197" s="53">
        <v>500</v>
      </c>
      <c r="J197" s="103">
        <v>500</v>
      </c>
      <c r="K197" s="103">
        <v>5100</v>
      </c>
      <c r="L197" s="33">
        <v>4600</v>
      </c>
      <c r="M197" s="34">
        <v>5</v>
      </c>
      <c r="N197" s="33">
        <v>23000</v>
      </c>
      <c r="O197" s="115">
        <v>14950000</v>
      </c>
    </row>
    <row r="198" spans="1:15" ht="20.100000000000001" customHeight="1" x14ac:dyDescent="0.25">
      <c r="A198" s="51">
        <v>184</v>
      </c>
      <c r="B198" s="15" t="s">
        <v>8</v>
      </c>
      <c r="C198" s="31">
        <v>26842</v>
      </c>
      <c r="D198" s="16" t="s">
        <v>54</v>
      </c>
      <c r="E198" s="15" t="s">
        <v>81</v>
      </c>
      <c r="F198" s="32" t="s">
        <v>86</v>
      </c>
      <c r="G198" s="32" t="s">
        <v>86</v>
      </c>
      <c r="H198" s="32" t="s">
        <v>137</v>
      </c>
      <c r="I198" s="53">
        <v>500</v>
      </c>
      <c r="J198" s="103">
        <v>0</v>
      </c>
      <c r="K198" s="103">
        <v>3700</v>
      </c>
      <c r="L198" s="118">
        <v>3700</v>
      </c>
      <c r="M198" s="119">
        <v>4</v>
      </c>
      <c r="N198" s="118">
        <v>14800</v>
      </c>
      <c r="O198" s="120">
        <v>11063000</v>
      </c>
    </row>
    <row r="199" spans="1:15" ht="20.100000000000001" customHeight="1" x14ac:dyDescent="0.25">
      <c r="A199" s="51">
        <v>185</v>
      </c>
      <c r="B199" s="3" t="s">
        <v>8</v>
      </c>
      <c r="C199" s="1">
        <v>28711</v>
      </c>
      <c r="D199" s="2" t="s">
        <v>34</v>
      </c>
      <c r="E199" s="3" t="s">
        <v>126</v>
      </c>
      <c r="F199" s="4" t="s">
        <v>86</v>
      </c>
      <c r="G199" s="4" t="s">
        <v>86</v>
      </c>
      <c r="H199" s="4" t="s">
        <v>137</v>
      </c>
      <c r="I199" s="54">
        <v>500</v>
      </c>
      <c r="J199" s="5">
        <v>1750</v>
      </c>
      <c r="K199" s="5">
        <v>2422</v>
      </c>
      <c r="L199" s="5">
        <v>672</v>
      </c>
      <c r="M199" s="6">
        <v>4.5</v>
      </c>
      <c r="N199" s="5">
        <v>3024</v>
      </c>
      <c r="O199" s="110">
        <v>1965600</v>
      </c>
    </row>
    <row r="200" spans="1:15" ht="20.100000000000001" customHeight="1" x14ac:dyDescent="0.25">
      <c r="A200" s="51">
        <v>186</v>
      </c>
      <c r="B200" s="10" t="s">
        <v>8</v>
      </c>
      <c r="C200" s="8">
        <v>28211</v>
      </c>
      <c r="D200" s="9" t="s">
        <v>30</v>
      </c>
      <c r="E200" s="10" t="s">
        <v>126</v>
      </c>
      <c r="F200" s="11" t="s">
        <v>86</v>
      </c>
      <c r="G200" s="11" t="s">
        <v>86</v>
      </c>
      <c r="H200" s="14" t="s">
        <v>137</v>
      </c>
      <c r="I200" s="55">
        <v>500</v>
      </c>
      <c r="J200" s="12">
        <v>173</v>
      </c>
      <c r="K200" s="12">
        <v>483</v>
      </c>
      <c r="L200" s="5">
        <v>310</v>
      </c>
      <c r="M200" s="13">
        <v>3.4</v>
      </c>
      <c r="N200" s="10">
        <v>1054</v>
      </c>
      <c r="O200" s="110">
        <v>685100</v>
      </c>
    </row>
    <row r="201" spans="1:15" ht="20.100000000000001" customHeight="1" x14ac:dyDescent="0.25">
      <c r="A201" s="51">
        <v>187</v>
      </c>
      <c r="B201" s="15" t="s">
        <v>8</v>
      </c>
      <c r="C201" s="31">
        <v>26215</v>
      </c>
      <c r="D201" s="16" t="s">
        <v>195</v>
      </c>
      <c r="E201" s="15" t="s">
        <v>79</v>
      </c>
      <c r="F201" s="32" t="s">
        <v>86</v>
      </c>
      <c r="G201" s="114" t="s">
        <v>86</v>
      </c>
      <c r="H201" s="32" t="s">
        <v>137</v>
      </c>
      <c r="I201" s="53">
        <v>500</v>
      </c>
      <c r="J201" s="117">
        <v>0</v>
      </c>
      <c r="K201" s="117">
        <v>4300</v>
      </c>
      <c r="L201" s="33">
        <v>4300</v>
      </c>
      <c r="M201" s="34">
        <v>4</v>
      </c>
      <c r="N201" s="33">
        <v>17200</v>
      </c>
      <c r="O201" s="115">
        <v>11180000</v>
      </c>
    </row>
    <row r="202" spans="1:15" ht="20.100000000000001" customHeight="1" x14ac:dyDescent="0.25">
      <c r="A202" s="51">
        <v>188</v>
      </c>
      <c r="B202" s="18" t="s">
        <v>8</v>
      </c>
      <c r="C202" s="30">
        <v>27246</v>
      </c>
      <c r="D202" s="17" t="s">
        <v>20</v>
      </c>
      <c r="E202" s="18" t="s">
        <v>12</v>
      </c>
      <c r="F202" s="20" t="s">
        <v>86</v>
      </c>
      <c r="G202" s="20" t="s">
        <v>86</v>
      </c>
      <c r="H202" s="20" t="s">
        <v>137</v>
      </c>
      <c r="I202" s="20">
        <v>493</v>
      </c>
      <c r="J202" s="21">
        <v>0</v>
      </c>
      <c r="K202" s="21">
        <v>4521</v>
      </c>
      <c r="L202" s="21">
        <v>4521</v>
      </c>
      <c r="M202" s="22">
        <v>5.5</v>
      </c>
      <c r="N202" s="21">
        <v>24865.5</v>
      </c>
      <c r="O202" s="144">
        <v>16162575</v>
      </c>
    </row>
    <row r="203" spans="1:15" ht="20.100000000000001" customHeight="1" x14ac:dyDescent="0.25">
      <c r="A203" s="51">
        <v>189</v>
      </c>
      <c r="B203" s="15" t="s">
        <v>8</v>
      </c>
      <c r="C203" s="31">
        <v>26219</v>
      </c>
      <c r="D203" s="16" t="s">
        <v>92</v>
      </c>
      <c r="E203" s="15" t="s">
        <v>79</v>
      </c>
      <c r="F203" s="32" t="s">
        <v>86</v>
      </c>
      <c r="G203" s="32" t="s">
        <v>86</v>
      </c>
      <c r="H203" s="32" t="s">
        <v>137</v>
      </c>
      <c r="I203" s="53">
        <v>400</v>
      </c>
      <c r="J203" s="103">
        <v>0</v>
      </c>
      <c r="K203" s="103">
        <v>1000</v>
      </c>
      <c r="L203" s="33">
        <v>1000</v>
      </c>
      <c r="M203" s="34">
        <v>5.5</v>
      </c>
      <c r="N203" s="33">
        <v>5500</v>
      </c>
      <c r="O203" s="115">
        <v>3575000</v>
      </c>
    </row>
    <row r="204" spans="1:15" ht="30" customHeight="1" x14ac:dyDescent="0.25">
      <c r="A204" s="51">
        <v>190</v>
      </c>
      <c r="B204" s="10" t="s">
        <v>8</v>
      </c>
      <c r="C204" s="8">
        <v>28715</v>
      </c>
      <c r="D204" s="9" t="s">
        <v>117</v>
      </c>
      <c r="E204" s="10" t="s">
        <v>126</v>
      </c>
      <c r="F204" s="11" t="s">
        <v>86</v>
      </c>
      <c r="G204" s="11" t="s">
        <v>86</v>
      </c>
      <c r="H204" s="14" t="s">
        <v>137</v>
      </c>
      <c r="I204" s="55">
        <v>400</v>
      </c>
      <c r="J204" s="12">
        <v>200</v>
      </c>
      <c r="K204" s="12">
        <v>600</v>
      </c>
      <c r="L204" s="5">
        <v>400</v>
      </c>
      <c r="M204" s="13">
        <v>4.0999999999999996</v>
      </c>
      <c r="N204" s="10">
        <v>1639.9999999999998</v>
      </c>
      <c r="O204" s="110">
        <v>1065999.9999999998</v>
      </c>
    </row>
    <row r="205" spans="1:15" ht="20.100000000000001" customHeight="1" x14ac:dyDescent="0.25">
      <c r="A205" s="51">
        <v>191</v>
      </c>
      <c r="B205" s="39" t="s">
        <v>8</v>
      </c>
      <c r="C205" s="40">
        <v>2881</v>
      </c>
      <c r="D205" s="41" t="s">
        <v>65</v>
      </c>
      <c r="E205" s="39" t="s">
        <v>128</v>
      </c>
      <c r="F205" s="37" t="s">
        <v>86</v>
      </c>
      <c r="G205" s="37" t="s">
        <v>86</v>
      </c>
      <c r="H205" s="37" t="s">
        <v>137</v>
      </c>
      <c r="I205" s="57">
        <v>400</v>
      </c>
      <c r="J205" s="44">
        <v>8300</v>
      </c>
      <c r="K205" s="44">
        <v>12000</v>
      </c>
      <c r="L205" s="38">
        <v>3700</v>
      </c>
      <c r="M205" s="45">
        <v>5.5</v>
      </c>
      <c r="N205" s="38">
        <v>20350</v>
      </c>
      <c r="O205" s="153">
        <v>13227500</v>
      </c>
    </row>
    <row r="206" spans="1:15" ht="20.100000000000001" customHeight="1" x14ac:dyDescent="0.25">
      <c r="A206" s="51">
        <v>192</v>
      </c>
      <c r="B206" s="3" t="s">
        <v>8</v>
      </c>
      <c r="C206" s="1">
        <v>28730</v>
      </c>
      <c r="D206" s="2" t="s">
        <v>153</v>
      </c>
      <c r="E206" s="3" t="s">
        <v>127</v>
      </c>
      <c r="F206" s="4" t="s">
        <v>86</v>
      </c>
      <c r="G206" s="112" t="s">
        <v>86</v>
      </c>
      <c r="H206" s="4" t="s">
        <v>137</v>
      </c>
      <c r="I206" s="54">
        <v>400</v>
      </c>
      <c r="J206" s="5">
        <v>2068</v>
      </c>
      <c r="K206" s="5">
        <v>3218</v>
      </c>
      <c r="L206" s="5">
        <v>1150</v>
      </c>
      <c r="M206" s="6">
        <v>4.4000000000000004</v>
      </c>
      <c r="N206" s="5">
        <v>5060</v>
      </c>
      <c r="O206" s="110">
        <v>3289000</v>
      </c>
    </row>
    <row r="207" spans="1:15" ht="29.25" customHeight="1" x14ac:dyDescent="0.25">
      <c r="A207" s="51">
        <v>193</v>
      </c>
      <c r="B207" s="15" t="s">
        <v>8</v>
      </c>
      <c r="C207" s="31">
        <v>26318</v>
      </c>
      <c r="D207" s="16" t="s">
        <v>202</v>
      </c>
      <c r="E207" s="15" t="s">
        <v>81</v>
      </c>
      <c r="F207" s="32" t="s">
        <v>86</v>
      </c>
      <c r="G207" s="114" t="s">
        <v>86</v>
      </c>
      <c r="H207" s="32" t="s">
        <v>137</v>
      </c>
      <c r="I207" s="53">
        <v>400</v>
      </c>
      <c r="J207" s="117">
        <v>0</v>
      </c>
      <c r="K207" s="117">
        <v>3609</v>
      </c>
      <c r="L207" s="33">
        <v>3609</v>
      </c>
      <c r="M207" s="34">
        <v>3.5</v>
      </c>
      <c r="N207" s="33">
        <v>12631.5</v>
      </c>
      <c r="O207" s="115">
        <v>8210475</v>
      </c>
    </row>
    <row r="208" spans="1:15" ht="32.25" customHeight="1" x14ac:dyDescent="0.25">
      <c r="A208" s="51">
        <v>194</v>
      </c>
      <c r="B208" s="15" t="s">
        <v>8</v>
      </c>
      <c r="C208" s="31">
        <v>26836</v>
      </c>
      <c r="D208" s="16" t="s">
        <v>212</v>
      </c>
      <c r="E208" s="15" t="s">
        <v>81</v>
      </c>
      <c r="F208" s="32" t="s">
        <v>86</v>
      </c>
      <c r="G208" s="114" t="s">
        <v>86</v>
      </c>
      <c r="H208" s="32" t="s">
        <v>137</v>
      </c>
      <c r="I208" s="53">
        <v>400</v>
      </c>
      <c r="J208" s="117">
        <v>7100</v>
      </c>
      <c r="K208" s="117">
        <v>8400</v>
      </c>
      <c r="L208" s="33">
        <v>1300</v>
      </c>
      <c r="M208" s="34">
        <v>4</v>
      </c>
      <c r="N208" s="33">
        <v>5200</v>
      </c>
      <c r="O208" s="115">
        <v>3380000</v>
      </c>
    </row>
    <row r="209" spans="1:15" ht="20.100000000000001" customHeight="1" x14ac:dyDescent="0.25">
      <c r="A209" s="51">
        <v>195</v>
      </c>
      <c r="B209" s="15" t="s">
        <v>8</v>
      </c>
      <c r="C209" s="31">
        <v>27011</v>
      </c>
      <c r="D209" s="16" t="s">
        <v>217</v>
      </c>
      <c r="E209" s="15" t="s">
        <v>81</v>
      </c>
      <c r="F209" s="32" t="s">
        <v>86</v>
      </c>
      <c r="G209" s="114" t="s">
        <v>86</v>
      </c>
      <c r="H209" s="32" t="s">
        <v>137</v>
      </c>
      <c r="I209" s="53">
        <v>400</v>
      </c>
      <c r="J209" s="117">
        <v>6000</v>
      </c>
      <c r="K209" s="117">
        <v>9500</v>
      </c>
      <c r="L209" s="33">
        <v>3500</v>
      </c>
      <c r="M209" s="34">
        <v>5.5</v>
      </c>
      <c r="N209" s="33">
        <v>19250</v>
      </c>
      <c r="O209" s="115">
        <v>12512500</v>
      </c>
    </row>
    <row r="210" spans="1:15" ht="30.75" customHeight="1" x14ac:dyDescent="0.25">
      <c r="A210" s="51">
        <v>196</v>
      </c>
      <c r="B210" s="15" t="s">
        <v>8</v>
      </c>
      <c r="C210" s="31">
        <v>27245</v>
      </c>
      <c r="D210" s="16" t="s">
        <v>219</v>
      </c>
      <c r="E210" s="15" t="s">
        <v>81</v>
      </c>
      <c r="F210" s="32" t="s">
        <v>86</v>
      </c>
      <c r="G210" s="114" t="s">
        <v>86</v>
      </c>
      <c r="H210" s="32" t="s">
        <v>137</v>
      </c>
      <c r="I210" s="53">
        <v>400</v>
      </c>
      <c r="J210" s="117">
        <v>0</v>
      </c>
      <c r="K210" s="117">
        <v>3580</v>
      </c>
      <c r="L210" s="33">
        <v>3580</v>
      </c>
      <c r="M210" s="34">
        <v>3.5</v>
      </c>
      <c r="N210" s="33">
        <v>12530</v>
      </c>
      <c r="O210" s="115">
        <v>8144500</v>
      </c>
    </row>
    <row r="211" spans="1:15" ht="20.100000000000001" customHeight="1" x14ac:dyDescent="0.25">
      <c r="A211" s="51">
        <v>197</v>
      </c>
      <c r="B211" s="39" t="s">
        <v>8</v>
      </c>
      <c r="C211" s="40">
        <v>28116</v>
      </c>
      <c r="D211" s="41" t="s">
        <v>255</v>
      </c>
      <c r="E211" s="39" t="s">
        <v>129</v>
      </c>
      <c r="F211" s="48" t="s">
        <v>86</v>
      </c>
      <c r="G211" s="48" t="s">
        <v>86</v>
      </c>
      <c r="H211" s="37" t="s">
        <v>137</v>
      </c>
      <c r="I211" s="57">
        <v>400</v>
      </c>
      <c r="J211" s="38">
        <v>0</v>
      </c>
      <c r="K211" s="38">
        <v>4130</v>
      </c>
      <c r="L211" s="38">
        <v>4130</v>
      </c>
      <c r="M211" s="43">
        <v>6</v>
      </c>
      <c r="N211" s="38">
        <v>24780</v>
      </c>
      <c r="O211" s="152">
        <v>25683500</v>
      </c>
    </row>
    <row r="212" spans="1:15" ht="30" customHeight="1" x14ac:dyDescent="0.25">
      <c r="A212" s="51">
        <v>198</v>
      </c>
      <c r="B212" s="39" t="s">
        <v>8</v>
      </c>
      <c r="C212" s="40">
        <v>28115</v>
      </c>
      <c r="D212" s="41" t="s">
        <v>256</v>
      </c>
      <c r="E212" s="39" t="s">
        <v>129</v>
      </c>
      <c r="F212" s="48" t="s">
        <v>86</v>
      </c>
      <c r="G212" s="48" t="s">
        <v>86</v>
      </c>
      <c r="H212" s="37" t="s">
        <v>137</v>
      </c>
      <c r="I212" s="57">
        <v>400</v>
      </c>
      <c r="J212" s="38">
        <v>1600</v>
      </c>
      <c r="K212" s="38">
        <v>4100</v>
      </c>
      <c r="L212" s="38">
        <v>2500</v>
      </c>
      <c r="M212" s="43">
        <v>5</v>
      </c>
      <c r="N212" s="38">
        <v>12500</v>
      </c>
      <c r="O212" s="152">
        <v>19700000</v>
      </c>
    </row>
    <row r="213" spans="1:15" ht="20.100000000000001" customHeight="1" x14ac:dyDescent="0.25">
      <c r="A213" s="51">
        <v>199</v>
      </c>
      <c r="B213" s="15" t="s">
        <v>8</v>
      </c>
      <c r="C213" s="31">
        <v>25932</v>
      </c>
      <c r="D213" s="16" t="s">
        <v>185</v>
      </c>
      <c r="E213" s="15" t="s">
        <v>79</v>
      </c>
      <c r="F213" s="32" t="s">
        <v>86</v>
      </c>
      <c r="G213" s="114" t="s">
        <v>86</v>
      </c>
      <c r="H213" s="32" t="s">
        <v>137</v>
      </c>
      <c r="I213" s="53">
        <v>350</v>
      </c>
      <c r="J213" s="117">
        <v>0</v>
      </c>
      <c r="K213" s="117">
        <v>5400</v>
      </c>
      <c r="L213" s="33">
        <v>5400</v>
      </c>
      <c r="M213" s="34">
        <v>4</v>
      </c>
      <c r="N213" s="33">
        <v>21600</v>
      </c>
      <c r="O213" s="115">
        <v>16145999.999999998</v>
      </c>
    </row>
    <row r="214" spans="1:15" ht="30.75" customHeight="1" x14ac:dyDescent="0.25">
      <c r="A214" s="51">
        <v>200</v>
      </c>
      <c r="B214" s="15" t="s">
        <v>8</v>
      </c>
      <c r="C214" s="31">
        <v>25935</v>
      </c>
      <c r="D214" s="16" t="s">
        <v>46</v>
      </c>
      <c r="E214" s="15" t="s">
        <v>79</v>
      </c>
      <c r="F214" s="32" t="s">
        <v>86</v>
      </c>
      <c r="G214" s="32" t="s">
        <v>86</v>
      </c>
      <c r="H214" s="32" t="s">
        <v>137</v>
      </c>
      <c r="I214" s="53">
        <v>300</v>
      </c>
      <c r="J214" s="103">
        <v>900</v>
      </c>
      <c r="K214" s="103">
        <v>1600</v>
      </c>
      <c r="L214" s="33">
        <v>700</v>
      </c>
      <c r="M214" s="34">
        <v>3.5</v>
      </c>
      <c r="N214" s="33">
        <v>2450</v>
      </c>
      <c r="O214" s="115">
        <v>2565000</v>
      </c>
    </row>
    <row r="215" spans="1:15" ht="20.100000000000001" customHeight="1" x14ac:dyDescent="0.25">
      <c r="A215" s="51">
        <v>201</v>
      </c>
      <c r="B215" s="15" t="s">
        <v>8</v>
      </c>
      <c r="C215" s="31">
        <v>25936</v>
      </c>
      <c r="D215" s="16" t="s">
        <v>45</v>
      </c>
      <c r="E215" s="15" t="s">
        <v>79</v>
      </c>
      <c r="F215" s="32" t="s">
        <v>86</v>
      </c>
      <c r="G215" s="32" t="s">
        <v>86</v>
      </c>
      <c r="H215" s="32" t="s">
        <v>137</v>
      </c>
      <c r="I215" s="53">
        <v>300</v>
      </c>
      <c r="J215" s="103">
        <v>0</v>
      </c>
      <c r="K215" s="103">
        <v>3400</v>
      </c>
      <c r="L215" s="33">
        <v>3400</v>
      </c>
      <c r="M215" s="34">
        <v>4.5</v>
      </c>
      <c r="N215" s="33">
        <v>15300</v>
      </c>
      <c r="O215" s="115">
        <v>9945000</v>
      </c>
    </row>
    <row r="216" spans="1:15" ht="20.100000000000001" customHeight="1" x14ac:dyDescent="0.25">
      <c r="A216" s="51">
        <v>202</v>
      </c>
      <c r="B216" s="15" t="s">
        <v>8</v>
      </c>
      <c r="C216" s="31">
        <v>26219</v>
      </c>
      <c r="D216" s="16" t="s">
        <v>93</v>
      </c>
      <c r="E216" s="15" t="s">
        <v>79</v>
      </c>
      <c r="F216" s="32" t="s">
        <v>86</v>
      </c>
      <c r="G216" s="32" t="s">
        <v>86</v>
      </c>
      <c r="H216" s="32" t="s">
        <v>137</v>
      </c>
      <c r="I216" s="53">
        <v>300</v>
      </c>
      <c r="J216" s="103">
        <v>2000</v>
      </c>
      <c r="K216" s="103">
        <v>4200</v>
      </c>
      <c r="L216" s="33">
        <v>2200</v>
      </c>
      <c r="M216" s="34">
        <v>5</v>
      </c>
      <c r="N216" s="33">
        <v>11000</v>
      </c>
      <c r="O216" s="115">
        <v>7150000</v>
      </c>
    </row>
    <row r="217" spans="1:15" ht="20.100000000000001" customHeight="1" x14ac:dyDescent="0.25">
      <c r="A217" s="51">
        <v>203</v>
      </c>
      <c r="B217" s="39" t="s">
        <v>8</v>
      </c>
      <c r="C217" s="40">
        <v>28115</v>
      </c>
      <c r="D217" s="41" t="s">
        <v>69</v>
      </c>
      <c r="E217" s="39" t="s">
        <v>129</v>
      </c>
      <c r="F217" s="48" t="s">
        <v>86</v>
      </c>
      <c r="G217" s="48" t="s">
        <v>86</v>
      </c>
      <c r="H217" s="37" t="s">
        <v>137</v>
      </c>
      <c r="I217" s="57">
        <v>300</v>
      </c>
      <c r="J217" s="38">
        <v>4100</v>
      </c>
      <c r="K217" s="38">
        <v>7600</v>
      </c>
      <c r="L217" s="38">
        <v>3500</v>
      </c>
      <c r="M217" s="43">
        <v>6</v>
      </c>
      <c r="N217" s="38">
        <v>21000</v>
      </c>
      <c r="O217" s="152">
        <v>24375000</v>
      </c>
    </row>
    <row r="218" spans="1:15" ht="20.100000000000001" customHeight="1" x14ac:dyDescent="0.25">
      <c r="A218" s="51">
        <v>204</v>
      </c>
      <c r="B218" s="3" t="s">
        <v>8</v>
      </c>
      <c r="C218" s="1">
        <v>2886</v>
      </c>
      <c r="D218" s="7" t="s">
        <v>274</v>
      </c>
      <c r="E218" s="3" t="s">
        <v>127</v>
      </c>
      <c r="F218" s="4" t="s">
        <v>86</v>
      </c>
      <c r="G218" s="112" t="s">
        <v>86</v>
      </c>
      <c r="H218" s="3" t="s">
        <v>137</v>
      </c>
      <c r="I218" s="56">
        <v>300</v>
      </c>
      <c r="J218" s="5">
        <v>3578</v>
      </c>
      <c r="K218" s="5">
        <v>5103</v>
      </c>
      <c r="L218" s="5">
        <v>1525</v>
      </c>
      <c r="M218" s="6">
        <v>4.0999999999999996</v>
      </c>
      <c r="N218" s="5">
        <v>6252.4999999999991</v>
      </c>
      <c r="O218" s="110">
        <v>4064124.9999999995</v>
      </c>
    </row>
    <row r="219" spans="1:15" ht="20.100000000000001" customHeight="1" x14ac:dyDescent="0.25">
      <c r="A219" s="51">
        <v>205</v>
      </c>
      <c r="B219" s="3" t="s">
        <v>8</v>
      </c>
      <c r="C219" s="111">
        <v>28713</v>
      </c>
      <c r="D219" s="7" t="s">
        <v>162</v>
      </c>
      <c r="E219" s="10" t="s">
        <v>126</v>
      </c>
      <c r="F219" s="3" t="s">
        <v>86</v>
      </c>
      <c r="G219" s="112" t="s">
        <v>86</v>
      </c>
      <c r="H219" s="3" t="s">
        <v>137</v>
      </c>
      <c r="I219" s="56">
        <v>300</v>
      </c>
      <c r="J219" s="3">
        <v>1000</v>
      </c>
      <c r="K219" s="3">
        <v>3992</v>
      </c>
      <c r="L219" s="3">
        <v>2992</v>
      </c>
      <c r="M219" s="6">
        <v>4</v>
      </c>
      <c r="N219" s="3">
        <v>11968</v>
      </c>
      <c r="O219" s="110">
        <v>7779200</v>
      </c>
    </row>
    <row r="220" spans="1:15" ht="20.100000000000001" customHeight="1" x14ac:dyDescent="0.25">
      <c r="A220" s="51">
        <v>206</v>
      </c>
      <c r="B220" s="15" t="s">
        <v>8</v>
      </c>
      <c r="C220" s="31">
        <v>26836</v>
      </c>
      <c r="D220" s="16" t="s">
        <v>213</v>
      </c>
      <c r="E220" s="15" t="s">
        <v>81</v>
      </c>
      <c r="F220" s="32" t="s">
        <v>86</v>
      </c>
      <c r="G220" s="114" t="s">
        <v>86</v>
      </c>
      <c r="H220" s="32" t="s">
        <v>137</v>
      </c>
      <c r="I220" s="53">
        <v>300</v>
      </c>
      <c r="J220" s="117">
        <v>9800</v>
      </c>
      <c r="K220" s="117">
        <v>10400</v>
      </c>
      <c r="L220" s="33">
        <v>600</v>
      </c>
      <c r="M220" s="34">
        <v>4</v>
      </c>
      <c r="N220" s="33">
        <v>2400</v>
      </c>
      <c r="O220" s="115">
        <v>1560000</v>
      </c>
    </row>
    <row r="221" spans="1:15" ht="20.100000000000001" customHeight="1" x14ac:dyDescent="0.25">
      <c r="A221" s="51">
        <v>207</v>
      </c>
      <c r="B221" s="39" t="s">
        <v>8</v>
      </c>
      <c r="C221" s="40">
        <v>28610</v>
      </c>
      <c r="D221" s="41" t="s">
        <v>220</v>
      </c>
      <c r="E221" s="39" t="s">
        <v>129</v>
      </c>
      <c r="F221" s="48" t="s">
        <v>86</v>
      </c>
      <c r="G221" s="48" t="s">
        <v>86</v>
      </c>
      <c r="H221" s="37" t="s">
        <v>137</v>
      </c>
      <c r="I221" s="57">
        <v>300</v>
      </c>
      <c r="J221" s="38">
        <v>0</v>
      </c>
      <c r="K221" s="38">
        <v>700</v>
      </c>
      <c r="L221" s="38">
        <v>700</v>
      </c>
      <c r="M221" s="43">
        <v>5.5</v>
      </c>
      <c r="N221" s="38">
        <v>3850</v>
      </c>
      <c r="O221" s="152">
        <v>2500000</v>
      </c>
    </row>
    <row r="222" spans="1:15" ht="20.100000000000001" customHeight="1" x14ac:dyDescent="0.25">
      <c r="A222" s="51">
        <v>208</v>
      </c>
      <c r="B222" s="39" t="s">
        <v>8</v>
      </c>
      <c r="C222" s="40">
        <v>28611</v>
      </c>
      <c r="D222" s="41" t="s">
        <v>221</v>
      </c>
      <c r="E222" s="39" t="s">
        <v>129</v>
      </c>
      <c r="F222" s="48" t="s">
        <v>86</v>
      </c>
      <c r="G222" s="48" t="s">
        <v>86</v>
      </c>
      <c r="H222" s="37" t="s">
        <v>137</v>
      </c>
      <c r="I222" s="57">
        <v>300</v>
      </c>
      <c r="J222" s="38">
        <v>0</v>
      </c>
      <c r="K222" s="38">
        <v>3350</v>
      </c>
      <c r="L222" s="38">
        <v>3350</v>
      </c>
      <c r="M222" s="43">
        <v>5.5</v>
      </c>
      <c r="N222" s="38">
        <v>18425</v>
      </c>
      <c r="O222" s="152">
        <v>12000000</v>
      </c>
    </row>
    <row r="223" spans="1:15" ht="20.100000000000001" customHeight="1" x14ac:dyDescent="0.25">
      <c r="A223" s="51">
        <v>209</v>
      </c>
      <c r="B223" s="39" t="s">
        <v>8</v>
      </c>
      <c r="C223" s="40">
        <v>2825</v>
      </c>
      <c r="D223" s="41" t="s">
        <v>222</v>
      </c>
      <c r="E223" s="39" t="s">
        <v>129</v>
      </c>
      <c r="F223" s="48" t="s">
        <v>86</v>
      </c>
      <c r="G223" s="48" t="s">
        <v>86</v>
      </c>
      <c r="H223" s="37" t="s">
        <v>137</v>
      </c>
      <c r="I223" s="57">
        <v>300</v>
      </c>
      <c r="J223" s="38">
        <v>2500</v>
      </c>
      <c r="K223" s="38">
        <v>4200</v>
      </c>
      <c r="L223" s="38">
        <v>1700</v>
      </c>
      <c r="M223" s="43">
        <v>6</v>
      </c>
      <c r="N223" s="38">
        <v>10200</v>
      </c>
      <c r="O223" s="152">
        <v>6630000</v>
      </c>
    </row>
    <row r="224" spans="1:15" ht="20.100000000000001" customHeight="1" x14ac:dyDescent="0.25">
      <c r="A224" s="51">
        <v>210</v>
      </c>
      <c r="B224" s="122" t="s">
        <v>8</v>
      </c>
      <c r="C224" s="124">
        <v>28617</v>
      </c>
      <c r="D224" s="123" t="s">
        <v>259</v>
      </c>
      <c r="E224" s="124" t="s">
        <v>129</v>
      </c>
      <c r="F224" s="124" t="s">
        <v>86</v>
      </c>
      <c r="G224" s="124" t="s">
        <v>86</v>
      </c>
      <c r="H224" s="124" t="s">
        <v>137</v>
      </c>
      <c r="I224" s="127">
        <v>300</v>
      </c>
      <c r="J224" s="125">
        <v>0</v>
      </c>
      <c r="K224" s="126">
        <v>2100</v>
      </c>
      <c r="L224" s="126">
        <v>2100</v>
      </c>
      <c r="M224" s="125">
        <v>5.5</v>
      </c>
      <c r="N224" s="126">
        <v>11550</v>
      </c>
      <c r="O224" s="185">
        <v>7507500</v>
      </c>
    </row>
    <row r="225" spans="1:15" ht="20.100000000000001" customHeight="1" x14ac:dyDescent="0.25">
      <c r="A225" s="51">
        <v>211</v>
      </c>
      <c r="B225" s="15" t="s">
        <v>8</v>
      </c>
      <c r="C225" s="31">
        <v>26840</v>
      </c>
      <c r="D225" s="16" t="s">
        <v>214</v>
      </c>
      <c r="E225" s="15" t="s">
        <v>81</v>
      </c>
      <c r="F225" s="32" t="s">
        <v>86</v>
      </c>
      <c r="G225" s="114" t="s">
        <v>86</v>
      </c>
      <c r="H225" s="32" t="s">
        <v>137</v>
      </c>
      <c r="I225" s="53">
        <v>200</v>
      </c>
      <c r="J225" s="117">
        <v>0</v>
      </c>
      <c r="K225" s="117">
        <v>2200</v>
      </c>
      <c r="L225" s="33">
        <v>2200</v>
      </c>
      <c r="M225" s="34">
        <v>4</v>
      </c>
      <c r="N225" s="33">
        <v>8800</v>
      </c>
      <c r="O225" s="115">
        <v>5720000</v>
      </c>
    </row>
    <row r="226" spans="1:15" ht="20.100000000000001" customHeight="1" x14ac:dyDescent="0.25">
      <c r="A226" s="51">
        <v>212</v>
      </c>
      <c r="B226" s="18" t="s">
        <v>8</v>
      </c>
      <c r="C226" s="30">
        <v>2794</v>
      </c>
      <c r="D226" s="17" t="s">
        <v>240</v>
      </c>
      <c r="E226" s="18" t="s">
        <v>12</v>
      </c>
      <c r="F226" s="20" t="s">
        <v>86</v>
      </c>
      <c r="G226" s="20" t="s">
        <v>86</v>
      </c>
      <c r="H226" s="20" t="s">
        <v>137</v>
      </c>
      <c r="I226" s="52">
        <v>200</v>
      </c>
      <c r="J226" s="21">
        <v>0</v>
      </c>
      <c r="K226" s="21">
        <v>2000</v>
      </c>
      <c r="L226" s="21">
        <v>2000</v>
      </c>
      <c r="M226" s="22">
        <v>4.5</v>
      </c>
      <c r="N226" s="21">
        <v>9000</v>
      </c>
      <c r="O226" s="144">
        <v>5850000</v>
      </c>
    </row>
    <row r="227" spans="1:15" ht="20.100000000000001" customHeight="1" x14ac:dyDescent="0.25">
      <c r="A227" s="51">
        <v>213</v>
      </c>
      <c r="B227" s="3" t="s">
        <v>8</v>
      </c>
      <c r="C227" s="111">
        <v>28215</v>
      </c>
      <c r="D227" s="7" t="s">
        <v>169</v>
      </c>
      <c r="E227" s="10" t="s">
        <v>126</v>
      </c>
      <c r="F227" s="3" t="s">
        <v>86</v>
      </c>
      <c r="G227" s="112" t="s">
        <v>86</v>
      </c>
      <c r="H227" s="3" t="s">
        <v>137</v>
      </c>
      <c r="I227" s="56">
        <v>150</v>
      </c>
      <c r="J227" s="106">
        <v>0</v>
      </c>
      <c r="K227" s="106">
        <v>3073</v>
      </c>
      <c r="L227" s="3">
        <v>3073</v>
      </c>
      <c r="M227" s="106">
        <v>3.8</v>
      </c>
      <c r="N227" s="3">
        <v>11677.4</v>
      </c>
      <c r="O227" s="110">
        <v>7590310</v>
      </c>
    </row>
    <row r="228" spans="1:15" ht="20.100000000000001" customHeight="1" x14ac:dyDescent="0.25">
      <c r="A228" s="51">
        <v>214</v>
      </c>
      <c r="B228" s="18" t="s">
        <v>8</v>
      </c>
      <c r="C228" s="25">
        <v>2791</v>
      </c>
      <c r="D228" s="28" t="s">
        <v>113</v>
      </c>
      <c r="E228" s="18" t="s">
        <v>12</v>
      </c>
      <c r="F228" s="24" t="s">
        <v>86</v>
      </c>
      <c r="G228" s="24" t="s">
        <v>86</v>
      </c>
      <c r="H228" s="20" t="s">
        <v>137</v>
      </c>
      <c r="I228" s="52">
        <v>100</v>
      </c>
      <c r="J228" s="102">
        <v>6000</v>
      </c>
      <c r="K228" s="102">
        <v>7200</v>
      </c>
      <c r="L228" s="21">
        <v>1200.0000000000002</v>
      </c>
      <c r="M228" s="22">
        <v>5</v>
      </c>
      <c r="N228" s="21">
        <v>6000.0000000000009</v>
      </c>
      <c r="O228" s="144">
        <v>3900000.0000000005</v>
      </c>
    </row>
    <row r="229" spans="1:15" ht="20.100000000000001" customHeight="1" x14ac:dyDescent="0.25">
      <c r="A229" s="51">
        <v>215</v>
      </c>
      <c r="B229" s="3" t="s">
        <v>8</v>
      </c>
      <c r="C229" s="111">
        <v>2875</v>
      </c>
      <c r="D229" s="7" t="s">
        <v>164</v>
      </c>
      <c r="E229" s="10" t="s">
        <v>126</v>
      </c>
      <c r="F229" s="3" t="s">
        <v>86</v>
      </c>
      <c r="G229" s="112" t="s">
        <v>86</v>
      </c>
      <c r="H229" s="3" t="s">
        <v>137</v>
      </c>
      <c r="I229" s="56">
        <v>100</v>
      </c>
      <c r="J229" s="106">
        <v>2983</v>
      </c>
      <c r="K229" s="106">
        <v>3519</v>
      </c>
      <c r="L229" s="3">
        <v>536</v>
      </c>
      <c r="M229" s="106">
        <v>3.7</v>
      </c>
      <c r="N229" s="3">
        <v>1983.2</v>
      </c>
      <c r="O229" s="110">
        <v>1289080</v>
      </c>
    </row>
    <row r="230" spans="1:15" ht="20.100000000000001" customHeight="1" x14ac:dyDescent="0.25">
      <c r="A230" s="51">
        <v>216</v>
      </c>
      <c r="B230" s="3" t="s">
        <v>8</v>
      </c>
      <c r="C230" s="111">
        <v>28726</v>
      </c>
      <c r="D230" s="7" t="s">
        <v>165</v>
      </c>
      <c r="E230" s="10" t="s">
        <v>126</v>
      </c>
      <c r="F230" s="3" t="s">
        <v>86</v>
      </c>
      <c r="G230" s="112" t="s">
        <v>86</v>
      </c>
      <c r="H230" s="3" t="s">
        <v>137</v>
      </c>
      <c r="I230" s="56">
        <v>100</v>
      </c>
      <c r="J230" s="106">
        <v>170</v>
      </c>
      <c r="K230" s="106">
        <v>1050</v>
      </c>
      <c r="L230" s="3">
        <v>880</v>
      </c>
      <c r="M230" s="106">
        <v>5.3</v>
      </c>
      <c r="N230" s="3">
        <v>4664</v>
      </c>
      <c r="O230" s="110">
        <v>3031600</v>
      </c>
    </row>
    <row r="231" spans="1:15" ht="20.100000000000001" customHeight="1" x14ac:dyDescent="0.25">
      <c r="A231" s="51">
        <v>217</v>
      </c>
      <c r="B231" s="3" t="s">
        <v>8</v>
      </c>
      <c r="C231" s="111">
        <v>28727</v>
      </c>
      <c r="D231" s="7" t="s">
        <v>166</v>
      </c>
      <c r="E231" s="10" t="s">
        <v>126</v>
      </c>
      <c r="F231" s="3" t="s">
        <v>86</v>
      </c>
      <c r="G231" s="112" t="s">
        <v>86</v>
      </c>
      <c r="H231" s="3" t="s">
        <v>137</v>
      </c>
      <c r="I231" s="56">
        <v>100</v>
      </c>
      <c r="J231" s="106">
        <v>1176</v>
      </c>
      <c r="K231" s="106">
        <v>5038</v>
      </c>
      <c r="L231" s="3">
        <v>3862</v>
      </c>
      <c r="M231" s="106">
        <v>5.0999999999999996</v>
      </c>
      <c r="N231" s="3">
        <v>19696.199999999997</v>
      </c>
      <c r="O231" s="110">
        <v>12802529.999999998</v>
      </c>
    </row>
    <row r="232" spans="1:15" ht="20.100000000000001" customHeight="1" x14ac:dyDescent="0.25">
      <c r="A232" s="51">
        <v>218</v>
      </c>
      <c r="B232" s="18" t="s">
        <v>8</v>
      </c>
      <c r="C232" s="30">
        <v>2712</v>
      </c>
      <c r="D232" s="17" t="s">
        <v>224</v>
      </c>
      <c r="E232" s="18" t="s">
        <v>14</v>
      </c>
      <c r="F232" s="20" t="s">
        <v>86</v>
      </c>
      <c r="G232" s="20" t="s">
        <v>86</v>
      </c>
      <c r="H232" s="20" t="s">
        <v>137</v>
      </c>
      <c r="I232" s="52">
        <v>100</v>
      </c>
      <c r="J232" s="21">
        <v>4520</v>
      </c>
      <c r="K232" s="21">
        <v>5412</v>
      </c>
      <c r="L232" s="21">
        <v>892</v>
      </c>
      <c r="M232" s="22">
        <v>4.5</v>
      </c>
      <c r="N232" s="21">
        <v>4014</v>
      </c>
      <c r="O232" s="144">
        <v>2609100</v>
      </c>
    </row>
    <row r="233" spans="1:15" ht="20.100000000000001" customHeight="1" x14ac:dyDescent="0.25">
      <c r="A233" s="51">
        <v>219</v>
      </c>
      <c r="B233" s="15" t="s">
        <v>8</v>
      </c>
      <c r="C233" s="31">
        <v>2603</v>
      </c>
      <c r="D233" s="16" t="s">
        <v>189</v>
      </c>
      <c r="E233" s="15" t="s">
        <v>79</v>
      </c>
      <c r="F233" s="32" t="s">
        <v>86</v>
      </c>
      <c r="G233" s="114" t="s">
        <v>86</v>
      </c>
      <c r="H233" s="32" t="s">
        <v>137</v>
      </c>
      <c r="I233" s="53">
        <v>50</v>
      </c>
      <c r="J233" s="117">
        <v>0</v>
      </c>
      <c r="K233" s="117">
        <v>2000</v>
      </c>
      <c r="L233" s="33">
        <v>2000</v>
      </c>
      <c r="M233" s="34">
        <v>3.5</v>
      </c>
      <c r="N233" s="33">
        <v>7000</v>
      </c>
      <c r="O233" s="115">
        <v>4550000</v>
      </c>
    </row>
    <row r="234" spans="1:15" ht="20.100000000000001" customHeight="1" thickBot="1" x14ac:dyDescent="0.3">
      <c r="A234" s="175">
        <v>220</v>
      </c>
      <c r="B234" s="65" t="s">
        <v>8</v>
      </c>
      <c r="C234" s="151">
        <v>27712</v>
      </c>
      <c r="D234" s="64" t="s">
        <v>239</v>
      </c>
      <c r="E234" s="65" t="s">
        <v>12</v>
      </c>
      <c r="F234" s="66" t="s">
        <v>86</v>
      </c>
      <c r="G234" s="66" t="s">
        <v>86</v>
      </c>
      <c r="H234" s="66" t="s">
        <v>137</v>
      </c>
      <c r="I234" s="67">
        <v>50</v>
      </c>
      <c r="J234" s="68">
        <v>0</v>
      </c>
      <c r="K234" s="68">
        <v>1008.9999999999999</v>
      </c>
      <c r="L234" s="68">
        <v>1008.9999999999999</v>
      </c>
      <c r="M234" s="69">
        <v>3.7</v>
      </c>
      <c r="N234" s="68">
        <v>3733.2999999999997</v>
      </c>
      <c r="O234" s="169">
        <v>2426645</v>
      </c>
    </row>
    <row r="235" spans="1:15" ht="15.75" thickBot="1" x14ac:dyDescent="0.3">
      <c r="E235" s="177"/>
      <c r="L235" s="187">
        <f>SUM(L182:L234)</f>
        <v>122674</v>
      </c>
      <c r="M235" s="188"/>
      <c r="N235" s="188"/>
      <c r="O235" s="187">
        <f>SUM(O182:O234)</f>
        <v>413199220</v>
      </c>
    </row>
    <row r="236" spans="1:15" ht="15.75" thickBot="1" x14ac:dyDescent="0.3">
      <c r="D236" s="113" t="s">
        <v>269</v>
      </c>
      <c r="E236" s="177"/>
    </row>
    <row r="237" spans="1:15" ht="31.5" customHeight="1" x14ac:dyDescent="0.25">
      <c r="A237" s="174">
        <v>221</v>
      </c>
      <c r="B237" s="79" t="s">
        <v>8</v>
      </c>
      <c r="C237" s="77">
        <v>26214</v>
      </c>
      <c r="D237" s="78" t="s">
        <v>194</v>
      </c>
      <c r="E237" s="79" t="s">
        <v>79</v>
      </c>
      <c r="F237" s="80" t="s">
        <v>86</v>
      </c>
      <c r="G237" s="154" t="s">
        <v>86</v>
      </c>
      <c r="H237" s="80" t="s">
        <v>138</v>
      </c>
      <c r="I237" s="81">
        <v>500</v>
      </c>
      <c r="J237" s="155">
        <v>0</v>
      </c>
      <c r="K237" s="155">
        <v>3000</v>
      </c>
      <c r="L237" s="82">
        <v>3000</v>
      </c>
      <c r="M237" s="83">
        <v>4</v>
      </c>
      <c r="N237" s="82">
        <v>12000</v>
      </c>
      <c r="O237" s="179">
        <v>7800000</v>
      </c>
    </row>
    <row r="238" spans="1:15" ht="20.100000000000001" customHeight="1" x14ac:dyDescent="0.25">
      <c r="A238" s="51">
        <v>222</v>
      </c>
      <c r="B238" s="18" t="s">
        <v>8</v>
      </c>
      <c r="C238" s="30">
        <v>27247</v>
      </c>
      <c r="D238" s="17" t="s">
        <v>248</v>
      </c>
      <c r="E238" s="18" t="s">
        <v>14</v>
      </c>
      <c r="F238" s="20" t="s">
        <v>86</v>
      </c>
      <c r="G238" s="20" t="s">
        <v>86</v>
      </c>
      <c r="H238" s="20" t="s">
        <v>138</v>
      </c>
      <c r="I238" s="52">
        <v>500</v>
      </c>
      <c r="J238" s="21">
        <v>0</v>
      </c>
      <c r="K238" s="21">
        <v>4798</v>
      </c>
      <c r="L238" s="21">
        <v>4798</v>
      </c>
      <c r="M238" s="22">
        <v>6.5</v>
      </c>
      <c r="N238" s="21">
        <v>31187</v>
      </c>
      <c r="O238" s="144">
        <v>20271550</v>
      </c>
    </row>
    <row r="239" spans="1:15" ht="20.100000000000001" customHeight="1" x14ac:dyDescent="0.25">
      <c r="A239" s="51">
        <v>223</v>
      </c>
      <c r="B239" s="15" t="s">
        <v>8</v>
      </c>
      <c r="C239" s="31">
        <v>26839</v>
      </c>
      <c r="D239" s="16" t="s">
        <v>97</v>
      </c>
      <c r="E239" s="15" t="s">
        <v>81</v>
      </c>
      <c r="F239" s="32" t="s">
        <v>86</v>
      </c>
      <c r="G239" s="32" t="s">
        <v>86</v>
      </c>
      <c r="H239" s="32" t="s">
        <v>138</v>
      </c>
      <c r="I239" s="32">
        <v>447</v>
      </c>
      <c r="J239" s="103">
        <v>4200</v>
      </c>
      <c r="K239" s="103">
        <v>5500</v>
      </c>
      <c r="L239" s="33">
        <v>1300</v>
      </c>
      <c r="M239" s="34">
        <v>4.5</v>
      </c>
      <c r="N239" s="33">
        <v>5850</v>
      </c>
      <c r="O239" s="115">
        <v>3802500</v>
      </c>
    </row>
    <row r="240" spans="1:15" ht="30" customHeight="1" x14ac:dyDescent="0.25">
      <c r="A240" s="51">
        <v>224</v>
      </c>
      <c r="B240" s="15" t="s">
        <v>8</v>
      </c>
      <c r="C240" s="31">
        <v>26315</v>
      </c>
      <c r="D240" s="16" t="s">
        <v>200</v>
      </c>
      <c r="E240" s="15" t="s">
        <v>81</v>
      </c>
      <c r="F240" s="32" t="s">
        <v>86</v>
      </c>
      <c r="G240" s="114" t="s">
        <v>86</v>
      </c>
      <c r="H240" s="32" t="s">
        <v>138</v>
      </c>
      <c r="I240" s="53">
        <v>300</v>
      </c>
      <c r="J240" s="117">
        <v>300</v>
      </c>
      <c r="K240" s="117">
        <v>1665</v>
      </c>
      <c r="L240" s="33">
        <v>1365</v>
      </c>
      <c r="M240" s="34">
        <v>4.5</v>
      </c>
      <c r="N240" s="33">
        <v>6142.5</v>
      </c>
      <c r="O240" s="115">
        <v>3992625</v>
      </c>
    </row>
    <row r="241" spans="1:16" ht="30" customHeight="1" x14ac:dyDescent="0.25">
      <c r="A241" s="51">
        <v>225</v>
      </c>
      <c r="B241" s="15" t="s">
        <v>8</v>
      </c>
      <c r="C241" s="31">
        <v>26831</v>
      </c>
      <c r="D241" s="16" t="s">
        <v>207</v>
      </c>
      <c r="E241" s="15" t="s">
        <v>81</v>
      </c>
      <c r="F241" s="32" t="s">
        <v>86</v>
      </c>
      <c r="G241" s="114" t="s">
        <v>86</v>
      </c>
      <c r="H241" s="32" t="s">
        <v>138</v>
      </c>
      <c r="I241" s="53">
        <v>300</v>
      </c>
      <c r="J241" s="117">
        <v>0</v>
      </c>
      <c r="K241" s="117">
        <v>6200</v>
      </c>
      <c r="L241" s="33">
        <v>6200</v>
      </c>
      <c r="M241" s="34">
        <v>4.5</v>
      </c>
      <c r="N241" s="33">
        <v>27900</v>
      </c>
      <c r="O241" s="115">
        <v>18135000</v>
      </c>
    </row>
    <row r="242" spans="1:16" ht="20.100000000000001" customHeight="1" thickBot="1" x14ac:dyDescent="0.3">
      <c r="A242" s="175">
        <v>226</v>
      </c>
      <c r="B242" s="86" t="s">
        <v>8</v>
      </c>
      <c r="C242" s="84">
        <v>27011</v>
      </c>
      <c r="D242" s="85" t="s">
        <v>216</v>
      </c>
      <c r="E242" s="86" t="s">
        <v>81</v>
      </c>
      <c r="F242" s="87" t="s">
        <v>86</v>
      </c>
      <c r="G242" s="180" t="s">
        <v>86</v>
      </c>
      <c r="H242" s="87" t="s">
        <v>138</v>
      </c>
      <c r="I242" s="88">
        <v>300</v>
      </c>
      <c r="J242" s="181">
        <v>4240</v>
      </c>
      <c r="K242" s="181">
        <v>6000</v>
      </c>
      <c r="L242" s="89">
        <v>1760</v>
      </c>
      <c r="M242" s="90">
        <v>5.5</v>
      </c>
      <c r="N242" s="89">
        <v>9680</v>
      </c>
      <c r="O242" s="182">
        <v>6292000</v>
      </c>
    </row>
    <row r="243" spans="1:16" x14ac:dyDescent="0.25">
      <c r="L243" s="187">
        <f>SUM(L237:L242)</f>
        <v>18423</v>
      </c>
      <c r="M243" s="188"/>
      <c r="N243" s="188"/>
      <c r="O243" s="187">
        <f>SUM(O237:O242)</f>
        <v>60293675</v>
      </c>
    </row>
    <row r="244" spans="1:16" ht="15.75" thickBot="1" x14ac:dyDescent="0.3"/>
    <row r="245" spans="1:16" ht="15.75" thickBot="1" x14ac:dyDescent="0.3">
      <c r="B245" s="189" t="s">
        <v>275</v>
      </c>
      <c r="C245" s="190"/>
      <c r="D245" s="191" t="s">
        <v>276</v>
      </c>
      <c r="F245" s="192"/>
      <c r="G245" s="193"/>
      <c r="H245" s="193"/>
      <c r="I245" s="193"/>
      <c r="J245"/>
      <c r="K245" s="194" t="s">
        <v>277</v>
      </c>
      <c r="L245" s="205">
        <f>L243+L235+L180+L163+L44+L38+L18+L15</f>
        <v>556435</v>
      </c>
      <c r="M245" s="195"/>
      <c r="N245" s="194" t="s">
        <v>277</v>
      </c>
      <c r="O245" s="205">
        <f>O243+O235+O180+O163+O44+O38+O18+O15</f>
        <v>2156144726.25</v>
      </c>
      <c r="P245" s="195"/>
    </row>
    <row r="246" spans="1:16" x14ac:dyDescent="0.25">
      <c r="B246" s="196"/>
      <c r="C246" s="197" t="s">
        <v>278</v>
      </c>
      <c r="D246" s="190" t="s">
        <v>279</v>
      </c>
      <c r="F246" s="198" t="s">
        <v>280</v>
      </c>
      <c r="G246" s="193" t="s">
        <v>281</v>
      </c>
      <c r="H246" s="193"/>
      <c r="I246" s="193"/>
      <c r="J246"/>
      <c r="K246"/>
      <c r="L246"/>
      <c r="M246"/>
      <c r="N246"/>
      <c r="O246"/>
    </row>
    <row r="247" spans="1:16" x14ac:dyDescent="0.25">
      <c r="B247" s="199"/>
      <c r="C247" s="197" t="s">
        <v>282</v>
      </c>
      <c r="D247" s="190" t="s">
        <v>283</v>
      </c>
      <c r="F247" s="193"/>
      <c r="G247" s="193" t="s">
        <v>284</v>
      </c>
      <c r="H247" s="193"/>
      <c r="I247" s="193"/>
      <c r="J247"/>
      <c r="K247"/>
      <c r="L247"/>
      <c r="M247"/>
      <c r="N247"/>
      <c r="O247"/>
    </row>
    <row r="248" spans="1:16" x14ac:dyDescent="0.25">
      <c r="B248" s="200"/>
      <c r="C248" s="197" t="s">
        <v>285</v>
      </c>
      <c r="D248" s="190" t="s">
        <v>286</v>
      </c>
      <c r="F248" s="201"/>
      <c r="G248" s="193" t="s">
        <v>287</v>
      </c>
      <c r="H248" s="193"/>
      <c r="I248" s="193"/>
      <c r="J248"/>
      <c r="K248"/>
      <c r="L248"/>
      <c r="M248"/>
      <c r="N248"/>
      <c r="O248"/>
    </row>
    <row r="249" spans="1:16" x14ac:dyDescent="0.25">
      <c r="B249" s="202"/>
      <c r="C249" s="197" t="s">
        <v>288</v>
      </c>
      <c r="D249" s="190" t="s">
        <v>289</v>
      </c>
      <c r="F249" s="201"/>
      <c r="G249" s="193" t="s">
        <v>290</v>
      </c>
      <c r="H249" s="193"/>
      <c r="I249" s="193"/>
      <c r="J249"/>
      <c r="K249"/>
      <c r="L249"/>
      <c r="M249"/>
      <c r="N249"/>
      <c r="O249"/>
    </row>
    <row r="250" spans="1:16" x14ac:dyDescent="0.25">
      <c r="B250" s="193"/>
      <c r="C250" s="193"/>
      <c r="D250" s="203" t="s">
        <v>291</v>
      </c>
      <c r="F250" s="201"/>
      <c r="G250" s="194" t="s">
        <v>292</v>
      </c>
      <c r="H250" s="193"/>
      <c r="I250" s="193"/>
      <c r="J250"/>
      <c r="K250"/>
      <c r="L250"/>
      <c r="M250"/>
      <c r="N250"/>
      <c r="O250"/>
    </row>
    <row r="251" spans="1:16" x14ac:dyDescent="0.25">
      <c r="B251" s="193"/>
      <c r="C251" s="193"/>
      <c r="D251" s="204" t="s">
        <v>293</v>
      </c>
      <c r="F251" s="201"/>
      <c r="G251" s="193" t="s">
        <v>294</v>
      </c>
      <c r="H251" s="193"/>
      <c r="I251" s="193"/>
      <c r="J251"/>
      <c r="K251"/>
      <c r="L251"/>
      <c r="M251"/>
      <c r="N251"/>
      <c r="O251"/>
    </row>
    <row r="252" spans="1:16" x14ac:dyDescent="0.25">
      <c r="B252" s="193"/>
      <c r="C252" s="193"/>
      <c r="D252" s="204" t="s">
        <v>295</v>
      </c>
      <c r="F252" s="193"/>
      <c r="G252" s="193" t="s">
        <v>297</v>
      </c>
      <c r="H252" s="193"/>
      <c r="I252" s="193"/>
      <c r="J252"/>
      <c r="K252"/>
      <c r="L252"/>
      <c r="M252"/>
      <c r="N252"/>
      <c r="O252"/>
    </row>
    <row r="253" spans="1:16" x14ac:dyDescent="0.25">
      <c r="B253" s="193"/>
      <c r="C253" s="193"/>
      <c r="D253" s="204" t="s">
        <v>296</v>
      </c>
      <c r="F253" s="193"/>
      <c r="G253" s="193"/>
      <c r="H253" s="193"/>
      <c r="I253" s="193"/>
      <c r="J253"/>
      <c r="K253"/>
      <c r="L253"/>
      <c r="M253"/>
      <c r="N253"/>
      <c r="O253"/>
    </row>
    <row r="254" spans="1:16" x14ac:dyDescent="0.25">
      <c r="F254"/>
      <c r="G254"/>
      <c r="H254"/>
      <c r="I254"/>
      <c r="J254"/>
      <c r="K254"/>
      <c r="L254"/>
      <c r="M254"/>
      <c r="N254"/>
      <c r="O254"/>
    </row>
  </sheetData>
  <hyperlinks>
    <hyperlink ref="C6" r:id="rId1" display="foto\2011\Provoz Východ\III-2824\III-2824-KARTA 60\III-2824-60-Roudný"/>
    <hyperlink ref="C46" r:id="rId2" display="foto\2011\Provoz Východ\II-283\II-283-KARTA 101\II-283-101-FOTO"/>
    <hyperlink ref="C67" r:id="rId3" display="foto\2011\Provoz Východ\vychod\2951 zálesní lhota"/>
    <hyperlink ref="C68" r:id="rId4" display="foto\2011\Provoz Východ\III-28618\III-28618-KARTA 68\III-28618-68- Perimov"/>
    <hyperlink ref="C80" r:id="rId5" display="foto\2011\Provoz Východ\vychod\2935 martinice"/>
    <hyperlink ref="C102" r:id="rId6" display="foto\2011\Provoz Východ\II-288\II-288-KARTA 65\II-288-65-Podbozkov - Cimbal"/>
    <hyperlink ref="C103" r:id="rId7" display="foto\2010\III2825 Podtyn-Sykorice-Zernov"/>
    <hyperlink ref="C127" r:id="rId8" display="foto\2011\Provoz Východ\II-286\II-286-KARTA 41\II-286-41-FOTO Misecky"/>
    <hyperlink ref="C133" r:id="rId9" display="foto\2011\Provoz Východ\vychod\28611 roztoky"/>
    <hyperlink ref="C182" r:id="rId10" display="foto\2011\Provoz Východ\vychod\2951 zálesní lhota"/>
    <hyperlink ref="C192" r:id="rId11" display="foto\2010\III2895 Roztoky u Semil - Helkovice"/>
    <hyperlink ref="C205" r:id="rId12" display="foto\2011\Provoz Východ\vychod\2881 bohuňovsko"/>
  </hyperlinks>
  <pageMargins left="0.7" right="0.7" top="0.78740157499999996" bottom="0.78740157499999996" header="0.3" footer="0.3"/>
  <pageSetup paperSize="8" orientation="landscape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</dc:creator>
  <cp:lastModifiedBy>Vyhlidalova Dagmar</cp:lastModifiedBy>
  <cp:lastPrinted>2014-05-20T06:04:32Z</cp:lastPrinted>
  <dcterms:created xsi:type="dcterms:W3CDTF">2011-03-08T08:15:20Z</dcterms:created>
  <dcterms:modified xsi:type="dcterms:W3CDTF">2014-05-20T06:08:04Z</dcterms:modified>
</cp:coreProperties>
</file>