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302" sheetId="2" r:id="rId2"/>
  </sheets>
  <definedNames>
    <definedName name="_xlnm.Print_Titles" localSheetId="1">'92302'!$1:$8</definedName>
  </definedNames>
  <calcPr fullCalcOnLoad="1"/>
</workbook>
</file>

<file path=xl/sharedStrings.xml><?xml version="1.0" encoding="utf-8"?>
<sst xmlns="http://schemas.openxmlformats.org/spreadsheetml/2006/main" count="122" uniqueCount="90">
  <si>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</si>
  <si>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</si>
  <si>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</si>
  <si>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</si>
  <si>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</si>
  <si>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</si>
  <si>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</si>
  <si>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</si>
  <si>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</si>
  <si>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</si>
  <si>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</si>
  <si>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</si>
  <si>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</si>
  <si>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</si>
  <si>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</si>
  <si>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</si>
  <si>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</si>
  <si>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</si>
  <si>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</si>
  <si>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</si>
  <si>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</si>
  <si>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</si>
  <si>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</si>
  <si>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</si>
  <si>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</si>
  <si>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</si>
  <si>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</si>
  <si>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</si>
  <si>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</si>
  <si>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</si>
  <si>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</si>
  <si>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</si>
  <si>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</si>
  <si>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</si>
  <si>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</si>
  <si>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</si>
  <si>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</si>
  <si>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</si>
  <si>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</si>
  <si>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</si>
  <si>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</si>
  <si>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</si>
  <si>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</si>
  <si>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</si>
  <si>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</si>
  <si>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</si>
  <si>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</si>
  <si>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</si>
  <si>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</si>
  <si>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</si>
  <si>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</si>
  <si>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</si>
  <si>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</si>
  <si>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</si>
  <si>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</si>
  <si>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</si>
  <si>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</si>
  <si>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</si>
  <si>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</si>
  <si>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</si>
  <si>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</si>
  <si>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</si>
  <si>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</si>
  <si>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1 k ZR-RO 167/14</t>
  </si>
  <si>
    <t>ZR-RO č. 167/14</t>
  </si>
  <si>
    <t>Ostatní nákupy dlouhodobého nehmotného majetku</t>
  </si>
  <si>
    <t>36517871</t>
  </si>
  <si>
    <t>36100000</t>
  </si>
  <si>
    <t>Nákup ostatních služeb</t>
  </si>
  <si>
    <t>00000000</t>
  </si>
  <si>
    <t>Stroje, přístroje a zařízení</t>
  </si>
  <si>
    <t>Krajské služby eGovernmentu ve zdravotnictví</t>
  </si>
  <si>
    <t>x</t>
  </si>
  <si>
    <t>0256500000</t>
  </si>
  <si>
    <t>SU</t>
  </si>
  <si>
    <t>Běžné a kapitálové výdaje resortu celkem</t>
  </si>
  <si>
    <t>UR II 2014</t>
  </si>
  <si>
    <t>UR I 2014</t>
  </si>
  <si>
    <t>SR 2014</t>
  </si>
  <si>
    <t>923 02 - S P O L U F I N A N C O V Á N Í   E U</t>
  </si>
  <si>
    <t>UZ</t>
  </si>
  <si>
    <t>§</t>
  </si>
  <si>
    <t>č.a.</t>
  </si>
  <si>
    <t>uk.</t>
  </si>
  <si>
    <t>92302 - Spolufinancování EU</t>
  </si>
  <si>
    <t xml:space="preserve">                             Odbor regionálního rozvoje a evropských projektů</t>
  </si>
  <si>
    <t xml:space="preserve">                                     Změna rozpočtu - rozpočtové opatření č. 167/14</t>
  </si>
  <si>
    <t xml:space="preserve">                                           Příloha č. 1 k ZR-RO č. 167/14</t>
  </si>
  <si>
    <t>Kč</t>
  </si>
  <si>
    <t xml:space="preserve">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</si>
</sst>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0"/>
      <name val="Arial CE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9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4" fillId="41" borderId="0">
      <alignment horizontal="left" vertical="center"/>
      <protection/>
    </xf>
    <xf numFmtId="0" fontId="46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49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50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6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6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6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1" xfId="0" applyNumberFormat="1" applyFont="1" applyFill="1" applyBorder="1" applyAlignment="1">
      <alignment horizontal="right"/>
    </xf>
    <xf numFmtId="0" fontId="0" fillId="0" borderId="0" xfId="127">
      <alignment/>
      <protection/>
    </xf>
    <xf numFmtId="4" fontId="0" fillId="0" borderId="0" xfId="127" applyNumberFormat="1">
      <alignment/>
      <protection/>
    </xf>
    <xf numFmtId="4" fontId="25" fillId="0" borderId="32" xfId="127" applyNumberFormat="1" applyFont="1" applyFill="1" applyBorder="1" applyAlignment="1">
      <alignment vertical="center"/>
      <protection/>
    </xf>
    <xf numFmtId="4" fontId="25" fillId="0" borderId="33" xfId="122" applyNumberFormat="1" applyFont="1" applyFill="1" applyBorder="1" applyAlignment="1">
      <alignment horizontal="right" vertical="center"/>
      <protection/>
    </xf>
    <xf numFmtId="4" fontId="25" fillId="0" borderId="34" xfId="127" applyNumberFormat="1" applyFont="1" applyFill="1" applyBorder="1" applyAlignment="1">
      <alignment vertical="center"/>
      <protection/>
    </xf>
    <xf numFmtId="0" fontId="25" fillId="0" borderId="34" xfId="125" applyFont="1" applyFill="1" applyBorder="1" applyAlignment="1">
      <alignment vertical="center" wrapText="1"/>
      <protection/>
    </xf>
    <xf numFmtId="49" fontId="27" fillId="0" borderId="33" xfId="130" applyNumberFormat="1" applyFont="1" applyFill="1" applyBorder="1" applyAlignment="1">
      <alignment horizontal="center" vertical="center"/>
      <protection/>
    </xf>
    <xf numFmtId="0" fontId="25" fillId="0" borderId="34" xfId="127" applyFont="1" applyBorder="1" applyAlignment="1">
      <alignment horizontal="center" vertical="center"/>
      <protection/>
    </xf>
    <xf numFmtId="49" fontId="28" fillId="0" borderId="34" xfId="127" applyNumberFormat="1" applyFont="1" applyFill="1" applyBorder="1" applyAlignment="1">
      <alignment horizontal="center" vertical="center"/>
      <protection/>
    </xf>
    <xf numFmtId="0" fontId="28" fillId="0" borderId="35" xfId="129" applyFont="1" applyFill="1" applyBorder="1" applyAlignment="1">
      <alignment horizontal="center" vertical="center"/>
      <protection/>
    </xf>
    <xf numFmtId="4" fontId="25" fillId="0" borderId="24" xfId="127" applyNumberFormat="1" applyFont="1" applyFill="1" applyBorder="1" applyAlignment="1">
      <alignment vertical="center"/>
      <protection/>
    </xf>
    <xf numFmtId="4" fontId="25" fillId="0" borderId="23" xfId="122" applyNumberFormat="1" applyFont="1" applyFill="1" applyBorder="1" applyAlignment="1">
      <alignment horizontal="right" vertical="center"/>
      <protection/>
    </xf>
    <xf numFmtId="4" fontId="25" fillId="0" borderId="23" xfId="127" applyNumberFormat="1" applyFont="1" applyFill="1" applyBorder="1" applyAlignment="1">
      <alignment vertical="center"/>
      <protection/>
    </xf>
    <xf numFmtId="0" fontId="25" fillId="0" borderId="23" xfId="125" applyFont="1" applyFill="1" applyBorder="1" applyAlignment="1">
      <alignment vertical="center" wrapText="1"/>
      <protection/>
    </xf>
    <xf numFmtId="49" fontId="27" fillId="0" borderId="23" xfId="130" applyNumberFormat="1" applyFont="1" applyFill="1" applyBorder="1" applyAlignment="1">
      <alignment horizontal="center" vertical="center"/>
      <protection/>
    </xf>
    <xf numFmtId="0" fontId="25" fillId="0" borderId="23" xfId="127" applyFont="1" applyBorder="1" applyAlignment="1">
      <alignment horizontal="center" vertical="center"/>
      <protection/>
    </xf>
    <xf numFmtId="49" fontId="28" fillId="0" borderId="23" xfId="127" applyNumberFormat="1" applyFont="1" applyFill="1" applyBorder="1" applyAlignment="1">
      <alignment horizontal="center" vertical="center"/>
      <protection/>
    </xf>
    <xf numFmtId="0" fontId="28" fillId="0" borderId="22" xfId="129" applyFont="1" applyFill="1" applyBorder="1" applyAlignment="1">
      <alignment horizontal="center" vertical="center"/>
      <protection/>
    </xf>
    <xf numFmtId="0" fontId="25" fillId="0" borderId="0" xfId="127" applyFont="1">
      <alignment/>
      <protection/>
    </xf>
    <xf numFmtId="0" fontId="25" fillId="0" borderId="23" xfId="127" applyFont="1" applyBorder="1" applyAlignment="1">
      <alignment vertical="center" wrapText="1"/>
      <protection/>
    </xf>
    <xf numFmtId="49" fontId="25" fillId="0" borderId="23" xfId="127" applyNumberFormat="1" applyFont="1" applyFill="1" applyBorder="1" applyAlignment="1">
      <alignment horizontal="center" vertical="center" wrapText="1"/>
      <protection/>
    </xf>
    <xf numFmtId="0" fontId="25" fillId="0" borderId="23" xfId="127" applyFont="1" applyFill="1" applyBorder="1" applyAlignment="1">
      <alignment horizontal="center" vertical="center" wrapText="1"/>
      <protection/>
    </xf>
    <xf numFmtId="4" fontId="28" fillId="0" borderId="36" xfId="128" applyNumberFormat="1" applyFont="1" applyFill="1" applyBorder="1" applyAlignment="1">
      <alignment vertical="center" wrapText="1"/>
      <protection/>
    </xf>
    <xf numFmtId="4" fontId="28" fillId="0" borderId="37" xfId="129" applyNumberFormat="1" applyFont="1" applyFill="1" applyBorder="1" applyAlignment="1">
      <alignment horizontal="right" vertical="center"/>
      <protection/>
    </xf>
    <xf numFmtId="0" fontId="28" fillId="0" borderId="38" xfId="125" applyFont="1" applyFill="1" applyBorder="1" applyAlignment="1">
      <alignment vertical="center" wrapText="1"/>
      <protection/>
    </xf>
    <xf numFmtId="49" fontId="28" fillId="0" borderId="38" xfId="127" applyNumberFormat="1" applyFont="1" applyBorder="1" applyAlignment="1">
      <alignment horizontal="center" vertical="center"/>
      <protection/>
    </xf>
    <xf numFmtId="0" fontId="28" fillId="0" borderId="38" xfId="127" applyFont="1" applyBorder="1" applyAlignment="1">
      <alignment horizontal="center" vertical="center"/>
      <protection/>
    </xf>
    <xf numFmtId="49" fontId="28" fillId="0" borderId="38" xfId="127" applyNumberFormat="1" applyFont="1" applyFill="1" applyBorder="1" applyAlignment="1">
      <alignment horizontal="center" vertical="center"/>
      <protection/>
    </xf>
    <xf numFmtId="0" fontId="28" fillId="0" borderId="39" xfId="129" applyFont="1" applyFill="1" applyBorder="1" applyAlignment="1">
      <alignment horizontal="center" vertical="center"/>
      <protection/>
    </xf>
    <xf numFmtId="4" fontId="28" fillId="0" borderId="40" xfId="127" applyNumberFormat="1" applyFont="1" applyFill="1" applyBorder="1" applyAlignment="1">
      <alignment vertical="center"/>
      <protection/>
    </xf>
    <xf numFmtId="4" fontId="28" fillId="0" borderId="29" xfId="127" applyNumberFormat="1" applyFont="1" applyFill="1" applyBorder="1" applyAlignment="1">
      <alignment vertical="center"/>
      <protection/>
    </xf>
    <xf numFmtId="4" fontId="28" fillId="0" borderId="41" xfId="127" applyNumberFormat="1" applyFont="1" applyFill="1" applyBorder="1" applyAlignment="1">
      <alignment vertical="center"/>
      <protection/>
    </xf>
    <xf numFmtId="4" fontId="28" fillId="0" borderId="28" xfId="127" applyNumberFormat="1" applyFont="1" applyFill="1" applyBorder="1" applyAlignment="1">
      <alignment vertical="center"/>
      <protection/>
    </xf>
    <xf numFmtId="0" fontId="28" fillId="0" borderId="29" xfId="127" applyFont="1" applyFill="1" applyBorder="1" applyAlignment="1">
      <alignment horizontal="left" vertical="center"/>
      <protection/>
    </xf>
    <xf numFmtId="0" fontId="28" fillId="0" borderId="42" xfId="127" applyFont="1" applyBorder="1" applyAlignment="1">
      <alignment horizontal="center" vertical="center"/>
      <protection/>
    </xf>
    <xf numFmtId="0" fontId="28" fillId="0" borderId="29" xfId="127" applyFont="1" applyBorder="1" applyAlignment="1">
      <alignment horizontal="center" vertical="center"/>
      <protection/>
    </xf>
    <xf numFmtId="0" fontId="28" fillId="0" borderId="28" xfId="127" applyFont="1" applyBorder="1" applyAlignment="1">
      <alignment horizontal="center" vertical="center"/>
      <protection/>
    </xf>
    <xf numFmtId="0" fontId="0" fillId="0" borderId="0" xfId="127" applyAlignment="1">
      <alignment vertical="center" wrapText="1"/>
      <protection/>
    </xf>
    <xf numFmtId="165" fontId="28" fillId="0" borderId="40" xfId="124" applyNumberFormat="1" applyFont="1" applyBorder="1" applyAlignment="1">
      <alignment horizontal="center" vertical="center" wrapText="1"/>
      <protection/>
    </xf>
    <xf numFmtId="165" fontId="28" fillId="0" borderId="29" xfId="123" applyNumberFormat="1" applyFont="1" applyBorder="1" applyAlignment="1">
      <alignment horizontal="center" vertical="center"/>
      <protection/>
    </xf>
    <xf numFmtId="165" fontId="28" fillId="0" borderId="29" xfId="124" applyNumberFormat="1" applyFont="1" applyBorder="1" applyAlignment="1">
      <alignment horizontal="center" vertical="center" wrapText="1"/>
      <protection/>
    </xf>
    <xf numFmtId="165" fontId="28" fillId="0" borderId="43" xfId="124" applyNumberFormat="1" applyFont="1" applyFill="1" applyBorder="1" applyAlignment="1">
      <alignment horizontal="center" vertical="center"/>
      <protection/>
    </xf>
    <xf numFmtId="0" fontId="28" fillId="0" borderId="29" xfId="127" applyFont="1" applyBorder="1" applyAlignment="1">
      <alignment horizontal="center" vertical="center" wrapText="1"/>
      <protection/>
    </xf>
    <xf numFmtId="0" fontId="28" fillId="0" borderId="42" xfId="127" applyFont="1" applyBorder="1" applyAlignment="1">
      <alignment horizontal="center" vertical="center" wrapText="1"/>
      <protection/>
    </xf>
    <xf numFmtId="0" fontId="28" fillId="0" borderId="42" xfId="127" applyFont="1" applyBorder="1" applyAlignment="1">
      <alignment horizontal="center" vertical="center" wrapText="1"/>
      <protection/>
    </xf>
    <xf numFmtId="0" fontId="28" fillId="0" borderId="28" xfId="127" applyFont="1" applyBorder="1" applyAlignment="1">
      <alignment horizontal="center" vertical="center" wrapText="1"/>
      <protection/>
    </xf>
    <xf numFmtId="0" fontId="28" fillId="0" borderId="0" xfId="127" applyFont="1" applyAlignment="1">
      <alignment horizontal="center"/>
      <protection/>
    </xf>
    <xf numFmtId="0" fontId="0" fillId="0" borderId="0" xfId="127" applyFont="1">
      <alignment/>
      <protection/>
    </xf>
    <xf numFmtId="0" fontId="29" fillId="0" borderId="0" xfId="127" applyFont="1" applyFill="1" applyAlignment="1">
      <alignment vertical="center"/>
      <protection/>
    </xf>
    <xf numFmtId="0" fontId="0" fillId="0" borderId="0" xfId="114">
      <alignment/>
      <protection/>
    </xf>
    <xf numFmtId="4" fontId="31" fillId="0" borderId="0" xfId="110" applyNumberFormat="1" applyFont="1" applyFill="1" applyAlignment="1">
      <alignment vertical="center" wrapText="1"/>
      <protection/>
    </xf>
    <xf numFmtId="4" fontId="0" fillId="0" borderId="0" xfId="110" applyNumberFormat="1" applyFont="1" applyFill="1" applyAlignment="1">
      <alignment vertical="center" wrapText="1"/>
      <protection/>
    </xf>
    <xf numFmtId="4" fontId="0" fillId="0" borderId="0" xfId="126" applyNumberFormat="1" applyFont="1" applyFill="1" applyAlignment="1">
      <alignment vertical="center" wrapText="1"/>
      <protection/>
    </xf>
    <xf numFmtId="0" fontId="0" fillId="0" borderId="0" xfId="126" applyFont="1" applyFill="1" applyAlignment="1">
      <alignment vertical="center" wrapText="1"/>
      <protection/>
    </xf>
    <xf numFmtId="49" fontId="0" fillId="0" borderId="0" xfId="126" applyNumberFormat="1" applyFont="1" applyFill="1" applyAlignment="1">
      <alignment horizontal="center" vertical="center" wrapText="1"/>
      <protection/>
    </xf>
    <xf numFmtId="0" fontId="0" fillId="0" borderId="0" xfId="126" applyFont="1" applyFill="1" applyAlignment="1">
      <alignment horizontal="center" vertical="center" wrapText="1"/>
      <protection/>
    </xf>
    <xf numFmtId="1" fontId="0" fillId="0" borderId="0" xfId="126" applyNumberFormat="1" applyFont="1" applyFill="1" applyAlignment="1">
      <alignment vertical="center" wrapText="1"/>
      <protection/>
    </xf>
    <xf numFmtId="49" fontId="0" fillId="0" borderId="0" xfId="127" applyNumberFormat="1" applyFont="1" applyAlignment="1">
      <alignment horizontal="center"/>
      <protection/>
    </xf>
    <xf numFmtId="0" fontId="0" fillId="0" borderId="0" xfId="127" applyFont="1" applyAlignment="1">
      <alignment horizontal="center"/>
      <protection/>
    </xf>
    <xf numFmtId="1" fontId="0" fillId="0" borderId="0" xfId="127" applyNumberFormat="1" applyFont="1">
      <alignment/>
      <protection/>
    </xf>
    <xf numFmtId="0" fontId="6" fillId="45" borderId="3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0" fillId="0" borderId="0" xfId="127" applyFont="1" applyFill="1" applyAlignment="1">
      <alignment horizontal="center" vertical="center" wrapText="1"/>
      <protection/>
    </xf>
    <xf numFmtId="0" fontId="33" fillId="0" borderId="0" xfId="131" applyFont="1" applyAlignment="1">
      <alignment horizontal="center"/>
      <protection/>
    </xf>
    <xf numFmtId="0" fontId="32" fillId="0" borderId="0" xfId="126" applyFont="1" applyAlignment="1">
      <alignment horizontal="left"/>
      <protection/>
    </xf>
    <xf numFmtId="0" fontId="30" fillId="0" borderId="0" xfId="110" applyFont="1" applyFill="1" applyAlignment="1">
      <alignment horizontal="center" vertical="center" wrapText="1"/>
      <protection/>
    </xf>
  </cellXfs>
  <cellStyles count="163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Hyperlink" xfId="80"/>
    <cellStyle name="Chybně" xfId="81"/>
    <cellStyle name="Chybně 2" xfId="82"/>
    <cellStyle name="Chybně 3" xfId="83"/>
    <cellStyle name="Kontrolní buňka" xfId="84"/>
    <cellStyle name="Kontrolní buňka 2" xfId="85"/>
    <cellStyle name="Kontrolní buňka 3" xfId="86"/>
    <cellStyle name="Currency" xfId="87"/>
    <cellStyle name="Currency [0]" xfId="88"/>
    <cellStyle name="Nadpis 1" xfId="89"/>
    <cellStyle name="Nadpis 1 2" xfId="90"/>
    <cellStyle name="Nadpis 1 3" xfId="91"/>
    <cellStyle name="Nadpis 2" xfId="92"/>
    <cellStyle name="Nadpis 2 2" xfId="93"/>
    <cellStyle name="Nadpis 2 3" xfId="94"/>
    <cellStyle name="Nadpis 3" xfId="95"/>
    <cellStyle name="Nadpis 3 2" xfId="96"/>
    <cellStyle name="Nadpis 3 3" xfId="97"/>
    <cellStyle name="Nadpis 4" xfId="98"/>
    <cellStyle name="Nadpis 4 2" xfId="99"/>
    <cellStyle name="Nadpis 4 3" xfId="100"/>
    <cellStyle name="Název" xfId="101"/>
    <cellStyle name="Název 2" xfId="102"/>
    <cellStyle name="Název 3" xfId="103"/>
    <cellStyle name="Neutrální" xfId="104"/>
    <cellStyle name="Neutrální 2" xfId="105"/>
    <cellStyle name="Neutrální 3" xfId="106"/>
    <cellStyle name="Normální 10" xfId="107"/>
    <cellStyle name="Normální 11" xfId="108"/>
    <cellStyle name="Normální 12" xfId="109"/>
    <cellStyle name="Normální 2" xfId="110"/>
    <cellStyle name="normální 2 2" xfId="111"/>
    <cellStyle name="Normální 3" xfId="112"/>
    <cellStyle name="Normální 3 2" xfId="113"/>
    <cellStyle name="Normální 4" xfId="114"/>
    <cellStyle name="Normální 4 2" xfId="115"/>
    <cellStyle name="Normální 4 2 2" xfId="116"/>
    <cellStyle name="Normální 5" xfId="117"/>
    <cellStyle name="Normální 6" xfId="118"/>
    <cellStyle name="Normální 7" xfId="119"/>
    <cellStyle name="Normální 8" xfId="120"/>
    <cellStyle name="Normální 9" xfId="121"/>
    <cellStyle name="normální_02 - ORREP" xfId="122"/>
    <cellStyle name="normální_02 - ORREP 2" xfId="123"/>
    <cellStyle name="normální_04 - OSMTVS 2" xfId="124"/>
    <cellStyle name="normální_2. čtení rozpočtu 2006 - příjmy" xfId="125"/>
    <cellStyle name="normální_2. Rozpočet 2007 - tabulky" xfId="126"/>
    <cellStyle name="normální_Rozpis výdajů 03 bez PO 2" xfId="127"/>
    <cellStyle name="normální_Rozpis výdajů 03 bez PO 3" xfId="128"/>
    <cellStyle name="normální_Rozpis výdajů 03 bez PO_02 - ORREP" xfId="129"/>
    <cellStyle name="normální_Rozpis výdajů 03 bez PO_UR 2008 1-168 tisk 2" xfId="130"/>
    <cellStyle name="normální_Rozpočet 2004 (ZK)" xfId="131"/>
    <cellStyle name="Followed Hyperlink" xfId="132"/>
    <cellStyle name="Poznámka" xfId="133"/>
    <cellStyle name="Poznámka 2" xfId="134"/>
    <cellStyle name="Poznámka 3" xfId="135"/>
    <cellStyle name="Percent" xfId="136"/>
    <cellStyle name="Propojená buňka" xfId="137"/>
    <cellStyle name="Propojená buňka 2" xfId="138"/>
    <cellStyle name="Propojená buňka 3" xfId="139"/>
    <cellStyle name="S8M1" xfId="140"/>
    <cellStyle name="Správně" xfId="141"/>
    <cellStyle name="Správně 2" xfId="142"/>
    <cellStyle name="Správně 3" xfId="143"/>
    <cellStyle name="Text upozornění" xfId="144"/>
    <cellStyle name="Text upozornění 2" xfId="145"/>
    <cellStyle name="Text upozornění 3" xfId="146"/>
    <cellStyle name="Vstup" xfId="147"/>
    <cellStyle name="Vstup 2" xfId="148"/>
    <cellStyle name="Vstup 3" xfId="149"/>
    <cellStyle name="Výpočet" xfId="150"/>
    <cellStyle name="Výpočet 2" xfId="151"/>
    <cellStyle name="Výpočet 3" xfId="152"/>
    <cellStyle name="Výstup" xfId="153"/>
    <cellStyle name="Výstup 2" xfId="154"/>
    <cellStyle name="Výstup 3" xfId="155"/>
    <cellStyle name="Vysvětlující text" xfId="156"/>
    <cellStyle name="Vysvětlující text 2" xfId="157"/>
    <cellStyle name="Vysvětlující text 3" xfId="158"/>
    <cellStyle name="Zvýraznění 1" xfId="159"/>
    <cellStyle name="Zvýraznění 1 2" xfId="160"/>
    <cellStyle name="Zvýraznění 1 3" xfId="161"/>
    <cellStyle name="Zvýraznění 2" xfId="162"/>
    <cellStyle name="Zvýraznění 2 2" xfId="163"/>
    <cellStyle name="Zvýraznění 2 3" xfId="164"/>
    <cellStyle name="Zvýraznění 3" xfId="165"/>
    <cellStyle name="Zvýraznění 3 2" xfId="166"/>
    <cellStyle name="Zvýraznění 3 3" xfId="167"/>
    <cellStyle name="Zvýraznění 4" xfId="168"/>
    <cellStyle name="Zvýraznění 4 2" xfId="169"/>
    <cellStyle name="Zvýraznění 4 3" xfId="170"/>
    <cellStyle name="Zvýraznění 5" xfId="171"/>
    <cellStyle name="Zvýraznění 5 2" xfId="172"/>
    <cellStyle name="Zvýraznění 5 3" xfId="173"/>
    <cellStyle name="Zvýraznění 6" xfId="174"/>
    <cellStyle name="Zvýraznění 6 2" xfId="175"/>
    <cellStyle name="Zvýraznění 6 3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7.7109375" style="0" customWidth="1"/>
    <col min="4" max="4" width="14.28125" style="0" customWidth="1"/>
    <col min="5" max="5" width="18.57421875" style="0" customWidth="1"/>
    <col min="10" max="10" width="11.7109375" style="0" bestFit="1" customWidth="1"/>
  </cols>
  <sheetData>
    <row r="1" spans="3:5" ht="12.75">
      <c r="C1" s="98" t="s">
        <v>63</v>
      </c>
      <c r="D1" s="98"/>
      <c r="E1" s="98"/>
    </row>
    <row r="2" spans="1:5" ht="13.5" thickBot="1">
      <c r="A2" s="97" t="s">
        <v>56</v>
      </c>
      <c r="B2" s="97"/>
      <c r="C2" s="33"/>
      <c r="D2" s="33"/>
      <c r="E2" s="34" t="s">
        <v>89</v>
      </c>
    </row>
    <row r="3" spans="1:5" ht="13.5" thickBot="1">
      <c r="A3" s="30" t="s">
        <v>1</v>
      </c>
      <c r="B3" s="31" t="s">
        <v>2</v>
      </c>
      <c r="C3" s="32" t="s">
        <v>53</v>
      </c>
      <c r="D3" s="32" t="s">
        <v>64</v>
      </c>
      <c r="E3" s="32" t="s">
        <v>61</v>
      </c>
    </row>
    <row r="4" spans="1:5" ht="15" customHeight="1">
      <c r="A4" s="2" t="s">
        <v>3</v>
      </c>
      <c r="B4" s="29" t="s">
        <v>37</v>
      </c>
      <c r="C4" s="26">
        <f>C5+C6+C7</f>
        <v>2249428980</v>
      </c>
      <c r="D4" s="26">
        <f>D5+D6+D7</f>
        <v>4141183.46</v>
      </c>
      <c r="E4" s="27">
        <f aca="true" t="shared" si="0" ref="E4:E25">C4+D4</f>
        <v>2253570163.46</v>
      </c>
    </row>
    <row r="5" spans="1:10" ht="15" customHeight="1">
      <c r="A5" s="6" t="s">
        <v>4</v>
      </c>
      <c r="B5" s="7" t="s">
        <v>5</v>
      </c>
      <c r="C5" s="8">
        <v>2129133570</v>
      </c>
      <c r="D5" s="9">
        <v>0</v>
      </c>
      <c r="E5" s="10">
        <f t="shared" si="0"/>
        <v>2129133570</v>
      </c>
      <c r="J5" s="1"/>
    </row>
    <row r="6" spans="1:5" ht="15" customHeight="1">
      <c r="A6" s="6" t="s">
        <v>6</v>
      </c>
      <c r="B6" s="7">
        <v>2229</v>
      </c>
      <c r="C6" s="8">
        <v>116245410</v>
      </c>
      <c r="D6" s="4">
        <v>4141183.46</v>
      </c>
      <c r="E6" s="10">
        <f t="shared" si="0"/>
        <v>120386593.46</v>
      </c>
    </row>
    <row r="7" spans="1:5" ht="15" customHeight="1">
      <c r="A7" s="6" t="s">
        <v>7</v>
      </c>
      <c r="B7" s="7" t="s">
        <v>8</v>
      </c>
      <c r="C7" s="8">
        <v>4050000</v>
      </c>
      <c r="D7" s="8">
        <v>0</v>
      </c>
      <c r="E7" s="10">
        <f t="shared" si="0"/>
        <v>4050000</v>
      </c>
    </row>
    <row r="8" spans="1:5" ht="15" customHeight="1">
      <c r="A8" s="12" t="s">
        <v>40</v>
      </c>
      <c r="B8" s="7" t="s">
        <v>9</v>
      </c>
      <c r="C8" s="13">
        <f>C9+C14</f>
        <v>4032016740</v>
      </c>
      <c r="D8" s="13">
        <f>D9+D14</f>
        <v>0</v>
      </c>
      <c r="E8" s="14">
        <f t="shared" si="0"/>
        <v>4032016740</v>
      </c>
    </row>
    <row r="9" spans="1:5" ht="15" customHeight="1">
      <c r="A9" s="6" t="s">
        <v>45</v>
      </c>
      <c r="B9" s="7" t="s">
        <v>10</v>
      </c>
      <c r="C9" s="8">
        <f>C10+C11+C12+C13</f>
        <v>3941455200</v>
      </c>
      <c r="D9" s="8">
        <f>D10+D11+D12+D13</f>
        <v>0</v>
      </c>
      <c r="E9" s="11">
        <f t="shared" si="0"/>
        <v>3941455200</v>
      </c>
    </row>
    <row r="10" spans="1:5" ht="15" customHeight="1">
      <c r="A10" s="6" t="s">
        <v>41</v>
      </c>
      <c r="B10" s="7" t="s">
        <v>11</v>
      </c>
      <c r="C10" s="8">
        <v>61072000</v>
      </c>
      <c r="D10" s="8">
        <v>0</v>
      </c>
      <c r="E10" s="11">
        <f t="shared" si="0"/>
        <v>61072000</v>
      </c>
    </row>
    <row r="11" spans="1:5" ht="15" customHeight="1">
      <c r="A11" s="6" t="s">
        <v>52</v>
      </c>
      <c r="B11" s="7" t="s">
        <v>10</v>
      </c>
      <c r="C11" s="8">
        <v>3851803540</v>
      </c>
      <c r="D11" s="8">
        <v>0</v>
      </c>
      <c r="E11" s="11">
        <f t="shared" si="0"/>
        <v>3851803540</v>
      </c>
    </row>
    <row r="12" spans="1:5" ht="15" customHeight="1">
      <c r="A12" s="6" t="s">
        <v>42</v>
      </c>
      <c r="B12" s="7" t="s">
        <v>44</v>
      </c>
      <c r="C12" s="8">
        <v>3809660</v>
      </c>
      <c r="D12" s="8">
        <v>0</v>
      </c>
      <c r="E12" s="11">
        <f>SUM(C12:D12)</f>
        <v>3809660</v>
      </c>
    </row>
    <row r="13" spans="1:5" ht="15" customHeight="1">
      <c r="A13" s="6" t="s">
        <v>46</v>
      </c>
      <c r="B13" s="7">
        <v>4121</v>
      </c>
      <c r="C13" s="8">
        <v>24770000</v>
      </c>
      <c r="D13" s="8">
        <v>0</v>
      </c>
      <c r="E13" s="11">
        <f>SUM(C13:D13)</f>
        <v>24770000</v>
      </c>
    </row>
    <row r="14" spans="1:5" ht="15" customHeight="1">
      <c r="A14" s="6" t="s">
        <v>47</v>
      </c>
      <c r="B14" s="7" t="s">
        <v>12</v>
      </c>
      <c r="C14" s="8">
        <f>C15+C16+C17</f>
        <v>90561540</v>
      </c>
      <c r="D14" s="8">
        <f>D15+D16+D17</f>
        <v>0</v>
      </c>
      <c r="E14" s="11">
        <f t="shared" si="0"/>
        <v>90561540</v>
      </c>
    </row>
    <row r="15" spans="1:5" ht="15" customHeight="1">
      <c r="A15" s="6" t="s">
        <v>43</v>
      </c>
      <c r="B15" s="7" t="s">
        <v>12</v>
      </c>
      <c r="C15" s="8">
        <v>86823540</v>
      </c>
      <c r="D15" s="8">
        <v>0</v>
      </c>
      <c r="E15" s="11">
        <f t="shared" si="0"/>
        <v>86823540</v>
      </c>
    </row>
    <row r="16" spans="1:5" ht="15" customHeight="1">
      <c r="A16" s="6" t="s">
        <v>48</v>
      </c>
      <c r="B16" s="7">
        <v>4221</v>
      </c>
      <c r="C16" s="8">
        <v>3738000</v>
      </c>
      <c r="D16" s="8">
        <v>0</v>
      </c>
      <c r="E16" s="11">
        <f>SUM(C16:D16)</f>
        <v>3738000</v>
      </c>
    </row>
    <row r="17" spans="1:5" ht="15" customHeight="1">
      <c r="A17" s="6" t="s">
        <v>49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12" t="s">
        <v>13</v>
      </c>
      <c r="B18" s="15" t="s">
        <v>38</v>
      </c>
      <c r="C18" s="13">
        <f>C8+C4</f>
        <v>6281445720</v>
      </c>
      <c r="D18" s="13">
        <f>D4+D8</f>
        <v>4141183.46</v>
      </c>
      <c r="E18" s="14">
        <f t="shared" si="0"/>
        <v>6285586903.46</v>
      </c>
    </row>
    <row r="19" spans="1:5" ht="15" customHeight="1">
      <c r="A19" s="12" t="s">
        <v>14</v>
      </c>
      <c r="B19" s="15" t="s">
        <v>15</v>
      </c>
      <c r="C19" s="13">
        <f>C20+C21+C22+C23+C24</f>
        <v>1071584240</v>
      </c>
      <c r="D19" s="13">
        <f>SUM(D20:D24)</f>
        <v>0</v>
      </c>
      <c r="E19" s="14">
        <f t="shared" si="0"/>
        <v>1071584240</v>
      </c>
    </row>
    <row r="20" spans="1:5" ht="15" customHeight="1">
      <c r="A20" s="6" t="s">
        <v>58</v>
      </c>
      <c r="B20" s="7" t="s">
        <v>16</v>
      </c>
      <c r="C20" s="8">
        <v>88242100</v>
      </c>
      <c r="D20" s="8">
        <v>0</v>
      </c>
      <c r="E20" s="11">
        <f t="shared" si="0"/>
        <v>88242100</v>
      </c>
    </row>
    <row r="21" spans="1:5" ht="15" customHeight="1">
      <c r="A21" s="6" t="s">
        <v>59</v>
      </c>
      <c r="B21" s="7">
        <v>8115</v>
      </c>
      <c r="C21" s="8">
        <v>202563470</v>
      </c>
      <c r="D21" s="8">
        <v>0</v>
      </c>
      <c r="E21" s="11">
        <f>SUM(C21:D21)</f>
        <v>202563470</v>
      </c>
    </row>
    <row r="22" spans="1:5" ht="15" customHeight="1">
      <c r="A22" s="6" t="s">
        <v>60</v>
      </c>
      <c r="B22" s="7" t="s">
        <v>16</v>
      </c>
      <c r="C22" s="8">
        <v>877653670</v>
      </c>
      <c r="D22" s="8">
        <v>0</v>
      </c>
      <c r="E22" s="11">
        <f t="shared" si="0"/>
        <v>877653670</v>
      </c>
    </row>
    <row r="23" spans="1:5" ht="15" customHeight="1">
      <c r="A23" s="6" t="s">
        <v>50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51</v>
      </c>
      <c r="B24" s="17">
        <v>-8124</v>
      </c>
      <c r="C24" s="18">
        <v>-96875000</v>
      </c>
      <c r="D24" s="18">
        <v>0</v>
      </c>
      <c r="E24" s="19">
        <f>C24+D24</f>
        <v>-96875000</v>
      </c>
    </row>
    <row r="25" spans="1:5" ht="15" customHeight="1" thickBot="1">
      <c r="A25" s="20" t="s">
        <v>26</v>
      </c>
      <c r="B25" s="21"/>
      <c r="C25" s="22">
        <f>C4+C8+C19</f>
        <v>7353029960</v>
      </c>
      <c r="D25" s="22">
        <f>D18+D19</f>
        <v>4141183.46</v>
      </c>
      <c r="E25" s="23">
        <f t="shared" si="0"/>
        <v>7357171143.46</v>
      </c>
    </row>
    <row r="26" spans="1:5" ht="13.5" thickBot="1">
      <c r="A26" s="97" t="s">
        <v>57</v>
      </c>
      <c r="B26" s="97"/>
      <c r="C26" s="35"/>
      <c r="D26" s="35"/>
      <c r="E26" s="36" t="s">
        <v>0</v>
      </c>
    </row>
    <row r="27" spans="1:5" ht="13.5" thickBot="1">
      <c r="A27" s="30" t="s">
        <v>17</v>
      </c>
      <c r="B27" s="31" t="s">
        <v>18</v>
      </c>
      <c r="C27" s="32" t="s">
        <v>53</v>
      </c>
      <c r="D27" s="32" t="s">
        <v>64</v>
      </c>
      <c r="E27" s="32" t="s">
        <v>61</v>
      </c>
    </row>
    <row r="28" spans="1:5" ht="15" customHeight="1">
      <c r="A28" s="24" t="s">
        <v>25</v>
      </c>
      <c r="B28" s="3" t="s">
        <v>19</v>
      </c>
      <c r="C28" s="4">
        <v>27594000</v>
      </c>
      <c r="D28" s="4">
        <v>0</v>
      </c>
      <c r="E28" s="5">
        <f>C28+D28</f>
        <v>27594000</v>
      </c>
    </row>
    <row r="29" spans="1:5" ht="15" customHeight="1">
      <c r="A29" s="25" t="s">
        <v>20</v>
      </c>
      <c r="B29" s="7" t="s">
        <v>19</v>
      </c>
      <c r="C29" s="8">
        <v>215664090</v>
      </c>
      <c r="D29" s="4">
        <v>0</v>
      </c>
      <c r="E29" s="5">
        <f aca="true" t="shared" si="1" ref="E29:E44">C29+D29</f>
        <v>215664090</v>
      </c>
    </row>
    <row r="30" spans="1:5" ht="15" customHeight="1">
      <c r="A30" s="25" t="s">
        <v>27</v>
      </c>
      <c r="B30" s="7" t="s">
        <v>19</v>
      </c>
      <c r="C30" s="8">
        <v>875352570</v>
      </c>
      <c r="D30" s="4">
        <v>0</v>
      </c>
      <c r="E30" s="5">
        <f t="shared" si="1"/>
        <v>875352570</v>
      </c>
    </row>
    <row r="31" spans="1:5" ht="15" customHeight="1">
      <c r="A31" s="25" t="s">
        <v>21</v>
      </c>
      <c r="B31" s="7" t="s">
        <v>19</v>
      </c>
      <c r="C31" s="8">
        <v>734577920</v>
      </c>
      <c r="D31" s="4">
        <v>0</v>
      </c>
      <c r="E31" s="5">
        <f t="shared" si="1"/>
        <v>734577920</v>
      </c>
    </row>
    <row r="32" spans="1:5" ht="15" customHeight="1">
      <c r="A32" s="25" t="s">
        <v>39</v>
      </c>
      <c r="B32" s="7" t="s">
        <v>19</v>
      </c>
      <c r="C32" s="8">
        <v>3458271270</v>
      </c>
      <c r="D32" s="4">
        <v>0</v>
      </c>
      <c r="E32" s="5">
        <f>C32+D32</f>
        <v>3458271270</v>
      </c>
    </row>
    <row r="33" spans="1:5" ht="15" customHeight="1">
      <c r="A33" s="25" t="s">
        <v>55</v>
      </c>
      <c r="B33" s="7" t="s">
        <v>23</v>
      </c>
      <c r="C33" s="8">
        <v>191721400</v>
      </c>
      <c r="D33" s="4">
        <v>0</v>
      </c>
      <c r="E33" s="5">
        <f t="shared" si="1"/>
        <v>191721400</v>
      </c>
    </row>
    <row r="34" spans="1:5" ht="15" customHeight="1">
      <c r="A34" s="25" t="s">
        <v>62</v>
      </c>
      <c r="B34" s="7" t="s">
        <v>19</v>
      </c>
      <c r="C34" s="8">
        <v>67284520</v>
      </c>
      <c r="D34" s="4">
        <v>0</v>
      </c>
      <c r="E34" s="5">
        <f t="shared" si="1"/>
        <v>67284520</v>
      </c>
    </row>
    <row r="35" spans="1:5" ht="15" customHeight="1">
      <c r="A35" s="25" t="s">
        <v>28</v>
      </c>
      <c r="B35" s="7" t="s">
        <v>22</v>
      </c>
      <c r="C35" s="8">
        <v>691389470</v>
      </c>
      <c r="D35" s="4">
        <v>0</v>
      </c>
      <c r="E35" s="5">
        <f t="shared" si="1"/>
        <v>691389470</v>
      </c>
    </row>
    <row r="36" spans="1:5" ht="15" customHeight="1">
      <c r="A36" s="25" t="s">
        <v>29</v>
      </c>
      <c r="B36" s="7" t="s">
        <v>22</v>
      </c>
      <c r="C36" s="8">
        <v>0</v>
      </c>
      <c r="D36" s="4">
        <v>0</v>
      </c>
      <c r="E36" s="5">
        <f t="shared" si="1"/>
        <v>0</v>
      </c>
    </row>
    <row r="37" spans="1:5" ht="15" customHeight="1">
      <c r="A37" s="25" t="s">
        <v>30</v>
      </c>
      <c r="B37" s="7">
        <v>5169</v>
      </c>
      <c r="C37" s="8">
        <v>882566400</v>
      </c>
      <c r="D37" s="4">
        <v>4141183.46</v>
      </c>
      <c r="E37" s="5">
        <f t="shared" si="1"/>
        <v>886707583.46</v>
      </c>
    </row>
    <row r="38" spans="1:5" ht="15" customHeight="1">
      <c r="A38" s="25" t="s">
        <v>32</v>
      </c>
      <c r="B38" s="7" t="s">
        <v>23</v>
      </c>
      <c r="C38" s="8">
        <v>43995000</v>
      </c>
      <c r="D38" s="4">
        <v>0</v>
      </c>
      <c r="E38" s="5">
        <f t="shared" si="1"/>
        <v>43995000</v>
      </c>
    </row>
    <row r="39" spans="1:5" ht="15" customHeight="1">
      <c r="A39" s="25" t="s">
        <v>31</v>
      </c>
      <c r="B39" s="7" t="s">
        <v>19</v>
      </c>
      <c r="C39" s="8">
        <v>5278190</v>
      </c>
      <c r="D39" s="4">
        <v>0</v>
      </c>
      <c r="E39" s="5">
        <f t="shared" si="1"/>
        <v>5278190</v>
      </c>
    </row>
    <row r="40" spans="1:5" ht="15" customHeight="1">
      <c r="A40" s="25" t="s">
        <v>54</v>
      </c>
      <c r="B40" s="7" t="s">
        <v>23</v>
      </c>
      <c r="C40" s="8">
        <v>77494690</v>
      </c>
      <c r="D40" s="4">
        <v>0</v>
      </c>
      <c r="E40" s="5">
        <f>C40+D40</f>
        <v>77494690</v>
      </c>
    </row>
    <row r="41" spans="1:5" ht="15" customHeight="1">
      <c r="A41" s="25" t="s">
        <v>33</v>
      </c>
      <c r="B41" s="7" t="s">
        <v>23</v>
      </c>
      <c r="C41" s="8">
        <v>5000000</v>
      </c>
      <c r="D41" s="4">
        <v>0</v>
      </c>
      <c r="E41" s="5">
        <f t="shared" si="1"/>
        <v>5000000</v>
      </c>
    </row>
    <row r="42" spans="1:5" ht="15" customHeight="1">
      <c r="A42" s="25" t="s">
        <v>34</v>
      </c>
      <c r="B42" s="7" t="s">
        <v>23</v>
      </c>
      <c r="C42" s="8">
        <v>72712560</v>
      </c>
      <c r="D42" s="4">
        <v>0</v>
      </c>
      <c r="E42" s="5">
        <f t="shared" si="1"/>
        <v>72712560</v>
      </c>
    </row>
    <row r="43" spans="1:5" ht="15" customHeight="1">
      <c r="A43" s="25" t="s">
        <v>35</v>
      </c>
      <c r="B43" s="7" t="s">
        <v>23</v>
      </c>
      <c r="C43" s="8">
        <v>4006280</v>
      </c>
      <c r="D43" s="4">
        <v>0</v>
      </c>
      <c r="E43" s="5">
        <f t="shared" si="1"/>
        <v>4006280</v>
      </c>
    </row>
    <row r="44" spans="1:5" ht="15" customHeight="1" thickBot="1">
      <c r="A44" s="25" t="s">
        <v>36</v>
      </c>
      <c r="B44" s="7" t="s">
        <v>23</v>
      </c>
      <c r="C44" s="8">
        <v>121600</v>
      </c>
      <c r="D44" s="4">
        <v>0</v>
      </c>
      <c r="E44" s="5">
        <f t="shared" si="1"/>
        <v>121600</v>
      </c>
    </row>
    <row r="45" spans="1:5" ht="15" customHeight="1" thickBot="1">
      <c r="A45" s="28" t="s">
        <v>24</v>
      </c>
      <c r="B45" s="21"/>
      <c r="C45" s="22">
        <f>C28+C29+C30+C31+C32+C33+C34+C35+C36+C37+C38+C39+C40+C41+C42+C43+C44</f>
        <v>7353029960</v>
      </c>
      <c r="D45" s="22">
        <f>SUM(D28:D44)</f>
        <v>4141183.46</v>
      </c>
      <c r="E45" s="23">
        <f>SUM(E28:E44)</f>
        <v>7357171143.46</v>
      </c>
    </row>
    <row r="46" ht="12.75">
      <c r="C46" s="1"/>
    </row>
  </sheetData>
  <sheetProtection/>
  <mergeCells count="3">
    <mergeCell ref="A2:B2"/>
    <mergeCell ref="A26:B26"/>
    <mergeCell ref="C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5"/>
  <sheetViews>
    <sheetView zoomScalePageLayoutView="0" workbookViewId="0" topLeftCell="A1">
      <selection activeCell="M22" sqref="M22"/>
    </sheetView>
  </sheetViews>
  <sheetFormatPr defaultColWidth="3.140625" defaultRowHeight="12.75"/>
  <cols>
    <col min="1" max="1" width="3.140625" style="37" customWidth="1"/>
    <col min="2" max="2" width="9.28125" style="37" customWidth="1"/>
    <col min="3" max="4" width="4.7109375" style="37" customWidth="1"/>
    <col min="5" max="5" width="7.8515625" style="37" customWidth="1"/>
    <col min="6" max="6" width="40.8515625" style="37" customWidth="1"/>
    <col min="7" max="7" width="12.57421875" style="38" customWidth="1"/>
    <col min="8" max="8" width="11.7109375" style="37" bestFit="1" customWidth="1"/>
    <col min="9" max="9" width="12.57421875" style="37" customWidth="1"/>
    <col min="10" max="10" width="11.7109375" style="37" customWidth="1"/>
    <col min="11" max="11" width="11.00390625" style="37" customWidth="1"/>
    <col min="12" max="254" width="9.140625" style="37" customWidth="1"/>
    <col min="255" max="16384" width="3.140625" style="37" customWidth="1"/>
  </cols>
  <sheetData>
    <row r="1" spans="1:11" ht="12.75">
      <c r="A1" s="95"/>
      <c r="B1" s="96"/>
      <c r="C1" s="95"/>
      <c r="D1" s="95"/>
      <c r="E1" s="94"/>
      <c r="F1" s="84"/>
      <c r="G1" s="100" t="s">
        <v>87</v>
      </c>
      <c r="H1" s="100"/>
      <c r="I1" s="100"/>
      <c r="J1" s="100"/>
      <c r="K1" s="84"/>
    </row>
    <row r="2" spans="1:11" ht="18.75" customHeight="1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92"/>
      <c r="B3" s="93"/>
      <c r="C3" s="92"/>
      <c r="D3" s="92"/>
      <c r="E3" s="91"/>
      <c r="F3" s="92"/>
      <c r="G3" s="93"/>
      <c r="H3" s="92"/>
      <c r="I3" s="92"/>
      <c r="J3" s="91"/>
      <c r="K3" s="89"/>
    </row>
    <row r="4" spans="1:11" ht="1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85"/>
      <c r="K4" s="84"/>
    </row>
    <row r="5" spans="1:11" s="86" customFormat="1" ht="15.75" customHeight="1">
      <c r="A5" s="92"/>
      <c r="B5" s="93"/>
      <c r="C5" s="92"/>
      <c r="D5" s="92"/>
      <c r="E5" s="91"/>
      <c r="F5" s="90"/>
      <c r="G5" s="89"/>
      <c r="H5" s="88"/>
      <c r="I5" s="87"/>
      <c r="J5" s="85"/>
      <c r="K5" s="84"/>
    </row>
    <row r="6" spans="1:11" ht="12.75" customHeight="1">
      <c r="A6" s="99" t="s">
        <v>84</v>
      </c>
      <c r="B6" s="99"/>
      <c r="C6" s="99"/>
      <c r="D6" s="99"/>
      <c r="E6" s="99"/>
      <c r="F6" s="99"/>
      <c r="G6" s="99"/>
      <c r="H6" s="99"/>
      <c r="I6" s="99"/>
      <c r="J6" s="85"/>
      <c r="K6" s="84"/>
    </row>
    <row r="7" spans="9:10" ht="12.75" customHeight="1" thickBot="1">
      <c r="I7" s="83"/>
      <c r="J7" s="83" t="s">
        <v>88</v>
      </c>
    </row>
    <row r="8" spans="1:10" s="74" customFormat="1" ht="23.25" thickBot="1">
      <c r="A8" s="82" t="s">
        <v>83</v>
      </c>
      <c r="B8" s="81" t="s">
        <v>82</v>
      </c>
      <c r="C8" s="79" t="s">
        <v>81</v>
      </c>
      <c r="D8" s="81" t="s">
        <v>18</v>
      </c>
      <c r="E8" s="80" t="s">
        <v>80</v>
      </c>
      <c r="F8" s="79" t="s">
        <v>79</v>
      </c>
      <c r="G8" s="78" t="s">
        <v>78</v>
      </c>
      <c r="H8" s="77" t="s">
        <v>77</v>
      </c>
      <c r="I8" s="76" t="s">
        <v>64</v>
      </c>
      <c r="J8" s="75" t="s">
        <v>76</v>
      </c>
    </row>
    <row r="9" spans="1:12" ht="13.5" customHeight="1" thickBot="1">
      <c r="A9" s="73" t="s">
        <v>74</v>
      </c>
      <c r="B9" s="71" t="s">
        <v>72</v>
      </c>
      <c r="C9" s="72" t="s">
        <v>72</v>
      </c>
      <c r="D9" s="71" t="s">
        <v>72</v>
      </c>
      <c r="E9" s="71" t="s">
        <v>72</v>
      </c>
      <c r="F9" s="70" t="s">
        <v>75</v>
      </c>
      <c r="G9" s="69">
        <v>64690000</v>
      </c>
      <c r="H9" s="68">
        <v>224739140</v>
      </c>
      <c r="I9" s="67">
        <v>4141183.46</v>
      </c>
      <c r="J9" s="66">
        <f>H9+I9</f>
        <v>228880323.46</v>
      </c>
      <c r="L9" s="38"/>
    </row>
    <row r="10" spans="1:10" ht="12.75">
      <c r="A10" s="65" t="s">
        <v>74</v>
      </c>
      <c r="B10" s="64" t="s">
        <v>73</v>
      </c>
      <c r="C10" s="63" t="s">
        <v>72</v>
      </c>
      <c r="D10" s="63" t="s">
        <v>72</v>
      </c>
      <c r="E10" s="62" t="s">
        <v>72</v>
      </c>
      <c r="F10" s="61" t="s">
        <v>71</v>
      </c>
      <c r="G10" s="60">
        <f>SUM(G11:G15)</f>
        <v>0</v>
      </c>
      <c r="H10" s="60">
        <f>SUM(H11:H15)</f>
        <v>12580000</v>
      </c>
      <c r="I10" s="60">
        <f>SUM(I11:I15)</f>
        <v>4141183.46</v>
      </c>
      <c r="J10" s="59">
        <f>SUM(J11:J15)</f>
        <v>16721183.46</v>
      </c>
    </row>
    <row r="11" spans="1:10" ht="12.75">
      <c r="A11" s="54"/>
      <c r="B11" s="53"/>
      <c r="C11" s="52">
        <v>6172</v>
      </c>
      <c r="D11" s="52">
        <v>6122</v>
      </c>
      <c r="E11" s="51" t="s">
        <v>67</v>
      </c>
      <c r="F11" s="50" t="s">
        <v>70</v>
      </c>
      <c r="G11" s="49">
        <v>0</v>
      </c>
      <c r="H11" s="49">
        <v>1454860</v>
      </c>
      <c r="I11" s="48">
        <v>0</v>
      </c>
      <c r="J11" s="47">
        <f>H11+I11</f>
        <v>1454860</v>
      </c>
    </row>
    <row r="12" spans="1:10" ht="12.75">
      <c r="A12" s="54"/>
      <c r="B12" s="53"/>
      <c r="C12" s="52">
        <v>6172</v>
      </c>
      <c r="D12" s="52">
        <v>6122</v>
      </c>
      <c r="E12" s="51" t="s">
        <v>66</v>
      </c>
      <c r="F12" s="50" t="s">
        <v>70</v>
      </c>
      <c r="G12" s="49">
        <v>0</v>
      </c>
      <c r="H12" s="49">
        <v>9163000</v>
      </c>
      <c r="I12" s="48">
        <v>0</v>
      </c>
      <c r="J12" s="47">
        <f>H12+I12</f>
        <v>9163000</v>
      </c>
    </row>
    <row r="13" spans="1:11" ht="12.75">
      <c r="A13" s="54"/>
      <c r="B13" s="53"/>
      <c r="C13" s="58">
        <v>6172</v>
      </c>
      <c r="D13" s="58">
        <v>5169</v>
      </c>
      <c r="E13" s="57" t="s">
        <v>69</v>
      </c>
      <c r="F13" s="56" t="s">
        <v>68</v>
      </c>
      <c r="G13" s="49">
        <v>0</v>
      </c>
      <c r="H13" s="49">
        <v>162140</v>
      </c>
      <c r="I13" s="48">
        <v>4141183.46</v>
      </c>
      <c r="J13" s="47">
        <f>H13+I13</f>
        <v>4303323.46</v>
      </c>
      <c r="K13" s="55"/>
    </row>
    <row r="14" spans="1:10" ht="12.75">
      <c r="A14" s="54"/>
      <c r="B14" s="53"/>
      <c r="C14" s="52">
        <v>6172</v>
      </c>
      <c r="D14" s="52">
        <v>6119</v>
      </c>
      <c r="E14" s="51" t="s">
        <v>67</v>
      </c>
      <c r="F14" s="50" t="s">
        <v>65</v>
      </c>
      <c r="G14" s="49">
        <v>0</v>
      </c>
      <c r="H14" s="49">
        <v>270000</v>
      </c>
      <c r="I14" s="48">
        <v>0</v>
      </c>
      <c r="J14" s="47">
        <f>H14+I14</f>
        <v>270000</v>
      </c>
    </row>
    <row r="15" spans="1:10" ht="13.5" thickBot="1">
      <c r="A15" s="46"/>
      <c r="B15" s="45"/>
      <c r="C15" s="44">
        <v>6172</v>
      </c>
      <c r="D15" s="44">
        <v>6119</v>
      </c>
      <c r="E15" s="43" t="s">
        <v>66</v>
      </c>
      <c r="F15" s="42" t="s">
        <v>65</v>
      </c>
      <c r="G15" s="41">
        <v>0</v>
      </c>
      <c r="H15" s="41">
        <v>1530000</v>
      </c>
      <c r="I15" s="40">
        <v>0</v>
      </c>
      <c r="J15" s="39">
        <f>H15+I15</f>
        <v>1530000</v>
      </c>
    </row>
  </sheetData>
  <sheetProtection/>
  <mergeCells count="4">
    <mergeCell ref="A6:I6"/>
    <mergeCell ref="G1:J1"/>
    <mergeCell ref="A2:K2"/>
    <mergeCell ref="A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Bubenikova Lucie</cp:lastModifiedBy>
  <cp:lastPrinted>2014-07-22T12:22:07Z</cp:lastPrinted>
  <dcterms:created xsi:type="dcterms:W3CDTF">2007-12-18T12:40:54Z</dcterms:created>
  <dcterms:modified xsi:type="dcterms:W3CDTF">2014-07-29T11:20:29Z</dcterms:modified>
  <cp:category/>
  <cp:version/>
  <cp:contentType/>
  <cp:contentStatus/>
</cp:coreProperties>
</file>