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 activeTab="1"/>
  </bookViews>
  <sheets>
    <sheet name="Bilance PaV" sheetId="3" r:id="rId1"/>
    <sheet name="926 09" sheetId="1" r:id="rId2"/>
  </sheets>
  <calcPr calcId="145621"/>
</workbook>
</file>

<file path=xl/calcChain.xml><?xml version="1.0" encoding="utf-8"?>
<calcChain xmlns="http://schemas.openxmlformats.org/spreadsheetml/2006/main">
  <c r="J11" i="1" l="1"/>
  <c r="K175" i="1"/>
  <c r="K174" i="1" s="1"/>
  <c r="K173" i="1"/>
  <c r="K172" i="1" s="1"/>
  <c r="K171" i="1"/>
  <c r="K170" i="1" s="1"/>
  <c r="K169" i="1"/>
  <c r="K168" i="1" s="1"/>
  <c r="K167" i="1"/>
  <c r="K166" i="1" s="1"/>
  <c r="K165" i="1"/>
  <c r="K164" i="1" s="1"/>
  <c r="K163" i="1"/>
  <c r="K162" i="1" s="1"/>
  <c r="K161" i="1"/>
  <c r="K160" i="1" s="1"/>
  <c r="K159" i="1"/>
  <c r="K158" i="1" s="1"/>
  <c r="K157" i="1"/>
  <c r="K156" i="1" s="1"/>
  <c r="K155" i="1"/>
  <c r="K154" i="1" s="1"/>
  <c r="K153" i="1"/>
  <c r="K152" i="1" s="1"/>
  <c r="K151" i="1"/>
  <c r="K150" i="1" s="1"/>
  <c r="K149" i="1"/>
  <c r="K148" i="1" s="1"/>
  <c r="K147" i="1"/>
  <c r="K146" i="1" s="1"/>
  <c r="K145" i="1"/>
  <c r="K144" i="1" s="1"/>
  <c r="K143" i="1"/>
  <c r="K142" i="1" s="1"/>
  <c r="K141" i="1"/>
  <c r="K140" i="1" s="1"/>
  <c r="K139" i="1"/>
  <c r="K138" i="1" s="1"/>
  <c r="K137" i="1"/>
  <c r="K136" i="1" s="1"/>
  <c r="K135" i="1"/>
  <c r="K134" i="1" s="1"/>
  <c r="K133" i="1"/>
  <c r="K132" i="1" s="1"/>
  <c r="K131" i="1"/>
  <c r="K130" i="1" s="1"/>
  <c r="K129" i="1"/>
  <c r="K128" i="1" s="1"/>
  <c r="K127" i="1"/>
  <c r="K126" i="1" s="1"/>
  <c r="K125" i="1"/>
  <c r="K124" i="1" s="1"/>
  <c r="K123" i="1"/>
  <c r="K122" i="1" s="1"/>
  <c r="K121" i="1"/>
  <c r="K120" i="1" s="1"/>
  <c r="K119" i="1"/>
  <c r="K118" i="1" s="1"/>
  <c r="K117" i="1"/>
  <c r="K116" i="1" s="1"/>
  <c r="K115" i="1"/>
  <c r="K114" i="1" s="1"/>
  <c r="K113" i="1"/>
  <c r="K112" i="1" s="1"/>
  <c r="K111" i="1"/>
  <c r="K110" i="1" s="1"/>
  <c r="K109" i="1"/>
  <c r="K108" i="1" s="1"/>
  <c r="K107" i="1"/>
  <c r="K106" i="1" s="1"/>
  <c r="K105" i="1"/>
  <c r="K104" i="1" s="1"/>
  <c r="K103" i="1"/>
  <c r="K102" i="1" s="1"/>
  <c r="K101" i="1"/>
  <c r="K100" i="1" s="1"/>
  <c r="K99" i="1"/>
  <c r="K98" i="1" s="1"/>
  <c r="K97" i="1"/>
  <c r="K96" i="1" s="1"/>
  <c r="K94" i="1"/>
  <c r="K95" i="1"/>
  <c r="K92" i="1"/>
  <c r="K93" i="1"/>
  <c r="K91" i="1"/>
  <c r="K90" i="1" s="1"/>
  <c r="K88" i="1"/>
  <c r="K87" i="1" s="1"/>
  <c r="K86" i="1"/>
  <c r="K85" i="1" s="1"/>
  <c r="K84" i="1"/>
  <c r="K83" i="1" s="1"/>
  <c r="K82" i="1"/>
  <c r="K81" i="1" s="1"/>
  <c r="K80" i="1"/>
  <c r="K79" i="1" s="1"/>
  <c r="K78" i="1"/>
  <c r="K77" i="1"/>
  <c r="K76" i="1"/>
  <c r="K75" i="1" s="1"/>
  <c r="K74" i="1"/>
  <c r="K73" i="1" s="1"/>
  <c r="K72" i="1"/>
  <c r="K71" i="1" s="1"/>
  <c r="K70" i="1"/>
  <c r="K69" i="1" s="1"/>
  <c r="K68" i="1"/>
  <c r="K67" i="1" s="1"/>
  <c r="K66" i="1"/>
  <c r="K65" i="1" s="1"/>
  <c r="K64" i="1"/>
  <c r="K63" i="1" s="1"/>
  <c r="K62" i="1"/>
  <c r="K61" i="1" s="1"/>
  <c r="K60" i="1"/>
  <c r="K59" i="1" s="1"/>
  <c r="K57" i="1"/>
  <c r="K58" i="1"/>
  <c r="K55" i="1"/>
  <c r="K56" i="1"/>
  <c r="K53" i="1"/>
  <c r="K54" i="1"/>
  <c r="K51" i="1"/>
  <c r="K52" i="1"/>
  <c r="K49" i="1"/>
  <c r="K50" i="1"/>
  <c r="K47" i="1"/>
  <c r="K48" i="1"/>
  <c r="K45" i="1"/>
  <c r="K46" i="1"/>
  <c r="K44" i="1"/>
  <c r="K43" i="1" s="1"/>
  <c r="K42" i="1"/>
  <c r="K41" i="1" s="1"/>
  <c r="K40" i="1"/>
  <c r="K39" i="1" s="1"/>
  <c r="K38" i="1"/>
  <c r="K37" i="1" s="1"/>
  <c r="K36" i="1"/>
  <c r="K35" i="1" s="1"/>
  <c r="K34" i="1"/>
  <c r="K33" i="1" s="1"/>
  <c r="K32" i="1"/>
  <c r="K31" i="1" s="1"/>
  <c r="K30" i="1"/>
  <c r="K29" i="1"/>
  <c r="K28" i="1"/>
  <c r="K27" i="1" s="1"/>
  <c r="K26" i="1"/>
  <c r="K25" i="1" s="1"/>
  <c r="K23" i="1"/>
  <c r="K24" i="1"/>
  <c r="K21" i="1"/>
  <c r="K22" i="1"/>
  <c r="K19" i="1"/>
  <c r="K20" i="1"/>
  <c r="K17" i="1"/>
  <c r="K18" i="1"/>
  <c r="K15" i="1"/>
  <c r="K16" i="1"/>
  <c r="K13" i="1"/>
  <c r="K14" i="1"/>
  <c r="K12" i="1"/>
  <c r="K11" i="1" s="1"/>
  <c r="K10" i="1"/>
  <c r="K9" i="1" s="1"/>
  <c r="J9" i="1"/>
  <c r="I90" i="1"/>
  <c r="I89" i="1" s="1"/>
  <c r="I8" i="1"/>
  <c r="I179" i="1" l="1"/>
  <c r="I177" i="1"/>
  <c r="K179" i="1" l="1"/>
  <c r="K177" i="1"/>
  <c r="K176" i="1"/>
  <c r="J193" i="1"/>
  <c r="J191" i="1"/>
  <c r="J189" i="1"/>
  <c r="J187" i="1"/>
  <c r="J185" i="1"/>
  <c r="J183" i="1"/>
  <c r="J181" i="1"/>
  <c r="J179" i="1"/>
  <c r="J174" i="1" l="1"/>
  <c r="J172" i="1"/>
  <c r="J170" i="1"/>
  <c r="J168" i="1"/>
  <c r="J166" i="1"/>
  <c r="J164" i="1"/>
  <c r="J162" i="1"/>
  <c r="J160" i="1"/>
  <c r="J158" i="1"/>
  <c r="J156" i="1"/>
  <c r="J154" i="1"/>
  <c r="J152" i="1"/>
  <c r="J150" i="1"/>
  <c r="J148" i="1"/>
  <c r="J146" i="1"/>
  <c r="J144" i="1"/>
  <c r="J142" i="1"/>
  <c r="J140" i="1"/>
  <c r="J138" i="1"/>
  <c r="J136" i="1"/>
  <c r="J134" i="1"/>
  <c r="K89" i="1" s="1"/>
  <c r="J90" i="1"/>
  <c r="J89" i="1" s="1"/>
  <c r="J53" i="1"/>
  <c r="J33" i="1"/>
  <c r="J35" i="1"/>
  <c r="J21" i="1"/>
  <c r="J177" i="1"/>
  <c r="J87" i="1"/>
  <c r="J85" i="1"/>
  <c r="J83" i="1"/>
  <c r="J81" i="1"/>
  <c r="J79" i="1"/>
  <c r="J77" i="1"/>
  <c r="J75" i="1"/>
  <c r="J73" i="1"/>
  <c r="J71" i="1"/>
  <c r="J69" i="1"/>
  <c r="J67" i="1"/>
  <c r="J65" i="1"/>
  <c r="J63" i="1"/>
  <c r="J61" i="1"/>
  <c r="J59" i="1"/>
  <c r="J57" i="1"/>
  <c r="J55" i="1"/>
  <c r="J51" i="1"/>
  <c r="J49" i="1"/>
  <c r="J47" i="1"/>
  <c r="J45" i="1"/>
  <c r="J43" i="1"/>
  <c r="J41" i="1"/>
  <c r="J39" i="1"/>
  <c r="J37" i="1"/>
  <c r="J31" i="1"/>
  <c r="J29" i="1"/>
  <c r="J27" i="1"/>
  <c r="J25" i="1"/>
  <c r="J23" i="1"/>
  <c r="J19" i="1"/>
  <c r="J17" i="1"/>
  <c r="J15" i="1"/>
  <c r="J13" i="1"/>
  <c r="H6" i="1"/>
  <c r="K8" i="1" l="1"/>
  <c r="K7" i="1" s="1"/>
  <c r="J8" i="1"/>
  <c r="I7" i="1"/>
  <c r="I6" i="1" s="1"/>
  <c r="K6" i="1" l="1"/>
  <c r="J7" i="1"/>
  <c r="J6" i="1" s="1"/>
</calcChain>
</file>

<file path=xl/sharedStrings.xml><?xml version="1.0" encoding="utf-8"?>
<sst xmlns="http://schemas.openxmlformats.org/spreadsheetml/2006/main" count="676" uniqueCount="279">
  <si>
    <t>Odbor zdravotnictví</t>
  </si>
  <si>
    <t>92609 - Dotační fond LK</t>
  </si>
  <si>
    <t>tis.Kč</t>
  </si>
  <si>
    <t>92609 - Dotační fond</t>
  </si>
  <si>
    <t>uk.</t>
  </si>
  <si>
    <t>č.a.</t>
  </si>
  <si>
    <t>§</t>
  </si>
  <si>
    <t>pol.</t>
  </si>
  <si>
    <t>D O T A Č N Í   F O N D</t>
  </si>
  <si>
    <t>SU</t>
  </si>
  <si>
    <t>x</t>
  </si>
  <si>
    <t>Výdaje dotačního fondu v resortu celkem</t>
  </si>
  <si>
    <t>30xx</t>
  </si>
  <si>
    <t>Program resortu zdravotnictví, tělovýchovy a sportu</t>
  </si>
  <si>
    <t>301xx</t>
  </si>
  <si>
    <t>30100000000</t>
  </si>
  <si>
    <t>nerozepsaná finanční rezerva programu</t>
  </si>
  <si>
    <t>nespecifikované rezervy</t>
  </si>
  <si>
    <t>neinvestiční transfery občanským sdružením</t>
  </si>
  <si>
    <t>Rekondiční ozdravný pobyt Harrachov-zlepšení kvality života onkologických pacientů</t>
  </si>
  <si>
    <t>Ozdravný rekondiční pobyt zdravotně postižených dětí a mládeže</t>
  </si>
  <si>
    <t>Dětský ozdravný tábor v Bílém Potoce</t>
  </si>
  <si>
    <t>neinvestiční transfery obcím</t>
  </si>
  <si>
    <t>Rekondiční pobyt pro děti a mládež s kombinovanými vadami a jejich doprovody</t>
  </si>
  <si>
    <t>Putovní příměstský tábor pro zdravotně postižené</t>
  </si>
  <si>
    <t>Rekondiční pobyt Karlovy Vary</t>
  </si>
  <si>
    <t>Rekondiční a ozdravný pobyt pro pohybově postižené občany</t>
  </si>
  <si>
    <t>Rekondiční pobyt zdravotně postižených Chorvatsko</t>
  </si>
  <si>
    <t>Ozdravný pobyt pro zrakově postižené</t>
  </si>
  <si>
    <t>Ozdravný pobyt pro diabetiky ve Sloupu v Čechách</t>
  </si>
  <si>
    <t>Rekondiční pobyt pro tělesně postižené se zdravotním programem</t>
  </si>
  <si>
    <t>Bezpečná cesta ke zdraví</t>
  </si>
  <si>
    <t>Podzimní turistický sraz</t>
  </si>
  <si>
    <t>302xx</t>
  </si>
  <si>
    <t>30200000000</t>
  </si>
  <si>
    <t>Podpora pacientské organizace Roska Liberec</t>
  </si>
  <si>
    <t>neinvestiční transfery obecně prospěšným společnostem</t>
  </si>
  <si>
    <t>SR 2014</t>
  </si>
  <si>
    <t>ZR_RO 190/14</t>
  </si>
  <si>
    <t>UR III 2014</t>
  </si>
  <si>
    <t>30100460000</t>
  </si>
  <si>
    <t>Zlepšení kvality onkologických pacientů-rekondiční ozdravný pobyt Sezimovo Ústí</t>
  </si>
  <si>
    <t>XII. ročník rekondičních pobytů pro lidi s poruchou autistického spektra</t>
  </si>
  <si>
    <t>Podzimní ozdravný pobyt pro děti se ZTP a ZTP/P</t>
  </si>
  <si>
    <t>Letní tábor s denní docházkou pro děti, mládež a dospělé se zdravotním postižením</t>
  </si>
  <si>
    <t>30100533454</t>
  </si>
  <si>
    <t>30100470000</t>
  </si>
  <si>
    <t>30100480000</t>
  </si>
  <si>
    <t>30100490000</t>
  </si>
  <si>
    <t>30100500000</t>
  </si>
  <si>
    <t>30100510000</t>
  </si>
  <si>
    <t>30100520000</t>
  </si>
  <si>
    <t>30100543454</t>
  </si>
  <si>
    <t>Letní tábor pro sluchově postižené děti a mládež</t>
  </si>
  <si>
    <t>30100550000</t>
  </si>
  <si>
    <t>30100560000</t>
  </si>
  <si>
    <t>Rekondiční pobyt Kundratice</t>
  </si>
  <si>
    <t>30100570000</t>
  </si>
  <si>
    <t>30100580000</t>
  </si>
  <si>
    <t>30100590000</t>
  </si>
  <si>
    <t>Když je zima, je to prima (posedmé pod Žalý)</t>
  </si>
  <si>
    <t>30100600000</t>
  </si>
  <si>
    <t>Buď fit senior-Mariánské Lázně</t>
  </si>
  <si>
    <t>30100610000</t>
  </si>
  <si>
    <t>Buď fit senior-Janské Lázně</t>
  </si>
  <si>
    <t>30100620000</t>
  </si>
  <si>
    <t>Ozdravný rekondiční pobyt pro nemocné RS ( rozstroušená mozkomíšní skleróza Multiplex )</t>
  </si>
  <si>
    <t>30100630000</t>
  </si>
  <si>
    <t>30100640000</t>
  </si>
  <si>
    <t>Ozdravný rekondiční pobyt pro pacienty s roztroušenou sklerózou mozkomíšní - podzimní</t>
  </si>
  <si>
    <t>30100650000</t>
  </si>
  <si>
    <t>Ozdravný rekondiční pobyt pro pacienty s roztroušenou sklerózou mozkomíšní - jarní</t>
  </si>
  <si>
    <t>30100660000</t>
  </si>
  <si>
    <t>1.Ozdravný pobyt pro rodiče s dětmi/dítětem se ZP; 2.Ozdravný pobyt pro ZP a seniory</t>
  </si>
  <si>
    <t>30100670000</t>
  </si>
  <si>
    <t>30100680000</t>
  </si>
  <si>
    <t>Ozdravný pobyt v Lázních kundratice</t>
  </si>
  <si>
    <t>30100690000</t>
  </si>
  <si>
    <t>30100700000</t>
  </si>
  <si>
    <t>EDUKAČNĚ PREVENTIVNÍ POBYT</t>
  </si>
  <si>
    <t>30100710000</t>
  </si>
  <si>
    <t>Rekondiční pobyt v roce 2014 - ÚO Svazu diabetiků ČR v Jilemnici</t>
  </si>
  <si>
    <t>30100720000</t>
  </si>
  <si>
    <t>Rekondiční pobyt pro členy Svazu důchodců v Mariánských Lázních</t>
  </si>
  <si>
    <t>30100730000</t>
  </si>
  <si>
    <t>Ozdravný pobyt diabetiků a kardiaků Jetřichovice</t>
  </si>
  <si>
    <t>30100740000</t>
  </si>
  <si>
    <t>Rekondiční pobyt zdrvotně postižených v Sezimově Ústí</t>
  </si>
  <si>
    <t>30100750000</t>
  </si>
  <si>
    <t>30100760000</t>
  </si>
  <si>
    <t>Ozdravný pobyt pro smíšeně zdravotně postižené v Podhájské</t>
  </si>
  <si>
    <t>30100770000</t>
  </si>
  <si>
    <t>30100780000</t>
  </si>
  <si>
    <t>30100790000</t>
  </si>
  <si>
    <t>zdravý životní styl</t>
  </si>
  <si>
    <t>30100800000</t>
  </si>
  <si>
    <t xml:space="preserve">Letní kondiční tábor kardiaků </t>
  </si>
  <si>
    <t>30100810000</t>
  </si>
  <si>
    <t>30100820000</t>
  </si>
  <si>
    <t>Rekondiční pobyt zdravotně postižených v Sezimově Ústí</t>
  </si>
  <si>
    <t>30100830000</t>
  </si>
  <si>
    <t>Rekondiční pobyt diabetiků v Penzionu ESPERO Skokovy</t>
  </si>
  <si>
    <t>30200310000</t>
  </si>
  <si>
    <t>Webové stránky o problematice celiakie</t>
  </si>
  <si>
    <t>30200320000</t>
  </si>
  <si>
    <t>Aktivity směřující ke zlepšení života lidí s celiakií</t>
  </si>
  <si>
    <t>Zdravé zoubky v mateřských centrech</t>
  </si>
  <si>
    <t>30200330000</t>
  </si>
  <si>
    <t>30200340000</t>
  </si>
  <si>
    <t>ZDRAVÁ RODINA</t>
  </si>
  <si>
    <t>30200350000</t>
  </si>
  <si>
    <t>Svépomocný klub duševně nemocných</t>
  </si>
  <si>
    <t>30200360000</t>
  </si>
  <si>
    <t>Zdravé dítě-zdravá budoucnost</t>
  </si>
  <si>
    <t>30200370000</t>
  </si>
  <si>
    <t>Prevence-mateřské školy</t>
  </si>
  <si>
    <t>Nové cvičební pomůcky pro relaxační cvičení seniorů v Kontaktu</t>
  </si>
  <si>
    <t>30200390000</t>
  </si>
  <si>
    <t xml:space="preserve">Hiporehabilitace pro děti se zdravotním znevýhodněním </t>
  </si>
  <si>
    <t>Zdravotní výchova</t>
  </si>
  <si>
    <t>30200410000</t>
  </si>
  <si>
    <t>30200400000</t>
  </si>
  <si>
    <t>Pomáháš? Daruješ?</t>
  </si>
  <si>
    <t>30200420000</t>
  </si>
  <si>
    <t>ŠESTKRÁT PREVENCE NA SEMILSKU</t>
  </si>
  <si>
    <t>30200430000</t>
  </si>
  <si>
    <t>30200440000</t>
  </si>
  <si>
    <t>30200450000</t>
  </si>
  <si>
    <t>30200470000</t>
  </si>
  <si>
    <t>30200480000</t>
  </si>
  <si>
    <t>30200490000</t>
  </si>
  <si>
    <t>30200510000</t>
  </si>
  <si>
    <t>Léčivý dotek přírody</t>
  </si>
  <si>
    <t>Senioři libereckého kraje v pohybu</t>
  </si>
  <si>
    <t>Vytváření zdravého a bezpečného životního prostředí a na podporu zdravého životního stylu</t>
  </si>
  <si>
    <t>30200465503</t>
  </si>
  <si>
    <t>Péče o dolní končetiny v roce 2014 - prevence vzniku komplikací</t>
  </si>
  <si>
    <t xml:space="preserve">Čchi kung - cvičení pro prevenci a podporu zdraví </t>
  </si>
  <si>
    <t>Rehabilitace zraku pro občany Libereckého kraje</t>
  </si>
  <si>
    <t>Zdravá sportovní Ještědská</t>
  </si>
  <si>
    <t>30200502307</t>
  </si>
  <si>
    <t>Zdravý zoubek 2014</t>
  </si>
  <si>
    <t>303xx</t>
  </si>
  <si>
    <t>30300000000</t>
  </si>
  <si>
    <t>3.1 Podpora ozdravných a rekondičních pobytů pro zdravotně/tělesně postižené občany</t>
  </si>
  <si>
    <t>3.2 Podpora preventivních a léčebných projektů</t>
  </si>
  <si>
    <t>3.3 Podpora osob se zdravotním postižením</t>
  </si>
  <si>
    <t>Zdrojová část rozpočtu LK 2014</t>
  </si>
  <si>
    <t>v tis. Kč</t>
  </si>
  <si>
    <t>ukazatel</t>
  </si>
  <si>
    <t xml:space="preserve">pol. </t>
  </si>
  <si>
    <t>upravený rozpočet I.</t>
  </si>
  <si>
    <t>upravený rozpočet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</si>
  <si>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</si>
  <si>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</si>
  <si>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</si>
  <si>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</si>
  <si>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</si>
  <si>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</si>
  <si>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</si>
  <si>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</si>
  <si>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</si>
  <si>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</si>
  <si>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</si>
  <si>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</si>
  <si>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</si>
  <si>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</si>
  <si>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</si>
  <si>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</si>
  <si>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</si>
  <si>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</si>
  <si>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</si>
  <si>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</si>
  <si>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</si>
  <si>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</si>
  <si>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</si>
  <si>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</si>
  <si>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</si>
  <si>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</si>
  <si>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</si>
  <si>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2013</t>
  </si>
  <si>
    <t>8115</t>
  </si>
  <si>
    <t>2. Zapojení  zvl.účtů z r. 2013</t>
  </si>
  <si>
    <t>3. Zapojení výsl. hosp.2013</t>
  </si>
  <si>
    <t>4. úvěr</t>
  </si>
  <si>
    <t>5. uhrazené splátky dlouhod.půjč.</t>
  </si>
  <si>
    <t xml:space="preserve">Z d r o j e  L K   c e l k e m </t>
  </si>
  <si>
    <t>Výdajová část rozpočtu LK 2014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</si>
  <si>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</si>
  <si>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</si>
  <si>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</si>
  <si>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</si>
  <si>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</si>
  <si>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</si>
  <si>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</si>
  <si>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</si>
  <si>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</si>
  <si>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</si>
  <si>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</si>
  <si>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</si>
  <si>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</si>
  <si>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</si>
  <si>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</si>
  <si>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</si>
  <si>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</si>
  <si>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</si>
  <si>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</si>
  <si>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</si>
  <si>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>Kap.935-grantový fond</t>
  </si>
  <si>
    <t xml:space="preserve">V ý d a je   c e l k e m </t>
  </si>
  <si>
    <t>ZR-RO č. 190/14</t>
  </si>
  <si>
    <t>příloha č. 1 k ZR-RO 190/14</t>
  </si>
  <si>
    <t>30200382505</t>
  </si>
  <si>
    <t>30300010000</t>
  </si>
  <si>
    <t>Motomed</t>
  </si>
  <si>
    <t>účelové investiční transfery nepodnikajícím fyzickým osobám</t>
  </si>
  <si>
    <t>30300020000</t>
  </si>
  <si>
    <t>Baterie do elektrického vozíku - EIVC350 (výměna akumulátorů - 2ks)</t>
  </si>
  <si>
    <t>účelové neinvestiční transfery nepodnikajícím fyzickým osobám</t>
  </si>
  <si>
    <t>30300030000</t>
  </si>
  <si>
    <t>Osobní automobil</t>
  </si>
  <si>
    <t>30300040000</t>
  </si>
  <si>
    <t>Polohovací pomůcky</t>
  </si>
  <si>
    <t>30300050000</t>
  </si>
  <si>
    <t>Multi Frame vel. 3</t>
  </si>
  <si>
    <t>30300060000</t>
  </si>
  <si>
    <t>Invalidní vozík</t>
  </si>
  <si>
    <t>30300070000</t>
  </si>
  <si>
    <t>iPed Air 32 GB Wifi</t>
  </si>
  <si>
    <t>30300080000</t>
  </si>
  <si>
    <t>Zdravotní pomůcka THERASUIT</t>
  </si>
  <si>
    <t>UR IV 2014</t>
  </si>
  <si>
    <t>30100290000</t>
  </si>
  <si>
    <t>Rekondiční pobyt v roce 2013 - Svaz diabetiků ČR v Jilemnici</t>
  </si>
  <si>
    <t>30200010000</t>
  </si>
  <si>
    <t xml:space="preserve">Informační a poradenské aktivity pro celiaky a širokou veřejnost </t>
  </si>
  <si>
    <t>neinvestiční transfery obecně prospěšným spol.</t>
  </si>
  <si>
    <t>30200020000</t>
  </si>
  <si>
    <t>Kluby zdraví</t>
  </si>
  <si>
    <t>30200040000</t>
  </si>
  <si>
    <t>Zdravá rodina</t>
  </si>
  <si>
    <t>neinvestiční transfery spolkům</t>
  </si>
  <si>
    <t>30200050000</t>
  </si>
  <si>
    <t>Plavání a cvičení pro těhotné, šestinedělky a maminky po porodu</t>
  </si>
  <si>
    <t>30200080000</t>
  </si>
  <si>
    <t>Žijeme s vámi - ne vedle vás</t>
  </si>
  <si>
    <t>30200090000</t>
  </si>
  <si>
    <t>Zdravé dítě - zdravá budoucnost</t>
  </si>
  <si>
    <t>30200102505</t>
  </si>
  <si>
    <t>Relaxační cvičení pro seniory k udržení jejich dobré fyzické a psychické kondice</t>
  </si>
  <si>
    <t>30200112505</t>
  </si>
  <si>
    <t>Zdravé stárnutí libereckých seniorů podporou jejich pravidelného sportování</t>
  </si>
  <si>
    <t>30200120000</t>
  </si>
  <si>
    <t>Proč je lepší nekouřit</t>
  </si>
  <si>
    <t>neinv.transfery nefin.podnik.subjektům-práv.osobám</t>
  </si>
  <si>
    <t>30200140000</t>
  </si>
  <si>
    <t>HIPOREHABILITACE 2013</t>
  </si>
  <si>
    <t>30200150000</t>
  </si>
  <si>
    <t>Daruj krev, daruješ šanci na život</t>
  </si>
  <si>
    <t>30200160000</t>
  </si>
  <si>
    <t>Prevence v Semilech a okolí</t>
  </si>
  <si>
    <t>30200170000</t>
  </si>
  <si>
    <t>30200200000</t>
  </si>
  <si>
    <t>Zdraví senioři</t>
  </si>
  <si>
    <t>30200210000</t>
  </si>
  <si>
    <t>Pravidelné bowlingové tréninky osob s těžkým zrakovým postižením</t>
  </si>
  <si>
    <t>30200240000</t>
  </si>
  <si>
    <t>Péče o dolní končetiny v roce 2013 a prevence vzniku komplikací</t>
  </si>
  <si>
    <t>30200250000</t>
  </si>
  <si>
    <t>Tyfloservis - rehabilitace zraku</t>
  </si>
  <si>
    <t>30200265901</t>
  </si>
  <si>
    <t>Ruka a revmatické onemocnění - jak může plastická chirurgie zlepšit kvalitu života</t>
  </si>
  <si>
    <t>30200274466</t>
  </si>
  <si>
    <t>Vítkův chodník</t>
  </si>
  <si>
    <t>30200281910</t>
  </si>
  <si>
    <t>Zachraňte Pepíčka</t>
  </si>
  <si>
    <t>neinvestiční příspěvky zřízeným příspěvkovým organizacím</t>
  </si>
  <si>
    <t>30200291910</t>
  </si>
  <si>
    <t>Maminky pomozte!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</si>
</sst>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"/>
    <numFmt numFmtId="166" formatCode="#,##0.000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Arial"/>
      <family val="2"/>
      <charset val="238"/>
    </font>
    <font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7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2" xfId="2" applyFont="1" applyBorder="1" applyAlignment="1">
      <alignment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center" vertical="center" wrapText="1"/>
    </xf>
    <xf numFmtId="164" fontId="6" fillId="0" borderId="7" xfId="2" applyNumberFormat="1" applyFont="1" applyBorder="1" applyAlignment="1">
      <alignment horizontal="center" vertical="center"/>
    </xf>
    <xf numFmtId="0" fontId="4" fillId="0" borderId="9" xfId="2" applyFont="1" applyBorder="1" applyAlignment="1">
      <alignment horizontal="center"/>
    </xf>
    <xf numFmtId="0" fontId="4" fillId="0" borderId="9" xfId="2" applyFont="1" applyBorder="1" applyAlignment="1">
      <alignment horizontal="left" wrapText="1"/>
    </xf>
    <xf numFmtId="4" fontId="4" fillId="0" borderId="9" xfId="2" applyNumberFormat="1" applyFont="1" applyFill="1" applyBorder="1"/>
    <xf numFmtId="0" fontId="4" fillId="2" borderId="9" xfId="2" applyFont="1" applyFill="1" applyBorder="1" applyAlignment="1">
      <alignment horizontal="center"/>
    </xf>
    <xf numFmtId="0" fontId="4" fillId="2" borderId="9" xfId="2" applyFont="1" applyFill="1" applyBorder="1" applyAlignment="1">
      <alignment horizontal="left" wrapText="1"/>
    </xf>
    <xf numFmtId="4" fontId="4" fillId="2" borderId="9" xfId="2" applyNumberFormat="1" applyFont="1" applyFill="1" applyBorder="1"/>
    <xf numFmtId="164" fontId="4" fillId="2" borderId="9" xfId="2" applyNumberFormat="1" applyFont="1" applyFill="1" applyBorder="1"/>
    <xf numFmtId="0" fontId="4" fillId="0" borderId="10" xfId="2" applyFont="1" applyFill="1" applyBorder="1" applyAlignment="1">
      <alignment horizontal="center"/>
    </xf>
    <xf numFmtId="0" fontId="4" fillId="0" borderId="11" xfId="2" applyFont="1" applyFill="1" applyBorder="1" applyAlignment="1">
      <alignment horizontal="center"/>
    </xf>
    <xf numFmtId="0" fontId="4" fillId="0" borderId="12" xfId="2" applyFont="1" applyFill="1" applyBorder="1" applyAlignment="1">
      <alignment horizontal="center"/>
    </xf>
    <xf numFmtId="49" fontId="4" fillId="0" borderId="13" xfId="2" applyNumberFormat="1" applyFont="1" applyFill="1" applyBorder="1" applyAlignment="1">
      <alignment horizontal="left" wrapText="1"/>
    </xf>
    <xf numFmtId="4" fontId="4" fillId="0" borderId="13" xfId="2" applyNumberFormat="1" applyFont="1" applyFill="1" applyBorder="1"/>
    <xf numFmtId="164" fontId="4" fillId="0" borderId="13" xfId="2" applyNumberFormat="1" applyFont="1" applyFill="1" applyBorder="1"/>
    <xf numFmtId="0" fontId="7" fillId="0" borderId="14" xfId="2" applyFont="1" applyFill="1" applyBorder="1" applyAlignment="1">
      <alignment horizontal="center"/>
    </xf>
    <xf numFmtId="0" fontId="7" fillId="0" borderId="15" xfId="2" applyFont="1" applyFill="1" applyBorder="1" applyAlignment="1">
      <alignment horizontal="center"/>
    </xf>
    <xf numFmtId="0" fontId="7" fillId="0" borderId="16" xfId="2" applyFont="1" applyFill="1" applyBorder="1" applyAlignment="1">
      <alignment horizontal="center"/>
    </xf>
    <xf numFmtId="0" fontId="7" fillId="0" borderId="17" xfId="2" applyFont="1" applyFill="1" applyBorder="1" applyAlignment="1">
      <alignment horizontal="left" wrapText="1"/>
    </xf>
    <xf numFmtId="4" fontId="7" fillId="0" borderId="17" xfId="2" applyNumberFormat="1" applyFont="1" applyFill="1" applyBorder="1"/>
    <xf numFmtId="164" fontId="7" fillId="0" borderId="17" xfId="2" applyNumberFormat="1" applyFont="1" applyFill="1" applyBorder="1"/>
    <xf numFmtId="49" fontId="4" fillId="2" borderId="9" xfId="2" applyNumberFormat="1" applyFont="1" applyFill="1" applyBorder="1" applyAlignment="1">
      <alignment horizontal="left" wrapText="1"/>
    </xf>
    <xf numFmtId="0" fontId="4" fillId="0" borderId="19" xfId="2" applyFont="1" applyFill="1" applyBorder="1" applyAlignment="1">
      <alignment horizontal="center"/>
    </xf>
    <xf numFmtId="49" fontId="8" fillId="0" borderId="13" xfId="0" applyNumberFormat="1" applyFont="1" applyBorder="1" applyAlignment="1">
      <alignment horizontal="left" vertical="top" wrapText="1"/>
    </xf>
    <xf numFmtId="164" fontId="4" fillId="0" borderId="23" xfId="2" applyNumberFormat="1" applyFont="1" applyFill="1" applyBorder="1"/>
    <xf numFmtId="0" fontId="0" fillId="0" borderId="24" xfId="0" applyBorder="1"/>
    <xf numFmtId="0" fontId="7" fillId="0" borderId="25" xfId="2" applyFont="1" applyFill="1" applyBorder="1" applyAlignment="1">
      <alignment horizontal="center"/>
    </xf>
    <xf numFmtId="0" fontId="7" fillId="0" borderId="26" xfId="2" applyFont="1" applyFill="1" applyBorder="1" applyAlignment="1">
      <alignment horizontal="center"/>
    </xf>
    <xf numFmtId="164" fontId="7" fillId="0" borderId="27" xfId="2" applyNumberFormat="1" applyFont="1" applyFill="1" applyBorder="1"/>
    <xf numFmtId="164" fontId="7" fillId="0" borderId="28" xfId="2" applyNumberFormat="1" applyFont="1" applyFill="1" applyBorder="1"/>
    <xf numFmtId="0" fontId="0" fillId="0" borderId="0" xfId="0" applyAlignment="1">
      <alignment wrapText="1"/>
    </xf>
    <xf numFmtId="164" fontId="0" fillId="0" borderId="0" xfId="0" applyNumberFormat="1"/>
    <xf numFmtId="164" fontId="6" fillId="0" borderId="7" xfId="2" applyNumberFormat="1" applyFont="1" applyFill="1" applyBorder="1" applyAlignment="1">
      <alignment horizontal="center" vertical="center" wrapText="1"/>
    </xf>
    <xf numFmtId="0" fontId="4" fillId="0" borderId="29" xfId="2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right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vertical="center" wrapText="1"/>
    </xf>
    <xf numFmtId="0" fontId="12" fillId="0" borderId="34" xfId="0" applyFont="1" applyBorder="1" applyAlignment="1">
      <alignment horizontal="right" vertical="center" wrapText="1"/>
    </xf>
    <xf numFmtId="4" fontId="12" fillId="0" borderId="34" xfId="0" applyNumberFormat="1" applyFont="1" applyBorder="1" applyAlignment="1">
      <alignment horizontal="right" vertical="center" wrapText="1"/>
    </xf>
    <xf numFmtId="4" fontId="12" fillId="0" borderId="35" xfId="0" applyNumberFormat="1" applyFont="1" applyBorder="1" applyAlignment="1">
      <alignment horizontal="right" vertical="center" wrapText="1"/>
    </xf>
    <xf numFmtId="0" fontId="13" fillId="0" borderId="36" xfId="0" applyFont="1" applyBorder="1" applyAlignment="1">
      <alignment vertical="center" wrapText="1"/>
    </xf>
    <xf numFmtId="0" fontId="13" fillId="0" borderId="37" xfId="0" applyFont="1" applyBorder="1" applyAlignment="1">
      <alignment horizontal="right" vertical="center" wrapText="1"/>
    </xf>
    <xf numFmtId="4" fontId="13" fillId="0" borderId="37" xfId="0" applyNumberFormat="1" applyFont="1" applyBorder="1" applyAlignment="1">
      <alignment horizontal="right" vertical="center" wrapText="1"/>
    </xf>
    <xf numFmtId="4" fontId="13" fillId="0" borderId="37" xfId="0" applyNumberFormat="1" applyFont="1" applyBorder="1" applyAlignment="1">
      <alignment vertical="center"/>
    </xf>
    <xf numFmtId="4" fontId="13" fillId="0" borderId="38" xfId="0" applyNumberFormat="1" applyFont="1" applyBorder="1" applyAlignment="1">
      <alignment vertical="center"/>
    </xf>
    <xf numFmtId="4" fontId="0" fillId="0" borderId="0" xfId="0" applyNumberFormat="1"/>
    <xf numFmtId="4" fontId="13" fillId="0" borderId="34" xfId="0" applyNumberFormat="1" applyFont="1" applyBorder="1" applyAlignment="1">
      <alignment horizontal="right" vertical="center" wrapText="1"/>
    </xf>
    <xf numFmtId="0" fontId="12" fillId="0" borderId="36" xfId="0" applyFont="1" applyBorder="1" applyAlignment="1">
      <alignment vertical="center" wrapText="1"/>
    </xf>
    <xf numFmtId="4" fontId="12" fillId="0" borderId="37" xfId="0" applyNumberFormat="1" applyFont="1" applyBorder="1" applyAlignment="1">
      <alignment horizontal="right" vertical="center" wrapText="1"/>
    </xf>
    <xf numFmtId="4" fontId="12" fillId="0" borderId="38" xfId="0" applyNumberFormat="1" applyFont="1" applyBorder="1" applyAlignment="1">
      <alignment horizontal="right" vertical="center" wrapText="1"/>
    </xf>
    <xf numFmtId="4" fontId="13" fillId="0" borderId="38" xfId="0" applyNumberFormat="1" applyFont="1" applyBorder="1" applyAlignment="1">
      <alignment horizontal="right" vertical="center" wrapText="1"/>
    </xf>
    <xf numFmtId="0" fontId="12" fillId="0" borderId="37" xfId="0" applyFont="1" applyBorder="1" applyAlignment="1">
      <alignment horizontal="right" vertical="center" wrapText="1"/>
    </xf>
    <xf numFmtId="0" fontId="13" fillId="0" borderId="39" xfId="0" applyFont="1" applyBorder="1" applyAlignment="1">
      <alignment vertical="center" wrapText="1"/>
    </xf>
    <xf numFmtId="0" fontId="13" fillId="0" borderId="40" xfId="0" applyFont="1" applyBorder="1" applyAlignment="1">
      <alignment horizontal="right" vertical="center" wrapText="1"/>
    </xf>
    <xf numFmtId="4" fontId="13" fillId="0" borderId="40" xfId="0" applyNumberFormat="1" applyFont="1" applyBorder="1" applyAlignment="1">
      <alignment horizontal="right" vertical="center" wrapText="1"/>
    </xf>
    <xf numFmtId="4" fontId="13" fillId="0" borderId="41" xfId="0" applyNumberFormat="1" applyFont="1" applyBorder="1" applyAlignment="1">
      <alignment horizontal="right" vertical="center" wrapText="1"/>
    </xf>
    <xf numFmtId="0" fontId="12" fillId="0" borderId="30" xfId="0" applyFont="1" applyBorder="1" applyAlignment="1">
      <alignment vertical="center" wrapText="1"/>
    </xf>
    <xf numFmtId="0" fontId="12" fillId="0" borderId="31" xfId="0" applyFont="1" applyBorder="1" applyAlignment="1">
      <alignment horizontal="right" vertical="center" wrapText="1"/>
    </xf>
    <xf numFmtId="4" fontId="12" fillId="0" borderId="31" xfId="0" applyNumberFormat="1" applyFont="1" applyBorder="1" applyAlignment="1">
      <alignment horizontal="right" vertical="center" wrapText="1"/>
    </xf>
    <xf numFmtId="4" fontId="12" fillId="0" borderId="32" xfId="0" applyNumberFormat="1" applyFont="1" applyBorder="1" applyAlignment="1">
      <alignment horizontal="right" vertical="center" wrapText="1"/>
    </xf>
    <xf numFmtId="0" fontId="10" fillId="0" borderId="0" xfId="0" applyFont="1" applyFill="1" applyBorder="1"/>
    <xf numFmtId="165" fontId="10" fillId="0" borderId="28" xfId="0" applyNumberFormat="1" applyFont="1" applyFill="1" applyBorder="1" applyAlignment="1">
      <alignment horizontal="right"/>
    </xf>
    <xf numFmtId="0" fontId="13" fillId="0" borderId="33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right" vertical="center" wrapText="1"/>
    </xf>
    <xf numFmtId="4" fontId="13" fillId="0" borderId="35" xfId="0" applyNumberFormat="1" applyFont="1" applyBorder="1" applyAlignment="1">
      <alignment horizontal="right" vertical="center" wrapText="1"/>
    </xf>
    <xf numFmtId="0" fontId="13" fillId="0" borderId="36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7" fillId="0" borderId="20" xfId="2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/>
    </xf>
    <xf numFmtId="0" fontId="7" fillId="0" borderId="44" xfId="2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/>
    </xf>
    <xf numFmtId="0" fontId="4" fillId="0" borderId="34" xfId="2" applyFont="1" applyFill="1" applyBorder="1" applyAlignment="1">
      <alignment horizontal="center"/>
    </xf>
    <xf numFmtId="49" fontId="14" fillId="0" borderId="21" xfId="0" applyNumberFormat="1" applyFont="1" applyFill="1" applyBorder="1" applyAlignment="1">
      <alignment horizontal="center"/>
    </xf>
    <xf numFmtId="0" fontId="4" fillId="0" borderId="11" xfId="2" applyFont="1" applyFill="1" applyBorder="1" applyAlignment="1">
      <alignment horizontal="center" vertical="center"/>
    </xf>
    <xf numFmtId="166" fontId="4" fillId="0" borderId="13" xfId="2" applyNumberFormat="1" applyFont="1" applyFill="1" applyBorder="1"/>
    <xf numFmtId="166" fontId="7" fillId="0" borderId="17" xfId="2" applyNumberFormat="1" applyFont="1" applyFill="1" applyBorder="1"/>
    <xf numFmtId="49" fontId="4" fillId="0" borderId="42" xfId="2" applyNumberFormat="1" applyFont="1" applyFill="1" applyBorder="1" applyAlignment="1">
      <alignment horizontal="left" wrapText="1"/>
    </xf>
    <xf numFmtId="164" fontId="4" fillId="0" borderId="49" xfId="2" applyNumberFormat="1" applyFont="1" applyFill="1" applyBorder="1"/>
    <xf numFmtId="164" fontId="7" fillId="0" borderId="50" xfId="2" applyNumberFormat="1" applyFont="1" applyFill="1" applyBorder="1"/>
    <xf numFmtId="166" fontId="7" fillId="0" borderId="8" xfId="2" applyNumberFormat="1" applyFont="1" applyFill="1" applyBorder="1"/>
    <xf numFmtId="166" fontId="4" fillId="0" borderId="51" xfId="2" applyNumberFormat="1" applyFont="1" applyFill="1" applyBorder="1"/>
    <xf numFmtId="166" fontId="7" fillId="0" borderId="22" xfId="2" applyNumberFormat="1" applyFont="1" applyFill="1" applyBorder="1"/>
    <xf numFmtId="4" fontId="7" fillId="0" borderId="8" xfId="2" applyNumberFormat="1" applyFont="1" applyFill="1" applyBorder="1"/>
    <xf numFmtId="4" fontId="4" fillId="0" borderId="51" xfId="2" applyNumberFormat="1" applyFont="1" applyFill="1" applyBorder="1"/>
    <xf numFmtId="4" fontId="7" fillId="0" borderId="22" xfId="2" applyNumberFormat="1" applyFont="1" applyFill="1" applyBorder="1"/>
    <xf numFmtId="166" fontId="4" fillId="0" borderId="13" xfId="2" applyNumberFormat="1" applyFont="1" applyFill="1" applyBorder="1" applyAlignment="1">
      <alignment vertical="center"/>
    </xf>
    <xf numFmtId="0" fontId="4" fillId="0" borderId="18" xfId="2" applyFont="1" applyFill="1" applyBorder="1" applyAlignment="1">
      <alignment horizontal="center"/>
    </xf>
    <xf numFmtId="0" fontId="7" fillId="0" borderId="46" xfId="2" applyFont="1" applyFill="1" applyBorder="1" applyAlignment="1">
      <alignment horizontal="center"/>
    </xf>
    <xf numFmtId="0" fontId="4" fillId="0" borderId="47" xfId="2" applyFont="1" applyFill="1" applyBorder="1" applyAlignment="1">
      <alignment horizontal="center"/>
    </xf>
    <xf numFmtId="0" fontId="7" fillId="0" borderId="48" xfId="2" applyFont="1" applyFill="1" applyBorder="1" applyAlignment="1">
      <alignment horizontal="center"/>
    </xf>
    <xf numFmtId="0" fontId="4" fillId="0" borderId="18" xfId="2" applyFont="1" applyFill="1" applyBorder="1" applyAlignment="1">
      <alignment horizontal="center" vertical="center"/>
    </xf>
    <xf numFmtId="0" fontId="4" fillId="0" borderId="13" xfId="2" applyFont="1" applyFill="1" applyBorder="1" applyAlignment="1">
      <alignment horizontal="left" wrapText="1"/>
    </xf>
    <xf numFmtId="0" fontId="7" fillId="0" borderId="8" xfId="2" applyFont="1" applyFill="1" applyBorder="1" applyAlignment="1">
      <alignment horizontal="left" wrapText="1"/>
    </xf>
    <xf numFmtId="0" fontId="4" fillId="0" borderId="51" xfId="2" applyFont="1" applyFill="1" applyBorder="1" applyAlignment="1">
      <alignment horizontal="left" wrapText="1"/>
    </xf>
    <xf numFmtId="49" fontId="4" fillId="0" borderId="13" xfId="2" applyNumberFormat="1" applyFont="1" applyFill="1" applyBorder="1" applyAlignment="1">
      <alignment horizontal="left" vertical="center" wrapText="1"/>
    </xf>
    <xf numFmtId="0" fontId="4" fillId="0" borderId="23" xfId="2" applyFont="1" applyFill="1" applyBorder="1" applyAlignment="1">
      <alignment horizontal="center"/>
    </xf>
    <xf numFmtId="0" fontId="0" fillId="0" borderId="52" xfId="0" applyBorder="1"/>
    <xf numFmtId="0" fontId="4" fillId="0" borderId="53" xfId="2" applyFont="1" applyFill="1" applyBorder="1" applyAlignment="1">
      <alignment horizontal="center"/>
    </xf>
    <xf numFmtId="0" fontId="0" fillId="0" borderId="45" xfId="0" applyBorder="1"/>
    <xf numFmtId="49" fontId="4" fillId="0" borderId="20" xfId="2" applyNumberFormat="1" applyFont="1" applyFill="1" applyBorder="1" applyAlignment="1">
      <alignment horizontal="center"/>
    </xf>
    <xf numFmtId="49" fontId="7" fillId="0" borderId="54" xfId="2" applyNumberFormat="1" applyFont="1" applyFill="1" applyBorder="1" applyAlignment="1">
      <alignment horizontal="center"/>
    </xf>
    <xf numFmtId="49" fontId="7" fillId="0" borderId="20" xfId="2" applyNumberFormat="1" applyFont="1" applyFill="1" applyBorder="1" applyAlignment="1">
      <alignment horizontal="center"/>
    </xf>
    <xf numFmtId="0" fontId="4" fillId="0" borderId="42" xfId="2" applyFont="1" applyFill="1" applyBorder="1" applyAlignment="1">
      <alignment horizontal="center"/>
    </xf>
    <xf numFmtId="0" fontId="7" fillId="0" borderId="45" xfId="2" applyFont="1" applyFill="1" applyBorder="1" applyAlignment="1">
      <alignment horizontal="center"/>
    </xf>
    <xf numFmtId="0" fontId="4" fillId="0" borderId="42" xfId="3" applyFont="1" applyFill="1" applyBorder="1" applyAlignment="1">
      <alignment horizontal="center"/>
    </xf>
    <xf numFmtId="0" fontId="4" fillId="0" borderId="11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left" wrapText="1"/>
    </xf>
    <xf numFmtId="49" fontId="8" fillId="0" borderId="18" xfId="0" applyNumberFormat="1" applyFont="1" applyBorder="1" applyAlignment="1">
      <alignment horizontal="left" vertical="top" wrapText="1"/>
    </xf>
    <xf numFmtId="0" fontId="0" fillId="0" borderId="43" xfId="0" applyBorder="1"/>
    <xf numFmtId="0" fontId="7" fillId="0" borderId="25" xfId="3" applyFont="1" applyFill="1" applyBorder="1" applyAlignment="1">
      <alignment horizontal="center"/>
    </xf>
    <xf numFmtId="49" fontId="15" fillId="0" borderId="54" xfId="0" applyNumberFormat="1" applyFont="1" applyBorder="1" applyAlignment="1">
      <alignment horizontal="left" vertical="top" wrapText="1"/>
    </xf>
    <xf numFmtId="49" fontId="15" fillId="0" borderId="20" xfId="0" applyNumberFormat="1" applyFont="1" applyBorder="1" applyAlignment="1">
      <alignment horizontal="left" vertical="top" wrapText="1"/>
    </xf>
    <xf numFmtId="164" fontId="4" fillId="0" borderId="8" xfId="2" applyNumberFormat="1" applyFont="1" applyFill="1" applyBorder="1"/>
    <xf numFmtId="49" fontId="8" fillId="0" borderId="13" xfId="0" applyNumberFormat="1" applyFont="1" applyFill="1" applyBorder="1" applyAlignment="1">
      <alignment horizontal="left" vertical="top" wrapText="1"/>
    </xf>
    <xf numFmtId="0" fontId="0" fillId="0" borderId="0" xfId="0" applyFill="1"/>
    <xf numFmtId="0" fontId="0" fillId="0" borderId="24" xfId="0" applyFill="1" applyBorder="1"/>
    <xf numFmtId="166" fontId="4" fillId="0" borderId="9" xfId="2" applyNumberFormat="1" applyFont="1" applyFill="1" applyBorder="1"/>
    <xf numFmtId="166" fontId="4" fillId="2" borderId="9" xfId="2" applyNumberFormat="1" applyFont="1" applyFill="1" applyBorder="1"/>
    <xf numFmtId="0" fontId="7" fillId="0" borderId="20" xfId="2" applyFont="1" applyFill="1" applyBorder="1" applyAlignment="1">
      <alignment horizontal="center"/>
    </xf>
    <xf numFmtId="164" fontId="7" fillId="0" borderId="27" xfId="2" applyNumberFormat="1" applyFont="1" applyFill="1" applyBorder="1" applyAlignment="1"/>
    <xf numFmtId="166" fontId="7" fillId="0" borderId="17" xfId="2" applyNumberFormat="1" applyFont="1" applyFill="1" applyBorder="1" applyAlignment="1"/>
    <xf numFmtId="4" fontId="4" fillId="0" borderId="13" xfId="2" applyNumberFormat="1" applyFont="1" applyFill="1" applyBorder="1" applyAlignment="1">
      <alignment horizontal="right"/>
    </xf>
    <xf numFmtId="166" fontId="4" fillId="0" borderId="13" xfId="2" applyNumberFormat="1" applyFont="1" applyFill="1" applyBorder="1" applyAlignment="1">
      <alignment horizontal="right"/>
    </xf>
    <xf numFmtId="4" fontId="7" fillId="0" borderId="17" xfId="2" applyNumberFormat="1" applyFont="1" applyFill="1" applyBorder="1" applyAlignment="1"/>
    <xf numFmtId="0" fontId="9" fillId="3" borderId="28" xfId="0" applyFont="1" applyFill="1" applyBorder="1" applyAlignment="1">
      <alignment horizontal="center"/>
    </xf>
    <xf numFmtId="49" fontId="4" fillId="0" borderId="11" xfId="2" applyNumberFormat="1" applyFont="1" applyFill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4" fillId="0" borderId="15" xfId="2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49" fontId="4" fillId="0" borderId="18" xfId="2" applyNumberFormat="1" applyFont="1" applyFill="1" applyBorder="1" applyAlignment="1">
      <alignment horizontal="center"/>
    </xf>
    <xf numFmtId="49" fontId="4" fillId="0" borderId="19" xfId="2" applyNumberFormat="1" applyFont="1" applyFill="1" applyBorder="1" applyAlignment="1">
      <alignment horizontal="center"/>
    </xf>
    <xf numFmtId="0" fontId="4" fillId="0" borderId="20" xfId="2" applyFont="1" applyFill="1" applyBorder="1" applyAlignment="1">
      <alignment horizontal="center"/>
    </xf>
    <xf numFmtId="0" fontId="4" fillId="0" borderId="21" xfId="2" applyFont="1" applyFill="1" applyBorder="1" applyAlignment="1">
      <alignment horizontal="center"/>
    </xf>
    <xf numFmtId="164" fontId="0" fillId="0" borderId="0" xfId="0" applyNumberFormat="1" applyAlignment="1">
      <alignment horizontal="right"/>
    </xf>
    <xf numFmtId="0" fontId="2" fillId="0" borderId="0" xfId="1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4" fillId="0" borderId="9" xfId="2" applyFont="1" applyBorder="1" applyAlignment="1">
      <alignment horizontal="center"/>
    </xf>
    <xf numFmtId="49" fontId="4" fillId="2" borderId="9" xfId="2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2" applyFont="1" applyBorder="1" applyAlignment="1">
      <alignment horizontal="center" vertical="center" textRotation="90" wrapText="1"/>
    </xf>
    <xf numFmtId="0" fontId="5" fillId="0" borderId="8" xfId="2" applyFont="1" applyBorder="1" applyAlignment="1">
      <alignment horizontal="center" vertical="center" textRotation="90" wrapText="1"/>
    </xf>
    <xf numFmtId="0" fontId="5" fillId="0" borderId="22" xfId="2" applyFont="1" applyBorder="1" applyAlignment="1">
      <alignment horizontal="center" vertical="center" textRotation="90" wrapText="1"/>
    </xf>
    <xf numFmtId="0" fontId="7" fillId="0" borderId="20" xfId="3" applyFont="1" applyFill="1" applyBorder="1" applyAlignment="1">
      <alignment horizontal="center"/>
    </xf>
    <xf numFmtId="0" fontId="7" fillId="0" borderId="21" xfId="3" applyFont="1" applyFill="1" applyBorder="1" applyAlignment="1">
      <alignment horizontal="center"/>
    </xf>
    <xf numFmtId="49" fontId="4" fillId="0" borderId="18" xfId="3" applyNumberFormat="1" applyFont="1" applyBorder="1" applyAlignment="1">
      <alignment horizontal="center" vertical="center"/>
    </xf>
    <xf numFmtId="49" fontId="4" fillId="0" borderId="19" xfId="3" applyNumberFormat="1" applyFont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/>
    </xf>
    <xf numFmtId="49" fontId="4" fillId="0" borderId="18" xfId="2" applyNumberFormat="1" applyFont="1" applyBorder="1" applyAlignment="1">
      <alignment horizontal="center" vertical="center"/>
    </xf>
    <xf numFmtId="49" fontId="4" fillId="0" borderId="19" xfId="2" applyNumberFormat="1" applyFont="1" applyBorder="1" applyAlignment="1">
      <alignment horizontal="center" vertical="center"/>
    </xf>
    <xf numFmtId="0" fontId="7" fillId="0" borderId="20" xfId="2" applyFont="1" applyFill="1" applyBorder="1" applyAlignment="1">
      <alignment horizontal="center"/>
    </xf>
    <xf numFmtId="0" fontId="7" fillId="0" borderId="21" xfId="2" applyFont="1" applyFill="1" applyBorder="1" applyAlignment="1">
      <alignment horizontal="center"/>
    </xf>
    <xf numFmtId="49" fontId="4" fillId="0" borderId="18" xfId="2" applyNumberFormat="1" applyFont="1" applyFill="1" applyBorder="1" applyAlignment="1">
      <alignment horizontal="center" vertical="center"/>
    </xf>
    <xf numFmtId="49" fontId="4" fillId="0" borderId="19" xfId="2" applyNumberFormat="1" applyFont="1" applyFill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22" xfId="0" applyBorder="1" applyAlignment="1">
      <alignment horizontal="center" vertical="center" textRotation="90"/>
    </xf>
    <xf numFmtId="49" fontId="4" fillId="0" borderId="10" xfId="2" applyNumberFormat="1" applyFont="1" applyFill="1" applyBorder="1" applyAlignment="1">
      <alignment horizontal="center"/>
    </xf>
    <xf numFmtId="0" fontId="4" fillId="0" borderId="14" xfId="2" applyFont="1" applyFill="1" applyBorder="1" applyAlignment="1">
      <alignment horizontal="center"/>
    </xf>
  </cellXfs>
  <cellStyles count="4">
    <cellStyle name="Normální" xfId="0" builtinId="0"/>
    <cellStyle name="normální_2. Rozpočet 2007 - tabulky" xfId="1"/>
    <cellStyle name="normální_Rozpis výdajů 03 bez PO" xfId="2"/>
    <cellStyle name="normální_Rozpis výdajů 03 bez PO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workbookViewId="0">
      <selection activeCell="D27" sqref="D27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8.7109375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8.7109375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8.7109375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8.7109375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8.7109375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8.7109375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8.7109375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8.7109375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8.7109375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8.7109375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8.7109375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8.7109375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8.7109375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8.7109375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8.7109375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8.7109375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8.7109375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8.7109375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8.7109375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8.7109375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8.7109375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8.7109375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8.7109375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8.7109375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8.7109375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8.7109375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8.7109375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8.7109375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8.7109375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8.7109375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8.7109375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8.7109375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8.7109375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8.7109375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8.7109375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8.7109375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8.7109375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8.7109375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8.7109375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8.7109375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8.7109375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8.7109375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8.7109375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8.7109375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8.7109375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8.7109375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8.7109375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8.7109375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8.7109375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8.7109375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8.7109375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8.7109375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8.7109375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8.7109375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8.7109375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8.7109375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8.7109375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8.7109375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8.7109375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8.7109375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8.7109375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8.7109375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8.7109375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8.7109375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137" t="s">
        <v>147</v>
      </c>
      <c r="B1" s="137"/>
      <c r="C1" s="44"/>
      <c r="D1" s="44"/>
      <c r="E1" s="45" t="s">
        <v>148</v>
      </c>
    </row>
    <row r="2" spans="1:10" ht="24.75" thickBot="1" x14ac:dyDescent="0.3">
      <c r="A2" s="46" t="s">
        <v>149</v>
      </c>
      <c r="B2" s="47" t="s">
        <v>150</v>
      </c>
      <c r="C2" s="48" t="s">
        <v>151</v>
      </c>
      <c r="D2" s="48" t="s">
        <v>210</v>
      </c>
      <c r="E2" s="48" t="s">
        <v>152</v>
      </c>
    </row>
    <row r="3" spans="1:10" ht="15" customHeight="1" x14ac:dyDescent="0.25">
      <c r="A3" s="49" t="s">
        <v>153</v>
      </c>
      <c r="B3" s="50" t="s">
        <v>154</v>
      </c>
      <c r="C3" s="51">
        <v>2265444.7074000002</v>
      </c>
      <c r="D3" s="51">
        <v>0</v>
      </c>
      <c r="E3" s="52">
        <v>2265444.7074000002</v>
      </c>
    </row>
    <row r="4" spans="1:10" ht="15" customHeight="1" x14ac:dyDescent="0.25">
      <c r="A4" s="53" t="s">
        <v>155</v>
      </c>
      <c r="B4" s="54" t="s">
        <v>156</v>
      </c>
      <c r="C4" s="55">
        <v>2129186.9700000002</v>
      </c>
      <c r="D4" s="56">
        <v>0</v>
      </c>
      <c r="E4" s="57">
        <v>2129186.9700000002</v>
      </c>
      <c r="J4" s="58"/>
    </row>
    <row r="5" spans="1:10" ht="15" customHeight="1" x14ac:dyDescent="0.25">
      <c r="A5" s="53" t="s">
        <v>157</v>
      </c>
      <c r="B5" s="54" t="s">
        <v>158</v>
      </c>
      <c r="C5" s="55">
        <v>132207.73740000001</v>
      </c>
      <c r="D5" s="59">
        <v>0</v>
      </c>
      <c r="E5" s="57">
        <v>132207.73740000001</v>
      </c>
    </row>
    <row r="6" spans="1:10" ht="15" customHeight="1" x14ac:dyDescent="0.25">
      <c r="A6" s="53" t="s">
        <v>159</v>
      </c>
      <c r="B6" s="54" t="s">
        <v>160</v>
      </c>
      <c r="C6" s="55">
        <v>4050</v>
      </c>
      <c r="D6" s="55">
        <v>0</v>
      </c>
      <c r="E6" s="57">
        <v>4050</v>
      </c>
    </row>
    <row r="7" spans="1:10" ht="15" customHeight="1" x14ac:dyDescent="0.25">
      <c r="A7" s="60" t="s">
        <v>161</v>
      </c>
      <c r="B7" s="54" t="s">
        <v>162</v>
      </c>
      <c r="C7" s="61">
        <v>4070495.5585899996</v>
      </c>
      <c r="D7" s="61">
        <v>0</v>
      </c>
      <c r="E7" s="62">
        <v>4070495.5585899996</v>
      </c>
    </row>
    <row r="8" spans="1:10" ht="15" customHeight="1" x14ac:dyDescent="0.25">
      <c r="A8" s="53" t="s">
        <v>163</v>
      </c>
      <c r="B8" s="54" t="s">
        <v>164</v>
      </c>
      <c r="C8" s="55">
        <v>3978557.0185899995</v>
      </c>
      <c r="D8" s="55">
        <v>0</v>
      </c>
      <c r="E8" s="63">
        <v>3978557.0185899995</v>
      </c>
    </row>
    <row r="9" spans="1:10" ht="15" customHeight="1" x14ac:dyDescent="0.25">
      <c r="A9" s="53" t="s">
        <v>165</v>
      </c>
      <c r="B9" s="54" t="s">
        <v>166</v>
      </c>
      <c r="C9" s="55">
        <v>61072</v>
      </c>
      <c r="D9" s="55">
        <v>0</v>
      </c>
      <c r="E9" s="63">
        <v>61072</v>
      </c>
    </row>
    <row r="10" spans="1:10" ht="15" customHeight="1" x14ac:dyDescent="0.25">
      <c r="A10" s="53" t="s">
        <v>167</v>
      </c>
      <c r="B10" s="54" t="s">
        <v>164</v>
      </c>
      <c r="C10" s="55">
        <v>3888905.3585899994</v>
      </c>
      <c r="D10" s="55">
        <v>0</v>
      </c>
      <c r="E10" s="63">
        <v>3888905.3585899994</v>
      </c>
    </row>
    <row r="11" spans="1:10" ht="15" customHeight="1" x14ac:dyDescent="0.25">
      <c r="A11" s="53" t="s">
        <v>168</v>
      </c>
      <c r="B11" s="54" t="s">
        <v>169</v>
      </c>
      <c r="C11" s="55">
        <v>3809.66</v>
      </c>
      <c r="D11" s="55">
        <v>0</v>
      </c>
      <c r="E11" s="63">
        <v>3809.66</v>
      </c>
    </row>
    <row r="12" spans="1:10" ht="15" customHeight="1" x14ac:dyDescent="0.25">
      <c r="A12" s="53" t="s">
        <v>170</v>
      </c>
      <c r="B12" s="54">
        <v>4121</v>
      </c>
      <c r="C12" s="55">
        <v>24770</v>
      </c>
      <c r="D12" s="55">
        <v>0</v>
      </c>
      <c r="E12" s="63">
        <v>24770</v>
      </c>
    </row>
    <row r="13" spans="1:10" ht="15" customHeight="1" x14ac:dyDescent="0.25">
      <c r="A13" s="53" t="s">
        <v>171</v>
      </c>
      <c r="B13" s="54" t="s">
        <v>172</v>
      </c>
      <c r="C13" s="55">
        <v>91938.540000000008</v>
      </c>
      <c r="D13" s="55">
        <v>0</v>
      </c>
      <c r="E13" s="63">
        <v>91938.540000000008</v>
      </c>
    </row>
    <row r="14" spans="1:10" ht="15" customHeight="1" x14ac:dyDescent="0.25">
      <c r="A14" s="53" t="s">
        <v>173</v>
      </c>
      <c r="B14" s="54" t="s">
        <v>172</v>
      </c>
      <c r="C14" s="55">
        <v>88200.540000000008</v>
      </c>
      <c r="D14" s="55">
        <v>0</v>
      </c>
      <c r="E14" s="63">
        <v>88200.540000000008</v>
      </c>
    </row>
    <row r="15" spans="1:10" ht="15" customHeight="1" x14ac:dyDescent="0.25">
      <c r="A15" s="53" t="s">
        <v>174</v>
      </c>
      <c r="B15" s="54">
        <v>4221</v>
      </c>
      <c r="C15" s="55">
        <v>3738</v>
      </c>
      <c r="D15" s="55">
        <v>0</v>
      </c>
      <c r="E15" s="63">
        <v>3738</v>
      </c>
    </row>
    <row r="16" spans="1:10" ht="15" customHeight="1" x14ac:dyDescent="0.25">
      <c r="A16" s="53" t="s">
        <v>175</v>
      </c>
      <c r="B16" s="54">
        <v>4232</v>
      </c>
      <c r="C16" s="55">
        <v>0</v>
      </c>
      <c r="D16" s="55">
        <v>0</v>
      </c>
      <c r="E16" s="63">
        <v>0</v>
      </c>
    </row>
    <row r="17" spans="1:5" ht="15" customHeight="1" x14ac:dyDescent="0.25">
      <c r="A17" s="60" t="s">
        <v>176</v>
      </c>
      <c r="B17" s="64" t="s">
        <v>177</v>
      </c>
      <c r="C17" s="61">
        <v>6335940.2659900002</v>
      </c>
      <c r="D17" s="61">
        <v>0</v>
      </c>
      <c r="E17" s="62">
        <v>6335940.2659900002</v>
      </c>
    </row>
    <row r="18" spans="1:5" ht="15" customHeight="1" x14ac:dyDescent="0.25">
      <c r="A18" s="60" t="s">
        <v>178</v>
      </c>
      <c r="B18" s="64" t="s">
        <v>179</v>
      </c>
      <c r="C18" s="61">
        <v>1071584.24</v>
      </c>
      <c r="D18" s="61">
        <v>0</v>
      </c>
      <c r="E18" s="62">
        <v>1071584.24</v>
      </c>
    </row>
    <row r="19" spans="1:5" ht="15" customHeight="1" x14ac:dyDescent="0.25">
      <c r="A19" s="53" t="s">
        <v>180</v>
      </c>
      <c r="B19" s="54" t="s">
        <v>181</v>
      </c>
      <c r="C19" s="55">
        <v>88242.1</v>
      </c>
      <c r="D19" s="55">
        <v>0</v>
      </c>
      <c r="E19" s="63">
        <v>88242.1</v>
      </c>
    </row>
    <row r="20" spans="1:5" ht="15" customHeight="1" x14ac:dyDescent="0.25">
      <c r="A20" s="53" t="s">
        <v>182</v>
      </c>
      <c r="B20" s="54">
        <v>8115</v>
      </c>
      <c r="C20" s="55">
        <v>202563.47</v>
      </c>
      <c r="D20" s="55">
        <v>0</v>
      </c>
      <c r="E20" s="63">
        <v>202563.47</v>
      </c>
    </row>
    <row r="21" spans="1:5" ht="15" customHeight="1" x14ac:dyDescent="0.25">
      <c r="A21" s="53" t="s">
        <v>183</v>
      </c>
      <c r="B21" s="54" t="s">
        <v>181</v>
      </c>
      <c r="C21" s="55">
        <v>877653.67</v>
      </c>
      <c r="D21" s="55">
        <v>0</v>
      </c>
      <c r="E21" s="63">
        <v>877653.67</v>
      </c>
    </row>
    <row r="22" spans="1:5" ht="15" customHeight="1" x14ac:dyDescent="0.25">
      <c r="A22" s="53" t="s">
        <v>184</v>
      </c>
      <c r="B22" s="54">
        <v>8123</v>
      </c>
      <c r="C22" s="55">
        <v>0</v>
      </c>
      <c r="D22" s="55">
        <v>0</v>
      </c>
      <c r="E22" s="63">
        <v>0</v>
      </c>
    </row>
    <row r="23" spans="1:5" ht="15" customHeight="1" thickBot="1" x14ac:dyDescent="0.3">
      <c r="A23" s="65" t="s">
        <v>185</v>
      </c>
      <c r="B23" s="66">
        <v>-8124</v>
      </c>
      <c r="C23" s="67">
        <v>-96875</v>
      </c>
      <c r="D23" s="67">
        <v>0</v>
      </c>
      <c r="E23" s="68">
        <v>-96875</v>
      </c>
    </row>
    <row r="24" spans="1:5" ht="15" customHeight="1" thickBot="1" x14ac:dyDescent="0.3">
      <c r="A24" s="69" t="s">
        <v>186</v>
      </c>
      <c r="B24" s="70"/>
      <c r="C24" s="71">
        <v>7407524.5059900004</v>
      </c>
      <c r="D24" s="71">
        <v>0</v>
      </c>
      <c r="E24" s="72">
        <v>7407524.5059900004</v>
      </c>
    </row>
    <row r="25" spans="1:5" ht="15.75" thickBot="1" x14ac:dyDescent="0.3">
      <c r="A25" s="137" t="s">
        <v>187</v>
      </c>
      <c r="B25" s="137"/>
      <c r="C25" s="73"/>
      <c r="D25" s="73"/>
      <c r="E25" s="74" t="s">
        <v>148</v>
      </c>
    </row>
    <row r="26" spans="1:5" ht="24.75" thickBot="1" x14ac:dyDescent="0.3">
      <c r="A26" s="46" t="s">
        <v>188</v>
      </c>
      <c r="B26" s="47" t="s">
        <v>7</v>
      </c>
      <c r="C26" s="48" t="s">
        <v>151</v>
      </c>
      <c r="D26" s="48" t="s">
        <v>210</v>
      </c>
      <c r="E26" s="48" t="s">
        <v>152</v>
      </c>
    </row>
    <row r="27" spans="1:5" ht="15" customHeight="1" x14ac:dyDescent="0.25">
      <c r="A27" s="75" t="s">
        <v>189</v>
      </c>
      <c r="B27" s="76" t="s">
        <v>190</v>
      </c>
      <c r="C27" s="59">
        <v>27594</v>
      </c>
      <c r="D27" s="59">
        <v>0</v>
      </c>
      <c r="E27" s="77">
        <v>27594</v>
      </c>
    </row>
    <row r="28" spans="1:5" ht="15" customHeight="1" x14ac:dyDescent="0.25">
      <c r="A28" s="78" t="s">
        <v>191</v>
      </c>
      <c r="B28" s="54" t="s">
        <v>190</v>
      </c>
      <c r="C28" s="55">
        <v>215664.09</v>
      </c>
      <c r="D28" s="59">
        <v>0</v>
      </c>
      <c r="E28" s="77">
        <v>215664.09</v>
      </c>
    </row>
    <row r="29" spans="1:5" ht="15" customHeight="1" x14ac:dyDescent="0.25">
      <c r="A29" s="78" t="s">
        <v>192</v>
      </c>
      <c r="B29" s="54" t="s">
        <v>190</v>
      </c>
      <c r="C29" s="55">
        <v>875352.57</v>
      </c>
      <c r="D29" s="59">
        <v>0</v>
      </c>
      <c r="E29" s="77">
        <v>875352.57</v>
      </c>
    </row>
    <row r="30" spans="1:5" ht="15" customHeight="1" x14ac:dyDescent="0.25">
      <c r="A30" s="78" t="s">
        <v>193</v>
      </c>
      <c r="B30" s="54" t="s">
        <v>190</v>
      </c>
      <c r="C30" s="55">
        <v>734869.92</v>
      </c>
      <c r="D30" s="59">
        <v>0</v>
      </c>
      <c r="E30" s="77">
        <v>734869.92</v>
      </c>
    </row>
    <row r="31" spans="1:5" ht="15" customHeight="1" x14ac:dyDescent="0.25">
      <c r="A31" s="78" t="s">
        <v>194</v>
      </c>
      <c r="B31" s="54" t="s">
        <v>190</v>
      </c>
      <c r="C31" s="55">
        <v>3495095.4400000004</v>
      </c>
      <c r="D31" s="59">
        <v>0</v>
      </c>
      <c r="E31" s="77">
        <v>3495095.4400000004</v>
      </c>
    </row>
    <row r="32" spans="1:5" ht="15" customHeight="1" x14ac:dyDescent="0.25">
      <c r="A32" s="78" t="s">
        <v>195</v>
      </c>
      <c r="B32" s="54" t="s">
        <v>196</v>
      </c>
      <c r="C32" s="55">
        <v>194285.4</v>
      </c>
      <c r="D32" s="59">
        <v>0</v>
      </c>
      <c r="E32" s="77">
        <v>194285.4</v>
      </c>
    </row>
    <row r="33" spans="1:5" ht="15" customHeight="1" x14ac:dyDescent="0.25">
      <c r="A33" s="78" t="s">
        <v>197</v>
      </c>
      <c r="B33" s="54" t="s">
        <v>190</v>
      </c>
      <c r="C33" s="55">
        <v>67284.52</v>
      </c>
      <c r="D33" s="59">
        <v>0</v>
      </c>
      <c r="E33" s="77">
        <v>67284.52</v>
      </c>
    </row>
    <row r="34" spans="1:5" ht="15" customHeight="1" x14ac:dyDescent="0.25">
      <c r="A34" s="78" t="s">
        <v>198</v>
      </c>
      <c r="B34" s="54" t="s">
        <v>199</v>
      </c>
      <c r="C34" s="55">
        <v>691389.47</v>
      </c>
      <c r="D34" s="59">
        <v>0</v>
      </c>
      <c r="E34" s="77">
        <v>691389.47</v>
      </c>
    </row>
    <row r="35" spans="1:5" ht="15" customHeight="1" x14ac:dyDescent="0.25">
      <c r="A35" s="78" t="s">
        <v>200</v>
      </c>
      <c r="B35" s="54" t="s">
        <v>199</v>
      </c>
      <c r="C35" s="55">
        <v>0</v>
      </c>
      <c r="D35" s="59">
        <v>0</v>
      </c>
      <c r="E35" s="77">
        <v>0</v>
      </c>
    </row>
    <row r="36" spans="1:5" ht="15" customHeight="1" x14ac:dyDescent="0.25">
      <c r="A36" s="78" t="s">
        <v>201</v>
      </c>
      <c r="B36" s="54" t="s">
        <v>196</v>
      </c>
      <c r="C36" s="55">
        <v>898196.37999999989</v>
      </c>
      <c r="D36" s="59">
        <v>0</v>
      </c>
      <c r="E36" s="77">
        <v>898196.37999999989</v>
      </c>
    </row>
    <row r="37" spans="1:5" ht="15" customHeight="1" x14ac:dyDescent="0.25">
      <c r="A37" s="78" t="s">
        <v>202</v>
      </c>
      <c r="B37" s="54" t="s">
        <v>196</v>
      </c>
      <c r="C37" s="55">
        <v>43995</v>
      </c>
      <c r="D37" s="59">
        <v>0</v>
      </c>
      <c r="E37" s="77">
        <v>43995</v>
      </c>
    </row>
    <row r="38" spans="1:5" ht="15" customHeight="1" x14ac:dyDescent="0.25">
      <c r="A38" s="78" t="s">
        <v>203</v>
      </c>
      <c r="B38" s="54" t="s">
        <v>190</v>
      </c>
      <c r="C38" s="55">
        <v>5278.1900000000005</v>
      </c>
      <c r="D38" s="59">
        <v>0</v>
      </c>
      <c r="E38" s="77">
        <v>5278.1900000000005</v>
      </c>
    </row>
    <row r="39" spans="1:5" ht="15" customHeight="1" x14ac:dyDescent="0.25">
      <c r="A39" s="78" t="s">
        <v>204</v>
      </c>
      <c r="B39" s="54" t="s">
        <v>196</v>
      </c>
      <c r="C39" s="55">
        <v>76679.09</v>
      </c>
      <c r="D39" s="59">
        <v>0</v>
      </c>
      <c r="E39" s="77">
        <v>76679.09</v>
      </c>
    </row>
    <row r="40" spans="1:5" ht="15" customHeight="1" x14ac:dyDescent="0.25">
      <c r="A40" s="78" t="s">
        <v>205</v>
      </c>
      <c r="B40" s="54" t="s">
        <v>196</v>
      </c>
      <c r="C40" s="55">
        <v>5000</v>
      </c>
      <c r="D40" s="59">
        <v>0</v>
      </c>
      <c r="E40" s="77">
        <v>5000</v>
      </c>
    </row>
    <row r="41" spans="1:5" ht="15" customHeight="1" x14ac:dyDescent="0.25">
      <c r="A41" s="78" t="s">
        <v>206</v>
      </c>
      <c r="B41" s="54" t="s">
        <v>196</v>
      </c>
      <c r="C41" s="55">
        <v>72712.56</v>
      </c>
      <c r="D41" s="59">
        <v>0</v>
      </c>
      <c r="E41" s="77">
        <v>72712.56</v>
      </c>
    </row>
    <row r="42" spans="1:5" ht="15" customHeight="1" x14ac:dyDescent="0.25">
      <c r="A42" s="78" t="s">
        <v>207</v>
      </c>
      <c r="B42" s="54" t="s">
        <v>196</v>
      </c>
      <c r="C42" s="55">
        <v>4006.28</v>
      </c>
      <c r="D42" s="59">
        <v>0</v>
      </c>
      <c r="E42" s="77">
        <v>4006.28</v>
      </c>
    </row>
    <row r="43" spans="1:5" ht="15" customHeight="1" thickBot="1" x14ac:dyDescent="0.3">
      <c r="A43" s="78" t="s">
        <v>208</v>
      </c>
      <c r="B43" s="54" t="s">
        <v>196</v>
      </c>
      <c r="C43" s="55">
        <v>121.6</v>
      </c>
      <c r="D43" s="59">
        <v>0</v>
      </c>
      <c r="E43" s="77">
        <v>121.6</v>
      </c>
    </row>
    <row r="44" spans="1:5" ht="15" customHeight="1" thickBot="1" x14ac:dyDescent="0.3">
      <c r="A44" s="79" t="s">
        <v>209</v>
      </c>
      <c r="B44" s="70"/>
      <c r="C44" s="71">
        <v>7407524.5099999998</v>
      </c>
      <c r="D44" s="71">
        <v>0</v>
      </c>
      <c r="E44" s="72">
        <v>7407524.5099999998</v>
      </c>
    </row>
    <row r="45" spans="1:5" x14ac:dyDescent="0.25">
      <c r="C45" s="58"/>
      <c r="E45" s="58"/>
    </row>
  </sheetData>
  <mergeCells count="2">
    <mergeCell ref="A1:B1"/>
    <mergeCell ref="A25:B25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4"/>
  <sheetViews>
    <sheetView tabSelected="1" zoomScale="115" zoomScaleNormal="115" workbookViewId="0">
      <selection activeCell="P190" sqref="P190"/>
    </sheetView>
  </sheetViews>
  <sheetFormatPr defaultRowHeight="15" x14ac:dyDescent="0.25"/>
  <cols>
    <col min="1" max="2" width="3.140625" customWidth="1"/>
    <col min="3" max="3" width="7.140625" customWidth="1"/>
    <col min="4" max="6" width="4.7109375" customWidth="1"/>
    <col min="7" max="7" width="38.7109375" style="40" customWidth="1"/>
    <col min="8" max="8" width="9.7109375" customWidth="1"/>
    <col min="9" max="11" width="9.7109375" style="41" customWidth="1"/>
    <col min="13" max="14" width="10.140625" bestFit="1" customWidth="1"/>
  </cols>
  <sheetData>
    <row r="1" spans="1:11" x14ac:dyDescent="0.25">
      <c r="A1" s="146" t="s">
        <v>211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</row>
    <row r="2" spans="1:11" ht="15.75" customHeight="1" x14ac:dyDescent="0.25">
      <c r="A2" s="147" t="s">
        <v>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 ht="15.75" x14ac:dyDescent="0.25">
      <c r="A3" s="148" t="s">
        <v>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</row>
    <row r="4" spans="1:11" ht="16.5" thickBot="1" x14ac:dyDescent="0.3">
      <c r="A4" s="1"/>
      <c r="B4" s="1"/>
      <c r="C4" s="1"/>
      <c r="D4" s="1"/>
      <c r="E4" s="1"/>
      <c r="F4" s="1"/>
      <c r="G4" s="2"/>
      <c r="H4" s="1"/>
      <c r="I4" s="3"/>
      <c r="J4" s="3"/>
      <c r="K4" s="4" t="s">
        <v>2</v>
      </c>
    </row>
    <row r="5" spans="1:11" ht="23.25" customHeight="1" thickBot="1" x14ac:dyDescent="0.3">
      <c r="A5" s="154" t="s">
        <v>3</v>
      </c>
      <c r="B5" s="5" t="s">
        <v>4</v>
      </c>
      <c r="C5" s="149" t="s">
        <v>5</v>
      </c>
      <c r="D5" s="150"/>
      <c r="E5" s="6" t="s">
        <v>6</v>
      </c>
      <c r="F5" s="7" t="s">
        <v>7</v>
      </c>
      <c r="G5" s="8" t="s">
        <v>8</v>
      </c>
      <c r="H5" s="9" t="s">
        <v>37</v>
      </c>
      <c r="I5" s="10" t="s">
        <v>39</v>
      </c>
      <c r="J5" s="42" t="s">
        <v>38</v>
      </c>
      <c r="K5" s="11" t="s">
        <v>231</v>
      </c>
    </row>
    <row r="6" spans="1:11" ht="23.25" customHeight="1" thickBot="1" x14ac:dyDescent="0.3">
      <c r="A6" s="155"/>
      <c r="B6" s="12" t="s">
        <v>9</v>
      </c>
      <c r="C6" s="151" t="s">
        <v>10</v>
      </c>
      <c r="D6" s="151"/>
      <c r="E6" s="12" t="s">
        <v>10</v>
      </c>
      <c r="F6" s="12" t="s">
        <v>10</v>
      </c>
      <c r="G6" s="13" t="s">
        <v>11</v>
      </c>
      <c r="H6" s="14">
        <f>H7+H27</f>
        <v>0</v>
      </c>
      <c r="I6" s="129">
        <f>I7</f>
        <v>2449.6189999999997</v>
      </c>
      <c r="J6" s="129">
        <f>J7</f>
        <v>-9.5923269327613525E-14</v>
      </c>
      <c r="K6" s="129">
        <f>K7</f>
        <v>2449.6190000000001</v>
      </c>
    </row>
    <row r="7" spans="1:11" ht="24" thickBot="1" x14ac:dyDescent="0.3">
      <c r="A7" s="155"/>
      <c r="B7" s="15" t="s">
        <v>9</v>
      </c>
      <c r="C7" s="152" t="s">
        <v>12</v>
      </c>
      <c r="D7" s="153"/>
      <c r="E7" s="15" t="s">
        <v>10</v>
      </c>
      <c r="F7" s="15" t="s">
        <v>10</v>
      </c>
      <c r="G7" s="16" t="s">
        <v>13</v>
      </c>
      <c r="H7" s="17">
        <v>0</v>
      </c>
      <c r="I7" s="130">
        <f>I8+I89+I176</f>
        <v>2449.6189999999997</v>
      </c>
      <c r="J7" s="130">
        <f>J8+J89+J176</f>
        <v>-9.5923269327613525E-14</v>
      </c>
      <c r="K7" s="130">
        <f>K8+K176+K89</f>
        <v>2449.6190000000001</v>
      </c>
    </row>
    <row r="8" spans="1:11" ht="27" customHeight="1" thickBot="1" x14ac:dyDescent="0.3">
      <c r="A8" s="155"/>
      <c r="B8" s="15"/>
      <c r="C8" s="152" t="s">
        <v>14</v>
      </c>
      <c r="D8" s="153"/>
      <c r="E8" s="15" t="s">
        <v>10</v>
      </c>
      <c r="F8" s="15" t="s">
        <v>10</v>
      </c>
      <c r="G8" s="16" t="s">
        <v>144</v>
      </c>
      <c r="H8" s="17">
        <v>0</v>
      </c>
      <c r="I8" s="130">
        <f>I9+I11</f>
        <v>1015.0609999999999</v>
      </c>
      <c r="J8" s="130">
        <f>J9+J11+J13+J15+J17+J19+J21+J23+J25+J27+J29+J31+J33+J35+J37+J39+J41+J43+J45+J47+J49+J51+J53+J55+J57+J59+J61+J63+J65+J67+J69+J71+J73+J75+J77+J79+J81+J83+J85+J87</f>
        <v>1.9739999999999718</v>
      </c>
      <c r="K8" s="130">
        <f>K9+K11+K13+K15+K17+K19+K21+K23+K25+K27+K29+K31+K33+K35+K37+K39+K41+K43+K45+K47+K49+K51+K53+K55+K57+K59+K61+K63+K65+K67+K69+K71+K73+K75+K77+K79+K81+K83+K85+K87</f>
        <v>1017.035</v>
      </c>
    </row>
    <row r="9" spans="1:11" x14ac:dyDescent="0.25">
      <c r="A9" s="155"/>
      <c r="B9" s="19" t="s">
        <v>9</v>
      </c>
      <c r="C9" s="138" t="s">
        <v>15</v>
      </c>
      <c r="D9" s="139"/>
      <c r="E9" s="20" t="s">
        <v>10</v>
      </c>
      <c r="F9" s="21" t="s">
        <v>10</v>
      </c>
      <c r="G9" s="22" t="s">
        <v>16</v>
      </c>
      <c r="H9" s="23">
        <v>0</v>
      </c>
      <c r="I9" s="24">
        <v>999.66099999999994</v>
      </c>
      <c r="J9" s="24">
        <f>J10</f>
        <v>-999.66099999999994</v>
      </c>
      <c r="K9" s="24">
        <f>K10</f>
        <v>0</v>
      </c>
    </row>
    <row r="10" spans="1:11" ht="15.75" thickBot="1" x14ac:dyDescent="0.3">
      <c r="A10" s="155"/>
      <c r="B10" s="25"/>
      <c r="C10" s="140"/>
      <c r="D10" s="141"/>
      <c r="E10" s="26">
        <v>3599</v>
      </c>
      <c r="F10" s="27">
        <v>5901</v>
      </c>
      <c r="G10" s="28" t="s">
        <v>17</v>
      </c>
      <c r="H10" s="29">
        <v>0</v>
      </c>
      <c r="I10" s="30">
        <v>999.66099999999994</v>
      </c>
      <c r="J10" s="30">
        <v>-999.66099999999994</v>
      </c>
      <c r="K10" s="30">
        <f>I10+J10</f>
        <v>0</v>
      </c>
    </row>
    <row r="11" spans="1:11" ht="23.25" x14ac:dyDescent="0.25">
      <c r="A11" s="155"/>
      <c r="B11" s="115" t="s">
        <v>9</v>
      </c>
      <c r="C11" s="173" t="s">
        <v>232</v>
      </c>
      <c r="D11" s="139"/>
      <c r="E11" s="20" t="s">
        <v>10</v>
      </c>
      <c r="F11" s="21" t="s">
        <v>10</v>
      </c>
      <c r="G11" s="22" t="s">
        <v>233</v>
      </c>
      <c r="H11" s="87">
        <v>0</v>
      </c>
      <c r="I11" s="24">
        <v>15.4</v>
      </c>
      <c r="J11" s="125">
        <f>J12</f>
        <v>0</v>
      </c>
      <c r="K11" s="125">
        <f>K12</f>
        <v>15.4</v>
      </c>
    </row>
    <row r="12" spans="1:11" ht="15.75" thickBot="1" x14ac:dyDescent="0.3">
      <c r="A12" s="155"/>
      <c r="B12" s="116"/>
      <c r="C12" s="174"/>
      <c r="D12" s="141"/>
      <c r="E12" s="26">
        <v>3599</v>
      </c>
      <c r="F12" s="27">
        <v>5222</v>
      </c>
      <c r="G12" s="28" t="s">
        <v>18</v>
      </c>
      <c r="H12" s="88">
        <v>0</v>
      </c>
      <c r="I12" s="30">
        <v>15.4</v>
      </c>
      <c r="J12" s="30">
        <v>0</v>
      </c>
      <c r="K12" s="30">
        <f>I12+J12</f>
        <v>15.4</v>
      </c>
    </row>
    <row r="13" spans="1:11" ht="23.25" x14ac:dyDescent="0.25">
      <c r="A13" s="155"/>
      <c r="B13" s="19" t="s">
        <v>9</v>
      </c>
      <c r="C13" s="138" t="s">
        <v>40</v>
      </c>
      <c r="D13" s="139"/>
      <c r="E13" s="20" t="s">
        <v>10</v>
      </c>
      <c r="F13" s="21" t="s">
        <v>10</v>
      </c>
      <c r="G13" s="22" t="s">
        <v>41</v>
      </c>
      <c r="H13" s="23">
        <v>0</v>
      </c>
      <c r="I13" s="23">
        <v>0</v>
      </c>
      <c r="J13" s="24">
        <f>J14</f>
        <v>47.04</v>
      </c>
      <c r="K13" s="24">
        <f>K14</f>
        <v>47.04</v>
      </c>
    </row>
    <row r="14" spans="1:11" ht="15.75" thickBot="1" x14ac:dyDescent="0.3">
      <c r="A14" s="155"/>
      <c r="B14" s="25"/>
      <c r="C14" s="140"/>
      <c r="D14" s="141"/>
      <c r="E14" s="26">
        <v>3599</v>
      </c>
      <c r="F14" s="27">
        <v>5222</v>
      </c>
      <c r="G14" s="28" t="s">
        <v>18</v>
      </c>
      <c r="H14" s="29">
        <v>0</v>
      </c>
      <c r="I14" s="29">
        <v>0</v>
      </c>
      <c r="J14" s="30">
        <v>47.04</v>
      </c>
      <c r="K14" s="30">
        <f>I14+J14</f>
        <v>47.04</v>
      </c>
    </row>
    <row r="15" spans="1:11" ht="23.25" x14ac:dyDescent="0.25">
      <c r="A15" s="155"/>
      <c r="B15" s="19" t="s">
        <v>9</v>
      </c>
      <c r="C15" s="142" t="s">
        <v>46</v>
      </c>
      <c r="D15" s="143"/>
      <c r="E15" s="20" t="s">
        <v>10</v>
      </c>
      <c r="F15" s="21" t="s">
        <v>10</v>
      </c>
      <c r="G15" s="22" t="s">
        <v>19</v>
      </c>
      <c r="H15" s="23">
        <v>0</v>
      </c>
      <c r="I15" s="23">
        <v>0</v>
      </c>
      <c r="J15" s="24">
        <f t="shared" ref="J15" si="0">J16</f>
        <v>39.200000000000003</v>
      </c>
      <c r="K15" s="24">
        <f>K16</f>
        <v>39.200000000000003</v>
      </c>
    </row>
    <row r="16" spans="1:11" ht="15.75" thickBot="1" x14ac:dyDescent="0.3">
      <c r="A16" s="155"/>
      <c r="B16" s="25"/>
      <c r="C16" s="144"/>
      <c r="D16" s="145"/>
      <c r="E16" s="26">
        <v>3599</v>
      </c>
      <c r="F16" s="27">
        <v>5222</v>
      </c>
      <c r="G16" s="28" t="s">
        <v>18</v>
      </c>
      <c r="H16" s="29">
        <v>0</v>
      </c>
      <c r="I16" s="29">
        <v>0</v>
      </c>
      <c r="J16" s="30">
        <v>39.200000000000003</v>
      </c>
      <c r="K16" s="30">
        <f>I16+J16</f>
        <v>39.200000000000003</v>
      </c>
    </row>
    <row r="17" spans="1:11" ht="23.25" x14ac:dyDescent="0.25">
      <c r="A17" s="155"/>
      <c r="B17" s="19" t="s">
        <v>9</v>
      </c>
      <c r="C17" s="138" t="s">
        <v>47</v>
      </c>
      <c r="D17" s="139"/>
      <c r="E17" s="20" t="s">
        <v>10</v>
      </c>
      <c r="F17" s="21" t="s">
        <v>10</v>
      </c>
      <c r="G17" s="22" t="s">
        <v>42</v>
      </c>
      <c r="H17" s="23">
        <v>0</v>
      </c>
      <c r="I17" s="23">
        <v>0</v>
      </c>
      <c r="J17" s="24">
        <f t="shared" ref="J17" si="1">J18</f>
        <v>7.89</v>
      </c>
      <c r="K17" s="24">
        <f>K18</f>
        <v>7.89</v>
      </c>
    </row>
    <row r="18" spans="1:11" ht="15.75" thickBot="1" x14ac:dyDescent="0.3">
      <c r="A18" s="155"/>
      <c r="B18" s="25"/>
      <c r="C18" s="140"/>
      <c r="D18" s="141"/>
      <c r="E18" s="26">
        <v>3599</v>
      </c>
      <c r="F18" s="27">
        <v>5222</v>
      </c>
      <c r="G18" s="28" t="s">
        <v>18</v>
      </c>
      <c r="H18" s="29">
        <v>0</v>
      </c>
      <c r="I18" s="29">
        <v>0</v>
      </c>
      <c r="J18" s="30">
        <v>7.89</v>
      </c>
      <c r="K18" s="30">
        <f>I18+J18</f>
        <v>7.89</v>
      </c>
    </row>
    <row r="19" spans="1:11" ht="23.25" x14ac:dyDescent="0.25">
      <c r="A19" s="155"/>
      <c r="B19" s="19" t="s">
        <v>9</v>
      </c>
      <c r="C19" s="138" t="s">
        <v>48</v>
      </c>
      <c r="D19" s="139"/>
      <c r="E19" s="20" t="s">
        <v>10</v>
      </c>
      <c r="F19" s="21" t="s">
        <v>10</v>
      </c>
      <c r="G19" s="22" t="s">
        <v>43</v>
      </c>
      <c r="H19" s="23">
        <v>0</v>
      </c>
      <c r="I19" s="23">
        <v>0</v>
      </c>
      <c r="J19" s="24">
        <f t="shared" ref="J19" si="2">J20</f>
        <v>14.56</v>
      </c>
      <c r="K19" s="24">
        <f>K20</f>
        <v>14.56</v>
      </c>
    </row>
    <row r="20" spans="1:11" ht="15.75" thickBot="1" x14ac:dyDescent="0.3">
      <c r="A20" s="155"/>
      <c r="B20" s="25"/>
      <c r="C20" s="140"/>
      <c r="D20" s="141"/>
      <c r="E20" s="26">
        <v>3599</v>
      </c>
      <c r="F20" s="27">
        <v>5222</v>
      </c>
      <c r="G20" s="28" t="s">
        <v>18</v>
      </c>
      <c r="H20" s="29">
        <v>0</v>
      </c>
      <c r="I20" s="29">
        <v>0</v>
      </c>
      <c r="J20" s="30">
        <v>14.56</v>
      </c>
      <c r="K20" s="30">
        <f>I20+J20</f>
        <v>14.56</v>
      </c>
    </row>
    <row r="21" spans="1:11" ht="23.25" x14ac:dyDescent="0.25">
      <c r="A21" s="155"/>
      <c r="B21" s="19" t="s">
        <v>9</v>
      </c>
      <c r="C21" s="138" t="s">
        <v>49</v>
      </c>
      <c r="D21" s="139"/>
      <c r="E21" s="20" t="s">
        <v>10</v>
      </c>
      <c r="F21" s="21" t="s">
        <v>10</v>
      </c>
      <c r="G21" s="22" t="s">
        <v>20</v>
      </c>
      <c r="H21" s="23">
        <v>0</v>
      </c>
      <c r="I21" s="23">
        <v>0</v>
      </c>
      <c r="J21" s="24">
        <f>J22</f>
        <v>39.6</v>
      </c>
      <c r="K21" s="24">
        <f>K22</f>
        <v>39.6</v>
      </c>
    </row>
    <row r="22" spans="1:11" ht="15.75" thickBot="1" x14ac:dyDescent="0.3">
      <c r="A22" s="155"/>
      <c r="B22" s="25"/>
      <c r="C22" s="140"/>
      <c r="D22" s="141"/>
      <c r="E22" s="26">
        <v>3599</v>
      </c>
      <c r="F22" s="27">
        <v>5222</v>
      </c>
      <c r="G22" s="28" t="s">
        <v>18</v>
      </c>
      <c r="H22" s="29">
        <v>0</v>
      </c>
      <c r="I22" s="29">
        <v>0</v>
      </c>
      <c r="J22" s="30">
        <v>39.6</v>
      </c>
      <c r="K22" s="30">
        <f>I22+J22</f>
        <v>39.6</v>
      </c>
    </row>
    <row r="23" spans="1:11" x14ac:dyDescent="0.25">
      <c r="A23" s="155"/>
      <c r="B23" s="19" t="s">
        <v>9</v>
      </c>
      <c r="C23" s="138" t="s">
        <v>50</v>
      </c>
      <c r="D23" s="139"/>
      <c r="E23" s="20" t="s">
        <v>10</v>
      </c>
      <c r="F23" s="21" t="s">
        <v>10</v>
      </c>
      <c r="G23" s="22" t="s">
        <v>21</v>
      </c>
      <c r="H23" s="23">
        <v>0</v>
      </c>
      <c r="I23" s="23">
        <v>0</v>
      </c>
      <c r="J23" s="24">
        <f t="shared" ref="J23" si="3">J24</f>
        <v>70</v>
      </c>
      <c r="K23" s="24">
        <f>K24</f>
        <v>70</v>
      </c>
    </row>
    <row r="24" spans="1:11" ht="15.75" thickBot="1" x14ac:dyDescent="0.3">
      <c r="A24" s="155"/>
      <c r="B24" s="25"/>
      <c r="C24" s="140"/>
      <c r="D24" s="141"/>
      <c r="E24" s="26">
        <v>3599</v>
      </c>
      <c r="F24" s="27">
        <v>5222</v>
      </c>
      <c r="G24" s="28" t="s">
        <v>18</v>
      </c>
      <c r="H24" s="29">
        <v>0</v>
      </c>
      <c r="I24" s="29">
        <v>0</v>
      </c>
      <c r="J24" s="30">
        <v>70</v>
      </c>
      <c r="K24" s="30">
        <f>I24+J24</f>
        <v>70</v>
      </c>
    </row>
    <row r="25" spans="1:11" ht="23.25" x14ac:dyDescent="0.25">
      <c r="A25" s="155"/>
      <c r="B25" s="19" t="s">
        <v>9</v>
      </c>
      <c r="C25" s="138" t="s">
        <v>51</v>
      </c>
      <c r="D25" s="139"/>
      <c r="E25" s="20" t="s">
        <v>10</v>
      </c>
      <c r="F25" s="21" t="s">
        <v>10</v>
      </c>
      <c r="G25" s="22" t="s">
        <v>23</v>
      </c>
      <c r="H25" s="23">
        <v>0</v>
      </c>
      <c r="I25" s="23">
        <v>0</v>
      </c>
      <c r="J25" s="24">
        <f t="shared" ref="J25" si="4">J26</f>
        <v>16.170000000000002</v>
      </c>
      <c r="K25" s="24">
        <f>K26</f>
        <v>16.170000000000002</v>
      </c>
    </row>
    <row r="26" spans="1:11" ht="15.75" thickBot="1" x14ac:dyDescent="0.3">
      <c r="A26" s="155"/>
      <c r="B26" s="25"/>
      <c r="C26" s="140"/>
      <c r="D26" s="141"/>
      <c r="E26" s="26">
        <v>3599</v>
      </c>
      <c r="F26" s="27">
        <v>5222</v>
      </c>
      <c r="G26" s="28" t="s">
        <v>18</v>
      </c>
      <c r="H26" s="29">
        <v>0</v>
      </c>
      <c r="I26" s="29">
        <v>0</v>
      </c>
      <c r="J26" s="30">
        <v>16.170000000000002</v>
      </c>
      <c r="K26" s="30">
        <f>I26+J26</f>
        <v>16.170000000000002</v>
      </c>
    </row>
    <row r="27" spans="1:11" ht="23.25" x14ac:dyDescent="0.25">
      <c r="A27" s="155"/>
      <c r="B27" s="19" t="s">
        <v>9</v>
      </c>
      <c r="C27" s="142" t="s">
        <v>45</v>
      </c>
      <c r="D27" s="143"/>
      <c r="E27" s="20" t="s">
        <v>10</v>
      </c>
      <c r="F27" s="21" t="s">
        <v>10</v>
      </c>
      <c r="G27" s="22" t="s">
        <v>44</v>
      </c>
      <c r="H27" s="23">
        <v>0</v>
      </c>
      <c r="I27" s="23">
        <v>0</v>
      </c>
      <c r="J27" s="24">
        <f t="shared" ref="J27" si="5">J28</f>
        <v>9</v>
      </c>
      <c r="K27" s="24">
        <f>K28</f>
        <v>9</v>
      </c>
    </row>
    <row r="28" spans="1:11" ht="15.75" thickBot="1" x14ac:dyDescent="0.3">
      <c r="A28" s="155"/>
      <c r="B28" s="25"/>
      <c r="C28" s="140"/>
      <c r="D28" s="141"/>
      <c r="E28" s="26">
        <v>3599</v>
      </c>
      <c r="F28" s="27">
        <v>5321</v>
      </c>
      <c r="G28" s="28" t="s">
        <v>22</v>
      </c>
      <c r="H28" s="29">
        <v>0</v>
      </c>
      <c r="I28" s="29">
        <v>0</v>
      </c>
      <c r="J28" s="30">
        <v>9</v>
      </c>
      <c r="K28" s="30">
        <f>I28+J28</f>
        <v>9</v>
      </c>
    </row>
    <row r="29" spans="1:11" ht="23.25" x14ac:dyDescent="0.25">
      <c r="A29" s="155"/>
      <c r="B29" s="19" t="s">
        <v>9</v>
      </c>
      <c r="C29" s="138" t="s">
        <v>52</v>
      </c>
      <c r="D29" s="139"/>
      <c r="E29" s="20" t="s">
        <v>10</v>
      </c>
      <c r="F29" s="21" t="s">
        <v>10</v>
      </c>
      <c r="G29" s="22" t="s">
        <v>24</v>
      </c>
      <c r="H29" s="23">
        <v>0</v>
      </c>
      <c r="I29" s="23">
        <v>0</v>
      </c>
      <c r="J29" s="24">
        <f t="shared" ref="J29" si="6">J30</f>
        <v>6.09</v>
      </c>
      <c r="K29" s="24">
        <f>K30</f>
        <v>6.09</v>
      </c>
    </row>
    <row r="30" spans="1:11" ht="15.75" thickBot="1" x14ac:dyDescent="0.3">
      <c r="A30" s="155"/>
      <c r="B30" s="25"/>
      <c r="C30" s="140"/>
      <c r="D30" s="141"/>
      <c r="E30" s="26">
        <v>3599</v>
      </c>
      <c r="F30" s="27">
        <v>5321</v>
      </c>
      <c r="G30" s="28" t="s">
        <v>22</v>
      </c>
      <c r="H30" s="29">
        <v>0</v>
      </c>
      <c r="I30" s="29">
        <v>0</v>
      </c>
      <c r="J30" s="30">
        <v>6.09</v>
      </c>
      <c r="K30" s="30">
        <f>I30+J30</f>
        <v>6.09</v>
      </c>
    </row>
    <row r="31" spans="1:11" ht="23.25" x14ac:dyDescent="0.25">
      <c r="A31" s="155"/>
      <c r="B31" s="19" t="s">
        <v>9</v>
      </c>
      <c r="C31" s="138" t="s">
        <v>54</v>
      </c>
      <c r="D31" s="139"/>
      <c r="E31" s="20" t="s">
        <v>10</v>
      </c>
      <c r="F31" s="21" t="s">
        <v>10</v>
      </c>
      <c r="G31" s="22" t="s">
        <v>53</v>
      </c>
      <c r="H31" s="23">
        <v>0</v>
      </c>
      <c r="I31" s="23">
        <v>0</v>
      </c>
      <c r="J31" s="24">
        <f t="shared" ref="J31" si="7">J32</f>
        <v>9.24</v>
      </c>
      <c r="K31" s="24">
        <f>K32</f>
        <v>9.24</v>
      </c>
    </row>
    <row r="32" spans="1:11" ht="15.75" thickBot="1" x14ac:dyDescent="0.3">
      <c r="A32" s="155"/>
      <c r="B32" s="25"/>
      <c r="C32" s="140"/>
      <c r="D32" s="141"/>
      <c r="E32" s="26">
        <v>3599</v>
      </c>
      <c r="F32" s="27">
        <v>5222</v>
      </c>
      <c r="G32" s="28" t="s">
        <v>18</v>
      </c>
      <c r="H32" s="29">
        <v>0</v>
      </c>
      <c r="I32" s="29">
        <v>0</v>
      </c>
      <c r="J32" s="30">
        <v>9.24</v>
      </c>
      <c r="K32" s="30">
        <f>I32+J32</f>
        <v>9.24</v>
      </c>
    </row>
    <row r="33" spans="1:11" x14ac:dyDescent="0.25">
      <c r="A33" s="155"/>
      <c r="B33" s="19" t="s">
        <v>9</v>
      </c>
      <c r="C33" s="138" t="s">
        <v>55</v>
      </c>
      <c r="D33" s="139"/>
      <c r="E33" s="20" t="s">
        <v>10</v>
      </c>
      <c r="F33" s="21" t="s">
        <v>10</v>
      </c>
      <c r="G33" s="22" t="s">
        <v>56</v>
      </c>
      <c r="H33" s="23">
        <v>0</v>
      </c>
      <c r="I33" s="23">
        <v>0</v>
      </c>
      <c r="J33" s="24">
        <f t="shared" ref="J33" si="8">J34</f>
        <v>26.88</v>
      </c>
      <c r="K33" s="24">
        <f>K34</f>
        <v>26.88</v>
      </c>
    </row>
    <row r="34" spans="1:11" ht="15.75" thickBot="1" x14ac:dyDescent="0.3">
      <c r="A34" s="155"/>
      <c r="B34" s="25"/>
      <c r="C34" s="140"/>
      <c r="D34" s="141"/>
      <c r="E34" s="26">
        <v>3599</v>
      </c>
      <c r="F34" s="27">
        <v>5222</v>
      </c>
      <c r="G34" s="28" t="s">
        <v>18</v>
      </c>
      <c r="H34" s="29">
        <v>0</v>
      </c>
      <c r="I34" s="29">
        <v>0</v>
      </c>
      <c r="J34" s="30">
        <v>26.88</v>
      </c>
      <c r="K34" s="30">
        <f>I34+J34</f>
        <v>26.88</v>
      </c>
    </row>
    <row r="35" spans="1:11" x14ac:dyDescent="0.25">
      <c r="A35" s="155"/>
      <c r="B35" s="19" t="s">
        <v>9</v>
      </c>
      <c r="C35" s="138" t="s">
        <v>57</v>
      </c>
      <c r="D35" s="139"/>
      <c r="E35" s="20" t="s">
        <v>10</v>
      </c>
      <c r="F35" s="21" t="s">
        <v>10</v>
      </c>
      <c r="G35" s="22" t="s">
        <v>25</v>
      </c>
      <c r="H35" s="23">
        <v>0</v>
      </c>
      <c r="I35" s="23">
        <v>0</v>
      </c>
      <c r="J35" s="24">
        <f t="shared" ref="J35" si="9">J36</f>
        <v>29.77</v>
      </c>
      <c r="K35" s="24">
        <f>K36</f>
        <v>29.77</v>
      </c>
    </row>
    <row r="36" spans="1:11" ht="15.75" thickBot="1" x14ac:dyDescent="0.3">
      <c r="A36" s="155"/>
      <c r="B36" s="25"/>
      <c r="C36" s="140"/>
      <c r="D36" s="141"/>
      <c r="E36" s="26">
        <v>3599</v>
      </c>
      <c r="F36" s="27">
        <v>5222</v>
      </c>
      <c r="G36" s="28" t="s">
        <v>18</v>
      </c>
      <c r="H36" s="29">
        <v>0</v>
      </c>
      <c r="I36" s="29">
        <v>0</v>
      </c>
      <c r="J36" s="30">
        <v>29.77</v>
      </c>
      <c r="K36" s="30">
        <f>I36+J36</f>
        <v>29.77</v>
      </c>
    </row>
    <row r="37" spans="1:11" ht="23.25" x14ac:dyDescent="0.25">
      <c r="A37" s="155"/>
      <c r="B37" s="19" t="s">
        <v>9</v>
      </c>
      <c r="C37" s="138" t="s">
        <v>58</v>
      </c>
      <c r="D37" s="139"/>
      <c r="E37" s="20" t="s">
        <v>10</v>
      </c>
      <c r="F37" s="21" t="s">
        <v>10</v>
      </c>
      <c r="G37" s="22" t="s">
        <v>26</v>
      </c>
      <c r="H37" s="23">
        <v>0</v>
      </c>
      <c r="I37" s="23">
        <v>0</v>
      </c>
      <c r="J37" s="24">
        <f t="shared" ref="J37" si="10">J38</f>
        <v>45</v>
      </c>
      <c r="K37" s="24">
        <f>K38</f>
        <v>45</v>
      </c>
    </row>
    <row r="38" spans="1:11" ht="15.75" thickBot="1" x14ac:dyDescent="0.3">
      <c r="A38" s="155"/>
      <c r="B38" s="25"/>
      <c r="C38" s="140"/>
      <c r="D38" s="141"/>
      <c r="E38" s="26">
        <v>3599</v>
      </c>
      <c r="F38" s="27">
        <v>5222</v>
      </c>
      <c r="G38" s="28" t="s">
        <v>18</v>
      </c>
      <c r="H38" s="29">
        <v>0</v>
      </c>
      <c r="I38" s="29">
        <v>0</v>
      </c>
      <c r="J38" s="30">
        <v>45</v>
      </c>
      <c r="K38" s="30">
        <f>I38+J38</f>
        <v>45</v>
      </c>
    </row>
    <row r="39" spans="1:11" x14ac:dyDescent="0.25">
      <c r="A39" s="155"/>
      <c r="B39" s="19" t="s">
        <v>9</v>
      </c>
      <c r="C39" s="138" t="s">
        <v>59</v>
      </c>
      <c r="D39" s="139"/>
      <c r="E39" s="20" t="s">
        <v>10</v>
      </c>
      <c r="F39" s="21" t="s">
        <v>10</v>
      </c>
      <c r="G39" s="22" t="s">
        <v>60</v>
      </c>
      <c r="H39" s="23">
        <v>0</v>
      </c>
      <c r="I39" s="23">
        <v>0</v>
      </c>
      <c r="J39" s="24">
        <f t="shared" ref="J39" si="11">J40</f>
        <v>7.3</v>
      </c>
      <c r="K39" s="24">
        <f>K40</f>
        <v>7.3</v>
      </c>
    </row>
    <row r="40" spans="1:11" ht="15.75" thickBot="1" x14ac:dyDescent="0.3">
      <c r="A40" s="155"/>
      <c r="B40" s="25"/>
      <c r="C40" s="140"/>
      <c r="D40" s="141"/>
      <c r="E40" s="26">
        <v>3599</v>
      </c>
      <c r="F40" s="27">
        <v>5222</v>
      </c>
      <c r="G40" s="28" t="s">
        <v>18</v>
      </c>
      <c r="H40" s="29">
        <v>0</v>
      </c>
      <c r="I40" s="29">
        <v>0</v>
      </c>
      <c r="J40" s="30">
        <v>7.3</v>
      </c>
      <c r="K40" s="30">
        <f>I40+J40</f>
        <v>7.3</v>
      </c>
    </row>
    <row r="41" spans="1:11" x14ac:dyDescent="0.25">
      <c r="A41" s="155"/>
      <c r="B41" s="19" t="s">
        <v>9</v>
      </c>
      <c r="C41" s="138" t="s">
        <v>61</v>
      </c>
      <c r="D41" s="139"/>
      <c r="E41" s="20" t="s">
        <v>10</v>
      </c>
      <c r="F41" s="21" t="s">
        <v>10</v>
      </c>
      <c r="G41" s="22" t="s">
        <v>62</v>
      </c>
      <c r="H41" s="23">
        <v>0</v>
      </c>
      <c r="I41" s="23">
        <v>0</v>
      </c>
      <c r="J41" s="24">
        <f t="shared" ref="J41" si="12">J42</f>
        <v>16.8</v>
      </c>
      <c r="K41" s="24">
        <f>K42</f>
        <v>16.8</v>
      </c>
    </row>
    <row r="42" spans="1:11" ht="15.75" thickBot="1" x14ac:dyDescent="0.3">
      <c r="A42" s="155"/>
      <c r="B42" s="25"/>
      <c r="C42" s="140"/>
      <c r="D42" s="141"/>
      <c r="E42" s="26">
        <v>3599</v>
      </c>
      <c r="F42" s="27">
        <v>5222</v>
      </c>
      <c r="G42" s="28" t="s">
        <v>18</v>
      </c>
      <c r="H42" s="29">
        <v>0</v>
      </c>
      <c r="I42" s="29">
        <v>0</v>
      </c>
      <c r="J42" s="30">
        <v>16.8</v>
      </c>
      <c r="K42" s="30">
        <f>I42+J42</f>
        <v>16.8</v>
      </c>
    </row>
    <row r="43" spans="1:11" x14ac:dyDescent="0.25">
      <c r="A43" s="155"/>
      <c r="B43" s="19" t="s">
        <v>9</v>
      </c>
      <c r="C43" s="138" t="s">
        <v>63</v>
      </c>
      <c r="D43" s="139"/>
      <c r="E43" s="20" t="s">
        <v>10</v>
      </c>
      <c r="F43" s="21" t="s">
        <v>10</v>
      </c>
      <c r="G43" s="22" t="s">
        <v>64</v>
      </c>
      <c r="H43" s="23">
        <v>0</v>
      </c>
      <c r="I43" s="23">
        <v>0</v>
      </c>
      <c r="J43" s="24">
        <f t="shared" ref="J43" si="13">J44</f>
        <v>22.54</v>
      </c>
      <c r="K43" s="24">
        <f>K44</f>
        <v>22.54</v>
      </c>
    </row>
    <row r="44" spans="1:11" ht="13.5" customHeight="1" thickBot="1" x14ac:dyDescent="0.3">
      <c r="A44" s="155"/>
      <c r="B44" s="25"/>
      <c r="C44" s="140"/>
      <c r="D44" s="141"/>
      <c r="E44" s="26">
        <v>3599</v>
      </c>
      <c r="F44" s="27">
        <v>5222</v>
      </c>
      <c r="G44" s="28" t="s">
        <v>18</v>
      </c>
      <c r="H44" s="29">
        <v>0</v>
      </c>
      <c r="I44" s="29">
        <v>0</v>
      </c>
      <c r="J44" s="30">
        <v>22.54</v>
      </c>
      <c r="K44" s="30">
        <f>I44+J44</f>
        <v>22.54</v>
      </c>
    </row>
    <row r="45" spans="1:11" ht="34.5" x14ac:dyDescent="0.25">
      <c r="A45" s="155"/>
      <c r="B45" s="19" t="s">
        <v>9</v>
      </c>
      <c r="C45" s="138" t="s">
        <v>65</v>
      </c>
      <c r="D45" s="139"/>
      <c r="E45" s="20" t="s">
        <v>10</v>
      </c>
      <c r="F45" s="21" t="s">
        <v>10</v>
      </c>
      <c r="G45" s="22" t="s">
        <v>66</v>
      </c>
      <c r="H45" s="23">
        <v>0</v>
      </c>
      <c r="I45" s="23">
        <v>0</v>
      </c>
      <c r="J45" s="24">
        <f t="shared" ref="J45" si="14">J46</f>
        <v>14.21</v>
      </c>
      <c r="K45" s="24">
        <f>K46</f>
        <v>14.21</v>
      </c>
    </row>
    <row r="46" spans="1:11" ht="15.75" thickBot="1" x14ac:dyDescent="0.3">
      <c r="A46" s="155"/>
      <c r="B46" s="25"/>
      <c r="C46" s="140"/>
      <c r="D46" s="141"/>
      <c r="E46" s="26">
        <v>3599</v>
      </c>
      <c r="F46" s="27">
        <v>5222</v>
      </c>
      <c r="G46" s="28" t="s">
        <v>18</v>
      </c>
      <c r="H46" s="29">
        <v>0</v>
      </c>
      <c r="I46" s="29">
        <v>0</v>
      </c>
      <c r="J46" s="30">
        <v>14.21</v>
      </c>
      <c r="K46" s="30">
        <f>I46+J46</f>
        <v>14.21</v>
      </c>
    </row>
    <row r="47" spans="1:11" ht="34.5" x14ac:dyDescent="0.25">
      <c r="A47" s="155"/>
      <c r="B47" s="19" t="s">
        <v>9</v>
      </c>
      <c r="C47" s="138" t="s">
        <v>67</v>
      </c>
      <c r="D47" s="139"/>
      <c r="E47" s="20" t="s">
        <v>10</v>
      </c>
      <c r="F47" s="21" t="s">
        <v>10</v>
      </c>
      <c r="G47" s="22" t="s">
        <v>66</v>
      </c>
      <c r="H47" s="23">
        <v>0</v>
      </c>
      <c r="I47" s="23">
        <v>0</v>
      </c>
      <c r="J47" s="24">
        <f t="shared" ref="J47" si="15">J48</f>
        <v>11.164999999999999</v>
      </c>
      <c r="K47" s="24">
        <f>K48</f>
        <v>11.164999999999999</v>
      </c>
    </row>
    <row r="48" spans="1:11" ht="15.75" thickBot="1" x14ac:dyDescent="0.3">
      <c r="A48" s="155"/>
      <c r="B48" s="25"/>
      <c r="C48" s="140"/>
      <c r="D48" s="141"/>
      <c r="E48" s="26">
        <v>3599</v>
      </c>
      <c r="F48" s="27">
        <v>5222</v>
      </c>
      <c r="G48" s="28" t="s">
        <v>18</v>
      </c>
      <c r="H48" s="29">
        <v>0</v>
      </c>
      <c r="I48" s="29">
        <v>0</v>
      </c>
      <c r="J48" s="30">
        <v>11.164999999999999</v>
      </c>
      <c r="K48" s="30">
        <f>I48+J48</f>
        <v>11.164999999999999</v>
      </c>
    </row>
    <row r="49" spans="1:11" ht="35.25" thickBot="1" x14ac:dyDescent="0.3">
      <c r="A49" s="155"/>
      <c r="B49" s="19" t="s">
        <v>9</v>
      </c>
      <c r="C49" s="138" t="s">
        <v>68</v>
      </c>
      <c r="D49" s="139"/>
      <c r="E49" s="20" t="s">
        <v>10</v>
      </c>
      <c r="F49" s="21" t="s">
        <v>10</v>
      </c>
      <c r="G49" s="22" t="s">
        <v>69</v>
      </c>
      <c r="H49" s="23">
        <v>0</v>
      </c>
      <c r="I49" s="23">
        <v>0</v>
      </c>
      <c r="J49" s="24">
        <f t="shared" ref="J49" si="16">J50</f>
        <v>15.75</v>
      </c>
      <c r="K49" s="24">
        <f>K50</f>
        <v>15.75</v>
      </c>
    </row>
    <row r="50" spans="1:11" ht="15.75" thickBot="1" x14ac:dyDescent="0.3">
      <c r="A50" s="155"/>
      <c r="B50" s="25"/>
      <c r="C50" s="140"/>
      <c r="D50" s="141"/>
      <c r="E50" s="26">
        <v>3599</v>
      </c>
      <c r="F50" s="27">
        <v>5222</v>
      </c>
      <c r="G50" s="28" t="s">
        <v>18</v>
      </c>
      <c r="H50" s="29">
        <v>0</v>
      </c>
      <c r="I50" s="29">
        <v>0</v>
      </c>
      <c r="J50" s="30">
        <v>15.75</v>
      </c>
      <c r="K50" s="24">
        <f>I50+J50</f>
        <v>15.75</v>
      </c>
    </row>
    <row r="51" spans="1:11" ht="23.25" x14ac:dyDescent="0.25">
      <c r="A51" s="155"/>
      <c r="B51" s="19" t="s">
        <v>9</v>
      </c>
      <c r="C51" s="138" t="s">
        <v>70</v>
      </c>
      <c r="D51" s="139"/>
      <c r="E51" s="20" t="s">
        <v>10</v>
      </c>
      <c r="F51" s="21" t="s">
        <v>10</v>
      </c>
      <c r="G51" s="22" t="s">
        <v>71</v>
      </c>
      <c r="H51" s="23">
        <v>0</v>
      </c>
      <c r="I51" s="23">
        <v>0</v>
      </c>
      <c r="J51" s="24">
        <f t="shared" ref="J51:J53" si="17">J52</f>
        <v>15.75</v>
      </c>
      <c r="K51" s="24">
        <f>K52</f>
        <v>15.75</v>
      </c>
    </row>
    <row r="52" spans="1:11" ht="15.75" thickBot="1" x14ac:dyDescent="0.3">
      <c r="A52" s="155"/>
      <c r="B52" s="25"/>
      <c r="C52" s="140"/>
      <c r="D52" s="141"/>
      <c r="E52" s="26">
        <v>3599</v>
      </c>
      <c r="F52" s="27">
        <v>5222</v>
      </c>
      <c r="G52" s="28" t="s">
        <v>18</v>
      </c>
      <c r="H52" s="29">
        <v>0</v>
      </c>
      <c r="I52" s="29">
        <v>0</v>
      </c>
      <c r="J52" s="30">
        <v>15.75</v>
      </c>
      <c r="K52" s="30">
        <f>I52+J52</f>
        <v>15.75</v>
      </c>
    </row>
    <row r="53" spans="1:11" ht="23.25" x14ac:dyDescent="0.25">
      <c r="A53" s="155"/>
      <c r="B53" s="19" t="s">
        <v>9</v>
      </c>
      <c r="C53" s="138" t="s">
        <v>72</v>
      </c>
      <c r="D53" s="139"/>
      <c r="E53" s="20" t="s">
        <v>10</v>
      </c>
      <c r="F53" s="21" t="s">
        <v>10</v>
      </c>
      <c r="G53" s="22" t="s">
        <v>73</v>
      </c>
      <c r="H53" s="23">
        <v>0</v>
      </c>
      <c r="I53" s="23">
        <v>0</v>
      </c>
      <c r="J53" s="24">
        <f t="shared" si="17"/>
        <v>11.58</v>
      </c>
      <c r="K53" s="24">
        <f>K54</f>
        <v>11.58</v>
      </c>
    </row>
    <row r="54" spans="1:11" ht="24" thickBot="1" x14ac:dyDescent="0.3">
      <c r="A54" s="155"/>
      <c r="B54" s="25"/>
      <c r="C54" s="140"/>
      <c r="D54" s="141"/>
      <c r="E54" s="26">
        <v>3599</v>
      </c>
      <c r="F54" s="27">
        <v>5221</v>
      </c>
      <c r="G54" s="28" t="s">
        <v>36</v>
      </c>
      <c r="H54" s="29">
        <v>0</v>
      </c>
      <c r="I54" s="29">
        <v>0</v>
      </c>
      <c r="J54" s="30">
        <v>11.58</v>
      </c>
      <c r="K54" s="30">
        <f>I54+J54</f>
        <v>11.58</v>
      </c>
    </row>
    <row r="55" spans="1:11" ht="23.25" x14ac:dyDescent="0.25">
      <c r="A55" s="155"/>
      <c r="B55" s="19" t="s">
        <v>9</v>
      </c>
      <c r="C55" s="138" t="s">
        <v>74</v>
      </c>
      <c r="D55" s="139"/>
      <c r="E55" s="20" t="s">
        <v>10</v>
      </c>
      <c r="F55" s="21" t="s">
        <v>10</v>
      </c>
      <c r="G55" s="22" t="s">
        <v>27</v>
      </c>
      <c r="H55" s="23">
        <v>0</v>
      </c>
      <c r="I55" s="23">
        <v>0</v>
      </c>
      <c r="J55" s="24">
        <f t="shared" ref="J55" si="18">J56</f>
        <v>29.4</v>
      </c>
      <c r="K55" s="24">
        <f>K56</f>
        <v>29.4</v>
      </c>
    </row>
    <row r="56" spans="1:11" ht="15.75" thickBot="1" x14ac:dyDescent="0.3">
      <c r="A56" s="155"/>
      <c r="B56" s="25"/>
      <c r="C56" s="140"/>
      <c r="D56" s="141"/>
      <c r="E56" s="26">
        <v>3599</v>
      </c>
      <c r="F56" s="27">
        <v>5222</v>
      </c>
      <c r="G56" s="28" t="s">
        <v>18</v>
      </c>
      <c r="H56" s="29">
        <v>0</v>
      </c>
      <c r="I56" s="29">
        <v>0</v>
      </c>
      <c r="J56" s="30">
        <v>29.4</v>
      </c>
      <c r="K56" s="30">
        <f>I56+J56</f>
        <v>29.4</v>
      </c>
    </row>
    <row r="57" spans="1:11" ht="15.75" thickBot="1" x14ac:dyDescent="0.3">
      <c r="A57" s="156"/>
      <c r="B57" s="19" t="s">
        <v>9</v>
      </c>
      <c r="C57" s="138" t="s">
        <v>75</v>
      </c>
      <c r="D57" s="139"/>
      <c r="E57" s="20" t="s">
        <v>10</v>
      </c>
      <c r="F57" s="21" t="s">
        <v>10</v>
      </c>
      <c r="G57" s="22" t="s">
        <v>76</v>
      </c>
      <c r="H57" s="23">
        <v>0</v>
      </c>
      <c r="I57" s="23">
        <v>0</v>
      </c>
      <c r="J57" s="24">
        <f t="shared" ref="J57" si="19">J58</f>
        <v>14.28</v>
      </c>
      <c r="K57" s="24">
        <f>K58</f>
        <v>14.28</v>
      </c>
    </row>
    <row r="58" spans="1:11" ht="15.75" thickBot="1" x14ac:dyDescent="0.3">
      <c r="A58" s="170" t="s">
        <v>3</v>
      </c>
      <c r="B58" s="25"/>
      <c r="C58" s="140"/>
      <c r="D58" s="141"/>
      <c r="E58" s="26">
        <v>3599</v>
      </c>
      <c r="F58" s="27">
        <v>5222</v>
      </c>
      <c r="G58" s="28" t="s">
        <v>18</v>
      </c>
      <c r="H58" s="29">
        <v>0</v>
      </c>
      <c r="I58" s="29">
        <v>0</v>
      </c>
      <c r="J58" s="30">
        <v>14.28</v>
      </c>
      <c r="K58" s="30">
        <f>I58+J58</f>
        <v>14.28</v>
      </c>
    </row>
    <row r="59" spans="1:11" x14ac:dyDescent="0.25">
      <c r="A59" s="171"/>
      <c r="B59" s="19" t="s">
        <v>9</v>
      </c>
      <c r="C59" s="138" t="s">
        <v>77</v>
      </c>
      <c r="D59" s="139"/>
      <c r="E59" s="20" t="s">
        <v>10</v>
      </c>
      <c r="F59" s="21" t="s">
        <v>10</v>
      </c>
      <c r="G59" s="22" t="s">
        <v>28</v>
      </c>
      <c r="H59" s="23">
        <v>0</v>
      </c>
      <c r="I59" s="23">
        <v>0</v>
      </c>
      <c r="J59" s="24">
        <f t="shared" ref="J59" si="20">J60</f>
        <v>20</v>
      </c>
      <c r="K59" s="24">
        <f>K60</f>
        <v>20</v>
      </c>
    </row>
    <row r="60" spans="1:11" ht="15.75" thickBot="1" x14ac:dyDescent="0.3">
      <c r="A60" s="171"/>
      <c r="B60" s="25"/>
      <c r="C60" s="140"/>
      <c r="D60" s="141"/>
      <c r="E60" s="26">
        <v>3599</v>
      </c>
      <c r="F60" s="27">
        <v>5222</v>
      </c>
      <c r="G60" s="28" t="s">
        <v>18</v>
      </c>
      <c r="H60" s="29">
        <v>0</v>
      </c>
      <c r="I60" s="29">
        <v>0</v>
      </c>
      <c r="J60" s="30">
        <v>20</v>
      </c>
      <c r="K60" s="30">
        <f>I60+J60</f>
        <v>20</v>
      </c>
    </row>
    <row r="61" spans="1:11" x14ac:dyDescent="0.25">
      <c r="A61" s="171"/>
      <c r="B61" s="19" t="s">
        <v>9</v>
      </c>
      <c r="C61" s="138" t="s">
        <v>78</v>
      </c>
      <c r="D61" s="139"/>
      <c r="E61" s="20" t="s">
        <v>10</v>
      </c>
      <c r="F61" s="21" t="s">
        <v>10</v>
      </c>
      <c r="G61" s="22" t="s">
        <v>79</v>
      </c>
      <c r="H61" s="23">
        <v>0</v>
      </c>
      <c r="I61" s="23">
        <v>0</v>
      </c>
      <c r="J61" s="24">
        <f t="shared" ref="J61" si="21">J62</f>
        <v>32.340000000000003</v>
      </c>
      <c r="K61" s="24">
        <f>K62</f>
        <v>32.340000000000003</v>
      </c>
    </row>
    <row r="62" spans="1:11" ht="15.75" thickBot="1" x14ac:dyDescent="0.3">
      <c r="A62" s="171"/>
      <c r="B62" s="25"/>
      <c r="C62" s="140"/>
      <c r="D62" s="141"/>
      <c r="E62" s="26">
        <v>3599</v>
      </c>
      <c r="F62" s="27">
        <v>5222</v>
      </c>
      <c r="G62" s="28" t="s">
        <v>18</v>
      </c>
      <c r="H62" s="29">
        <v>0</v>
      </c>
      <c r="I62" s="29">
        <v>0</v>
      </c>
      <c r="J62" s="30">
        <v>32.340000000000003</v>
      </c>
      <c r="K62" s="30">
        <f>I62+J62</f>
        <v>32.340000000000003</v>
      </c>
    </row>
    <row r="63" spans="1:11" ht="23.25" x14ac:dyDescent="0.25">
      <c r="A63" s="171"/>
      <c r="B63" s="19" t="s">
        <v>9</v>
      </c>
      <c r="C63" s="138" t="s">
        <v>80</v>
      </c>
      <c r="D63" s="139"/>
      <c r="E63" s="20" t="s">
        <v>10</v>
      </c>
      <c r="F63" s="21" t="s">
        <v>10</v>
      </c>
      <c r="G63" s="22" t="s">
        <v>81</v>
      </c>
      <c r="H63" s="23">
        <v>0</v>
      </c>
      <c r="I63" s="23">
        <v>0</v>
      </c>
      <c r="J63" s="24">
        <f t="shared" ref="J63" si="22">J64</f>
        <v>19.600000000000001</v>
      </c>
      <c r="K63" s="24">
        <f>K64</f>
        <v>19.600000000000001</v>
      </c>
    </row>
    <row r="64" spans="1:11" ht="15.75" thickBot="1" x14ac:dyDescent="0.3">
      <c r="A64" s="171"/>
      <c r="B64" s="25"/>
      <c r="C64" s="140"/>
      <c r="D64" s="141"/>
      <c r="E64" s="26">
        <v>3599</v>
      </c>
      <c r="F64" s="27">
        <v>5222</v>
      </c>
      <c r="G64" s="28" t="s">
        <v>18</v>
      </c>
      <c r="H64" s="29">
        <v>0</v>
      </c>
      <c r="I64" s="29">
        <v>0</v>
      </c>
      <c r="J64" s="30">
        <v>19.600000000000001</v>
      </c>
      <c r="K64" s="30">
        <f>I64+J64</f>
        <v>19.600000000000001</v>
      </c>
    </row>
    <row r="65" spans="1:11" ht="23.25" x14ac:dyDescent="0.25">
      <c r="A65" s="171"/>
      <c r="B65" s="19" t="s">
        <v>9</v>
      </c>
      <c r="C65" s="138" t="s">
        <v>82</v>
      </c>
      <c r="D65" s="139"/>
      <c r="E65" s="20" t="s">
        <v>10</v>
      </c>
      <c r="F65" s="21" t="s">
        <v>10</v>
      </c>
      <c r="G65" s="22" t="s">
        <v>83</v>
      </c>
      <c r="H65" s="23">
        <v>0</v>
      </c>
      <c r="I65" s="23">
        <v>0</v>
      </c>
      <c r="J65" s="24">
        <f t="shared" ref="J65" si="23">J66</f>
        <v>56.84</v>
      </c>
      <c r="K65" s="24">
        <f>K66</f>
        <v>56.84</v>
      </c>
    </row>
    <row r="66" spans="1:11" ht="15.75" thickBot="1" x14ac:dyDescent="0.3">
      <c r="A66" s="171"/>
      <c r="B66" s="25"/>
      <c r="C66" s="140"/>
      <c r="D66" s="141"/>
      <c r="E66" s="26">
        <v>3599</v>
      </c>
      <c r="F66" s="27">
        <v>5222</v>
      </c>
      <c r="G66" s="28" t="s">
        <v>18</v>
      </c>
      <c r="H66" s="29">
        <v>0</v>
      </c>
      <c r="I66" s="29">
        <v>0</v>
      </c>
      <c r="J66" s="30">
        <v>56.84</v>
      </c>
      <c r="K66" s="30">
        <f>I66+J66</f>
        <v>56.84</v>
      </c>
    </row>
    <row r="67" spans="1:11" ht="23.25" x14ac:dyDescent="0.25">
      <c r="A67" s="171"/>
      <c r="B67" s="19" t="s">
        <v>9</v>
      </c>
      <c r="C67" s="138" t="s">
        <v>84</v>
      </c>
      <c r="D67" s="139"/>
      <c r="E67" s="20" t="s">
        <v>10</v>
      </c>
      <c r="F67" s="21" t="s">
        <v>10</v>
      </c>
      <c r="G67" s="22" t="s">
        <v>85</v>
      </c>
      <c r="H67" s="23">
        <v>0</v>
      </c>
      <c r="I67" s="23">
        <v>0</v>
      </c>
      <c r="J67" s="24">
        <f t="shared" ref="J67" si="24">J68</f>
        <v>27.3</v>
      </c>
      <c r="K67" s="24">
        <f>K68</f>
        <v>27.3</v>
      </c>
    </row>
    <row r="68" spans="1:11" ht="15.75" thickBot="1" x14ac:dyDescent="0.3">
      <c r="A68" s="171"/>
      <c r="B68" s="25"/>
      <c r="C68" s="140"/>
      <c r="D68" s="141"/>
      <c r="E68" s="26">
        <v>3599</v>
      </c>
      <c r="F68" s="27">
        <v>5222</v>
      </c>
      <c r="G68" s="28" t="s">
        <v>18</v>
      </c>
      <c r="H68" s="29">
        <v>0</v>
      </c>
      <c r="I68" s="29">
        <v>0</v>
      </c>
      <c r="J68" s="30">
        <v>27.3</v>
      </c>
      <c r="K68" s="30">
        <f>I68+J68</f>
        <v>27.3</v>
      </c>
    </row>
    <row r="69" spans="1:11" ht="23.25" x14ac:dyDescent="0.25">
      <c r="A69" s="171"/>
      <c r="B69" s="19" t="s">
        <v>9</v>
      </c>
      <c r="C69" s="138" t="s">
        <v>86</v>
      </c>
      <c r="D69" s="139"/>
      <c r="E69" s="20" t="s">
        <v>10</v>
      </c>
      <c r="F69" s="21" t="s">
        <v>10</v>
      </c>
      <c r="G69" s="22" t="s">
        <v>87</v>
      </c>
      <c r="H69" s="23">
        <v>0</v>
      </c>
      <c r="I69" s="23">
        <v>0</v>
      </c>
      <c r="J69" s="24">
        <f t="shared" ref="J69" si="25">J70</f>
        <v>35</v>
      </c>
      <c r="K69" s="24">
        <f>K70</f>
        <v>35</v>
      </c>
    </row>
    <row r="70" spans="1:11" ht="15.75" thickBot="1" x14ac:dyDescent="0.3">
      <c r="A70" s="171"/>
      <c r="B70" s="25"/>
      <c r="C70" s="140"/>
      <c r="D70" s="141"/>
      <c r="E70" s="26">
        <v>3599</v>
      </c>
      <c r="F70" s="27">
        <v>5222</v>
      </c>
      <c r="G70" s="28" t="s">
        <v>18</v>
      </c>
      <c r="H70" s="29">
        <v>0</v>
      </c>
      <c r="I70" s="29">
        <v>0</v>
      </c>
      <c r="J70" s="30">
        <v>35</v>
      </c>
      <c r="K70" s="30">
        <f>I70+J70</f>
        <v>35</v>
      </c>
    </row>
    <row r="71" spans="1:11" ht="23.25" x14ac:dyDescent="0.25">
      <c r="A71" s="171"/>
      <c r="B71" s="19" t="s">
        <v>9</v>
      </c>
      <c r="C71" s="138" t="s">
        <v>88</v>
      </c>
      <c r="D71" s="139"/>
      <c r="E71" s="20" t="s">
        <v>10</v>
      </c>
      <c r="F71" s="21" t="s">
        <v>10</v>
      </c>
      <c r="G71" s="22" t="s">
        <v>29</v>
      </c>
      <c r="H71" s="23">
        <v>0</v>
      </c>
      <c r="I71" s="23">
        <v>0</v>
      </c>
      <c r="J71" s="24">
        <f t="shared" ref="J71" si="26">J72</f>
        <v>27.3</v>
      </c>
      <c r="K71" s="24">
        <f>K72</f>
        <v>27.3</v>
      </c>
    </row>
    <row r="72" spans="1:11" ht="15.75" thickBot="1" x14ac:dyDescent="0.3">
      <c r="A72" s="171"/>
      <c r="B72" s="25"/>
      <c r="C72" s="140"/>
      <c r="D72" s="141"/>
      <c r="E72" s="26">
        <v>3599</v>
      </c>
      <c r="F72" s="27">
        <v>5222</v>
      </c>
      <c r="G72" s="28" t="s">
        <v>18</v>
      </c>
      <c r="H72" s="29">
        <v>0</v>
      </c>
      <c r="I72" s="29">
        <v>0</v>
      </c>
      <c r="J72" s="30">
        <v>27.3</v>
      </c>
      <c r="K72" s="30">
        <f>I72+J72</f>
        <v>27.3</v>
      </c>
    </row>
    <row r="73" spans="1:11" ht="23.25" x14ac:dyDescent="0.25">
      <c r="A73" s="171"/>
      <c r="B73" s="19" t="s">
        <v>9</v>
      </c>
      <c r="C73" s="138" t="s">
        <v>89</v>
      </c>
      <c r="D73" s="139"/>
      <c r="E73" s="20" t="s">
        <v>10</v>
      </c>
      <c r="F73" s="21" t="s">
        <v>10</v>
      </c>
      <c r="G73" s="22" t="s">
        <v>90</v>
      </c>
      <c r="H73" s="23">
        <v>0</v>
      </c>
      <c r="I73" s="23">
        <v>0</v>
      </c>
      <c r="J73" s="24">
        <f t="shared" ref="J73" si="27">J74</f>
        <v>35</v>
      </c>
      <c r="K73" s="24">
        <f>K74</f>
        <v>35</v>
      </c>
    </row>
    <row r="74" spans="1:11" ht="15.75" thickBot="1" x14ac:dyDescent="0.3">
      <c r="A74" s="171"/>
      <c r="B74" s="25"/>
      <c r="C74" s="140"/>
      <c r="D74" s="141"/>
      <c r="E74" s="26">
        <v>3599</v>
      </c>
      <c r="F74" s="27">
        <v>5222</v>
      </c>
      <c r="G74" s="28" t="s">
        <v>18</v>
      </c>
      <c r="H74" s="29">
        <v>0</v>
      </c>
      <c r="I74" s="29">
        <v>0</v>
      </c>
      <c r="J74" s="30">
        <v>35</v>
      </c>
      <c r="K74" s="30">
        <f>I74+J74</f>
        <v>35</v>
      </c>
    </row>
    <row r="75" spans="1:11" ht="23.25" x14ac:dyDescent="0.25">
      <c r="A75" s="171"/>
      <c r="B75" s="19" t="s">
        <v>9</v>
      </c>
      <c r="C75" s="138" t="s">
        <v>91</v>
      </c>
      <c r="D75" s="139"/>
      <c r="E75" s="20" t="s">
        <v>10</v>
      </c>
      <c r="F75" s="21" t="s">
        <v>10</v>
      </c>
      <c r="G75" s="22" t="s">
        <v>30</v>
      </c>
      <c r="H75" s="23">
        <v>0</v>
      </c>
      <c r="I75" s="23">
        <v>0</v>
      </c>
      <c r="J75" s="24">
        <f t="shared" ref="J75" si="28">J76</f>
        <v>46</v>
      </c>
      <c r="K75" s="24">
        <f>K76</f>
        <v>46</v>
      </c>
    </row>
    <row r="76" spans="1:11" ht="15.75" thickBot="1" x14ac:dyDescent="0.3">
      <c r="A76" s="171"/>
      <c r="B76" s="25"/>
      <c r="C76" s="140"/>
      <c r="D76" s="141"/>
      <c r="E76" s="26">
        <v>3599</v>
      </c>
      <c r="F76" s="27">
        <v>5222</v>
      </c>
      <c r="G76" s="28" t="s">
        <v>18</v>
      </c>
      <c r="H76" s="29">
        <v>0</v>
      </c>
      <c r="I76" s="29">
        <v>0</v>
      </c>
      <c r="J76" s="30">
        <v>46</v>
      </c>
      <c r="K76" s="30">
        <f>I76+J76</f>
        <v>46</v>
      </c>
    </row>
    <row r="77" spans="1:11" x14ac:dyDescent="0.25">
      <c r="A77" s="171"/>
      <c r="B77" s="19" t="s">
        <v>9</v>
      </c>
      <c r="C77" s="138" t="s">
        <v>92</v>
      </c>
      <c r="D77" s="139"/>
      <c r="E77" s="20" t="s">
        <v>10</v>
      </c>
      <c r="F77" s="21" t="s">
        <v>10</v>
      </c>
      <c r="G77" s="22" t="s">
        <v>31</v>
      </c>
      <c r="H77" s="23">
        <v>0</v>
      </c>
      <c r="I77" s="23">
        <v>0</v>
      </c>
      <c r="J77" s="24">
        <f t="shared" ref="J77" si="29">J78</f>
        <v>38</v>
      </c>
      <c r="K77" s="24">
        <f>K78</f>
        <v>38</v>
      </c>
    </row>
    <row r="78" spans="1:11" ht="15.75" thickBot="1" x14ac:dyDescent="0.3">
      <c r="A78" s="171"/>
      <c r="B78" s="25"/>
      <c r="C78" s="140"/>
      <c r="D78" s="141"/>
      <c r="E78" s="26">
        <v>3599</v>
      </c>
      <c r="F78" s="27">
        <v>5222</v>
      </c>
      <c r="G78" s="28" t="s">
        <v>18</v>
      </c>
      <c r="H78" s="29">
        <v>0</v>
      </c>
      <c r="I78" s="29">
        <v>0</v>
      </c>
      <c r="J78" s="30">
        <v>38</v>
      </c>
      <c r="K78" s="30">
        <f>I78+J78</f>
        <v>38</v>
      </c>
    </row>
    <row r="79" spans="1:11" x14ac:dyDescent="0.25">
      <c r="A79" s="171"/>
      <c r="B79" s="19" t="s">
        <v>9</v>
      </c>
      <c r="C79" s="138" t="s">
        <v>93</v>
      </c>
      <c r="D79" s="139"/>
      <c r="E79" s="20" t="s">
        <v>10</v>
      </c>
      <c r="F79" s="21" t="s">
        <v>10</v>
      </c>
      <c r="G79" s="22" t="s">
        <v>94</v>
      </c>
      <c r="H79" s="23">
        <v>0</v>
      </c>
      <c r="I79" s="23">
        <v>0</v>
      </c>
      <c r="J79" s="24">
        <f t="shared" ref="J79" si="30">J80</f>
        <v>42</v>
      </c>
      <c r="K79" s="24">
        <f>K80</f>
        <v>42</v>
      </c>
    </row>
    <row r="80" spans="1:11" ht="15.75" thickBot="1" x14ac:dyDescent="0.3">
      <c r="A80" s="171"/>
      <c r="B80" s="25"/>
      <c r="C80" s="140"/>
      <c r="D80" s="141"/>
      <c r="E80" s="26">
        <v>3599</v>
      </c>
      <c r="F80" s="27">
        <v>5222</v>
      </c>
      <c r="G80" s="28" t="s">
        <v>18</v>
      </c>
      <c r="H80" s="29">
        <v>0</v>
      </c>
      <c r="I80" s="29">
        <v>0</v>
      </c>
      <c r="J80" s="30">
        <v>42</v>
      </c>
      <c r="K80" s="30">
        <f>I80+J80</f>
        <v>42</v>
      </c>
    </row>
    <row r="81" spans="1:11" x14ac:dyDescent="0.25">
      <c r="A81" s="171"/>
      <c r="B81" s="19" t="s">
        <v>9</v>
      </c>
      <c r="C81" s="138" t="s">
        <v>95</v>
      </c>
      <c r="D81" s="139"/>
      <c r="E81" s="20" t="s">
        <v>10</v>
      </c>
      <c r="F81" s="21" t="s">
        <v>10</v>
      </c>
      <c r="G81" s="22" t="s">
        <v>96</v>
      </c>
      <c r="H81" s="23">
        <v>0</v>
      </c>
      <c r="I81" s="23">
        <v>0</v>
      </c>
      <c r="J81" s="24">
        <f t="shared" ref="J81" si="31">J82</f>
        <v>28.56</v>
      </c>
      <c r="K81" s="24">
        <f>K82</f>
        <v>28.56</v>
      </c>
    </row>
    <row r="82" spans="1:11" ht="15.75" thickBot="1" x14ac:dyDescent="0.3">
      <c r="A82" s="171"/>
      <c r="B82" s="25"/>
      <c r="C82" s="140"/>
      <c r="D82" s="141"/>
      <c r="E82" s="26">
        <v>3599</v>
      </c>
      <c r="F82" s="27">
        <v>5222</v>
      </c>
      <c r="G82" s="28" t="s">
        <v>18</v>
      </c>
      <c r="H82" s="29">
        <v>0</v>
      </c>
      <c r="I82" s="29">
        <v>0</v>
      </c>
      <c r="J82" s="30">
        <v>28.56</v>
      </c>
      <c r="K82" s="30">
        <f>I82+J82</f>
        <v>28.56</v>
      </c>
    </row>
    <row r="83" spans="1:11" x14ac:dyDescent="0.25">
      <c r="A83" s="171"/>
      <c r="B83" s="19" t="s">
        <v>9</v>
      </c>
      <c r="C83" s="138" t="s">
        <v>97</v>
      </c>
      <c r="D83" s="139"/>
      <c r="E83" s="20" t="s">
        <v>10</v>
      </c>
      <c r="F83" s="21" t="s">
        <v>10</v>
      </c>
      <c r="G83" s="22" t="s">
        <v>32</v>
      </c>
      <c r="H83" s="23">
        <v>0</v>
      </c>
      <c r="I83" s="23">
        <v>0</v>
      </c>
      <c r="J83" s="24">
        <f t="shared" ref="J83" si="32">J84</f>
        <v>33.6</v>
      </c>
      <c r="K83" s="24">
        <f>K84</f>
        <v>33.6</v>
      </c>
    </row>
    <row r="84" spans="1:11" ht="15.75" thickBot="1" x14ac:dyDescent="0.3">
      <c r="A84" s="171"/>
      <c r="B84" s="25"/>
      <c r="C84" s="140"/>
      <c r="D84" s="141"/>
      <c r="E84" s="26">
        <v>3599</v>
      </c>
      <c r="F84" s="27">
        <v>5222</v>
      </c>
      <c r="G84" s="28" t="s">
        <v>18</v>
      </c>
      <c r="H84" s="29">
        <v>0</v>
      </c>
      <c r="I84" s="29">
        <v>0</v>
      </c>
      <c r="J84" s="30">
        <v>33.6</v>
      </c>
      <c r="K84" s="30">
        <f>I84+J84</f>
        <v>33.6</v>
      </c>
    </row>
    <row r="85" spans="1:11" ht="23.25" x14ac:dyDescent="0.25">
      <c r="A85" s="171"/>
      <c r="B85" s="19" t="s">
        <v>9</v>
      </c>
      <c r="C85" s="138" t="s">
        <v>98</v>
      </c>
      <c r="D85" s="139"/>
      <c r="E85" s="20" t="s">
        <v>10</v>
      </c>
      <c r="F85" s="21" t="s">
        <v>10</v>
      </c>
      <c r="G85" s="22" t="s">
        <v>99</v>
      </c>
      <c r="H85" s="23">
        <v>0</v>
      </c>
      <c r="I85" s="23">
        <v>0</v>
      </c>
      <c r="J85" s="24">
        <f t="shared" ref="J85" si="33">J86</f>
        <v>11.76</v>
      </c>
      <c r="K85" s="24">
        <f>K86</f>
        <v>11.76</v>
      </c>
    </row>
    <row r="86" spans="1:11" ht="15.75" thickBot="1" x14ac:dyDescent="0.3">
      <c r="A86" s="171"/>
      <c r="B86" s="25"/>
      <c r="C86" s="140"/>
      <c r="D86" s="141"/>
      <c r="E86" s="26">
        <v>3599</v>
      </c>
      <c r="F86" s="27">
        <v>5222</v>
      </c>
      <c r="G86" s="28" t="s">
        <v>18</v>
      </c>
      <c r="H86" s="29">
        <v>0</v>
      </c>
      <c r="I86" s="29">
        <v>0</v>
      </c>
      <c r="J86" s="30">
        <v>11.76</v>
      </c>
      <c r="K86" s="30">
        <f>I86+J86</f>
        <v>11.76</v>
      </c>
    </row>
    <row r="87" spans="1:11" ht="23.25" x14ac:dyDescent="0.25">
      <c r="A87" s="171"/>
      <c r="B87" s="19" t="s">
        <v>9</v>
      </c>
      <c r="C87" s="138" t="s">
        <v>100</v>
      </c>
      <c r="D87" s="139"/>
      <c r="E87" s="20" t="s">
        <v>10</v>
      </c>
      <c r="F87" s="21" t="s">
        <v>10</v>
      </c>
      <c r="G87" s="22" t="s">
        <v>101</v>
      </c>
      <c r="H87" s="23">
        <v>0</v>
      </c>
      <c r="I87" s="23">
        <v>0</v>
      </c>
      <c r="J87" s="24">
        <f t="shared" ref="J87:J174" si="34">J88</f>
        <v>29.12</v>
      </c>
      <c r="K87" s="24">
        <f>K88</f>
        <v>29.12</v>
      </c>
    </row>
    <row r="88" spans="1:11" ht="15.75" thickBot="1" x14ac:dyDescent="0.3">
      <c r="A88" s="171"/>
      <c r="B88" s="25"/>
      <c r="C88" s="140"/>
      <c r="D88" s="141"/>
      <c r="E88" s="26">
        <v>3599</v>
      </c>
      <c r="F88" s="27">
        <v>5222</v>
      </c>
      <c r="G88" s="28" t="s">
        <v>18</v>
      </c>
      <c r="H88" s="29">
        <v>0</v>
      </c>
      <c r="I88" s="29">
        <v>0</v>
      </c>
      <c r="J88" s="30">
        <v>29.12</v>
      </c>
      <c r="K88" s="30">
        <f>I88+J88</f>
        <v>29.12</v>
      </c>
    </row>
    <row r="89" spans="1:11" ht="26.25" customHeight="1" thickBot="1" x14ac:dyDescent="0.3">
      <c r="A89" s="171"/>
      <c r="B89" s="15"/>
      <c r="C89" s="152" t="s">
        <v>33</v>
      </c>
      <c r="D89" s="161"/>
      <c r="E89" s="15" t="s">
        <v>10</v>
      </c>
      <c r="F89" s="15" t="s">
        <v>10</v>
      </c>
      <c r="G89" s="31" t="s">
        <v>145</v>
      </c>
      <c r="H89" s="17">
        <v>0</v>
      </c>
      <c r="I89" s="18">
        <f>I90+I92+I94+I96+I98+I100+I102+I104+I106+I108+I110+I112+I114+I116+I118+I120+I122+I124+I126+I128+I130+I132+I134+I136+I138+I140+I142+I144+I146+I148+I150+I152+I154+I156+I158+I160+I162+I164+I166+I168+I170+I172+I174</f>
        <v>934.55799999999999</v>
      </c>
      <c r="J89" s="18">
        <f>J90+J92+J94+J96+J98+J100+J102+J104+J106+J108+J110+J112+J114+J116+J118+J120+J122+J124+J126+J128+J130+J132+J134+J136+J138+J140+J142+J144+J146+J148+J150+J152+J154+J156+J158+J160+J162+J164+J166+J168+J170+J172+J174</f>
        <v>-1.9740000000000677</v>
      </c>
      <c r="K89" s="18">
        <f>K90+K92+K94+K96+K98+K100+K102+K104+K106+K108+K110+K112+K114+K116+K118+K120+K122+K124+K126+K128+K130+K132+K134+K136+K138+K140+K142+K144+K146+K148+K150+K152+K154+K156+K158+K160+K162+K164+K166+K168+K170+K172+K174</f>
        <v>932.58400000000017</v>
      </c>
    </row>
    <row r="90" spans="1:11" ht="20.100000000000001" customHeight="1" x14ac:dyDescent="0.25">
      <c r="A90" s="171"/>
      <c r="B90" s="19" t="s">
        <v>9</v>
      </c>
      <c r="C90" s="138" t="s">
        <v>34</v>
      </c>
      <c r="D90" s="139"/>
      <c r="E90" s="20" t="s">
        <v>10</v>
      </c>
      <c r="F90" s="21" t="s">
        <v>10</v>
      </c>
      <c r="G90" s="22" t="s">
        <v>16</v>
      </c>
      <c r="H90" s="23">
        <v>0</v>
      </c>
      <c r="I90" s="87">
        <f>I91</f>
        <v>559.33799999999997</v>
      </c>
      <c r="J90" s="24">
        <f>J91</f>
        <v>-559.24900000000002</v>
      </c>
      <c r="K90" s="24">
        <f>K91</f>
        <v>8.8999999999941792E-2</v>
      </c>
    </row>
    <row r="91" spans="1:11" ht="20.100000000000001" customHeight="1" thickBot="1" x14ac:dyDescent="0.3">
      <c r="A91" s="171"/>
      <c r="B91" s="25"/>
      <c r="C91" s="140"/>
      <c r="D91" s="141"/>
      <c r="E91" s="26">
        <v>3599</v>
      </c>
      <c r="F91" s="27">
        <v>5901</v>
      </c>
      <c r="G91" s="28" t="s">
        <v>17</v>
      </c>
      <c r="H91" s="29">
        <v>0</v>
      </c>
      <c r="I91" s="88">
        <v>559.33799999999997</v>
      </c>
      <c r="J91" s="30">
        <v>-559.24900000000002</v>
      </c>
      <c r="K91" s="30">
        <f>I91+J91</f>
        <v>8.8999999999941792E-2</v>
      </c>
    </row>
    <row r="92" spans="1:11" ht="22.5" x14ac:dyDescent="0.25">
      <c r="A92" s="171"/>
      <c r="B92" s="117" t="s">
        <v>9</v>
      </c>
      <c r="C92" s="159" t="s">
        <v>234</v>
      </c>
      <c r="D92" s="160"/>
      <c r="E92" s="118" t="s">
        <v>10</v>
      </c>
      <c r="F92" s="118" t="s">
        <v>10</v>
      </c>
      <c r="G92" s="120" t="s">
        <v>235</v>
      </c>
      <c r="H92" s="23">
        <v>0</v>
      </c>
      <c r="I92" s="87">
        <v>14.7</v>
      </c>
      <c r="J92" s="24">
        <v>0</v>
      </c>
      <c r="K92" s="24">
        <f>K93</f>
        <v>14.7</v>
      </c>
    </row>
    <row r="93" spans="1:11" ht="15" customHeight="1" thickBot="1" x14ac:dyDescent="0.3">
      <c r="A93" s="171"/>
      <c r="B93" s="121"/>
      <c r="C93" s="157"/>
      <c r="D93" s="158"/>
      <c r="E93" s="122">
        <v>3599</v>
      </c>
      <c r="F93" s="122">
        <v>5221</v>
      </c>
      <c r="G93" s="123" t="s">
        <v>236</v>
      </c>
      <c r="H93" s="29">
        <v>0</v>
      </c>
      <c r="I93" s="88">
        <v>14.7</v>
      </c>
      <c r="J93" s="30">
        <v>0</v>
      </c>
      <c r="K93" s="30">
        <f>I93+J93</f>
        <v>14.7</v>
      </c>
    </row>
    <row r="94" spans="1:11" ht="15" customHeight="1" x14ac:dyDescent="0.25">
      <c r="A94" s="171"/>
      <c r="B94" s="117" t="s">
        <v>9</v>
      </c>
      <c r="C94" s="159" t="s">
        <v>237</v>
      </c>
      <c r="D94" s="160"/>
      <c r="E94" s="118" t="s">
        <v>10</v>
      </c>
      <c r="F94" s="118" t="s">
        <v>10</v>
      </c>
      <c r="G94" s="120" t="s">
        <v>238</v>
      </c>
      <c r="H94" s="23">
        <v>0</v>
      </c>
      <c r="I94" s="87">
        <v>14</v>
      </c>
      <c r="J94" s="24">
        <v>0</v>
      </c>
      <c r="K94" s="24">
        <f>K95</f>
        <v>14</v>
      </c>
    </row>
    <row r="95" spans="1:11" ht="15" customHeight="1" thickBot="1" x14ac:dyDescent="0.3">
      <c r="A95" s="171"/>
      <c r="B95" s="121"/>
      <c r="C95" s="157"/>
      <c r="D95" s="158"/>
      <c r="E95" s="122">
        <v>3599</v>
      </c>
      <c r="F95" s="122">
        <v>5221</v>
      </c>
      <c r="G95" s="123" t="s">
        <v>236</v>
      </c>
      <c r="H95" s="29">
        <v>0</v>
      </c>
      <c r="I95" s="88">
        <v>14</v>
      </c>
      <c r="J95" s="30">
        <v>0</v>
      </c>
      <c r="K95" s="30">
        <f>I95+J95</f>
        <v>14</v>
      </c>
    </row>
    <row r="96" spans="1:11" ht="15" customHeight="1" x14ac:dyDescent="0.25">
      <c r="A96" s="171"/>
      <c r="B96" s="117" t="s">
        <v>9</v>
      </c>
      <c r="C96" s="159" t="s">
        <v>239</v>
      </c>
      <c r="D96" s="160"/>
      <c r="E96" s="118" t="s">
        <v>10</v>
      </c>
      <c r="F96" s="118" t="s">
        <v>10</v>
      </c>
      <c r="G96" s="120" t="s">
        <v>240</v>
      </c>
      <c r="H96" s="23">
        <v>0</v>
      </c>
      <c r="I96" s="87">
        <v>35</v>
      </c>
      <c r="J96" s="24">
        <v>0</v>
      </c>
      <c r="K96" s="24">
        <f>K97</f>
        <v>35</v>
      </c>
    </row>
    <row r="97" spans="1:11" ht="15" customHeight="1" thickBot="1" x14ac:dyDescent="0.3">
      <c r="A97" s="171"/>
      <c r="B97" s="121"/>
      <c r="C97" s="157"/>
      <c r="D97" s="158"/>
      <c r="E97" s="122">
        <v>3599</v>
      </c>
      <c r="F97" s="122">
        <v>5222</v>
      </c>
      <c r="G97" s="119" t="s">
        <v>241</v>
      </c>
      <c r="H97" s="29">
        <v>0</v>
      </c>
      <c r="I97" s="88">
        <v>35</v>
      </c>
      <c r="J97" s="30">
        <v>0</v>
      </c>
      <c r="K97" s="30">
        <f>I97+J97</f>
        <v>35</v>
      </c>
    </row>
    <row r="98" spans="1:11" ht="22.5" x14ac:dyDescent="0.25">
      <c r="A98" s="171"/>
      <c r="B98" s="117" t="s">
        <v>9</v>
      </c>
      <c r="C98" s="159" t="s">
        <v>242</v>
      </c>
      <c r="D98" s="160"/>
      <c r="E98" s="118" t="s">
        <v>10</v>
      </c>
      <c r="F98" s="118" t="s">
        <v>10</v>
      </c>
      <c r="G98" s="120" t="s">
        <v>243</v>
      </c>
      <c r="H98" s="23">
        <v>0</v>
      </c>
      <c r="I98" s="87">
        <v>17.5</v>
      </c>
      <c r="J98" s="24">
        <v>0</v>
      </c>
      <c r="K98" s="24">
        <f>K99</f>
        <v>17.5</v>
      </c>
    </row>
    <row r="99" spans="1:11" ht="15" customHeight="1" thickBot="1" x14ac:dyDescent="0.3">
      <c r="A99" s="171"/>
      <c r="B99" s="121"/>
      <c r="C99" s="157"/>
      <c r="D99" s="158"/>
      <c r="E99" s="122">
        <v>3599</v>
      </c>
      <c r="F99" s="122">
        <v>5222</v>
      </c>
      <c r="G99" s="119" t="s">
        <v>241</v>
      </c>
      <c r="H99" s="29">
        <v>0</v>
      </c>
      <c r="I99" s="88">
        <v>17.5</v>
      </c>
      <c r="J99" s="30">
        <v>0</v>
      </c>
      <c r="K99" s="30">
        <f>I99+J99</f>
        <v>17.5</v>
      </c>
    </row>
    <row r="100" spans="1:11" ht="15" customHeight="1" x14ac:dyDescent="0.25">
      <c r="A100" s="171"/>
      <c r="B100" s="117" t="s">
        <v>9</v>
      </c>
      <c r="C100" s="159" t="s">
        <v>244</v>
      </c>
      <c r="D100" s="160"/>
      <c r="E100" s="118" t="s">
        <v>10</v>
      </c>
      <c r="F100" s="118" t="s">
        <v>10</v>
      </c>
      <c r="G100" s="120" t="s">
        <v>245</v>
      </c>
      <c r="H100" s="23">
        <v>0</v>
      </c>
      <c r="I100" s="87">
        <v>12</v>
      </c>
      <c r="J100" s="24">
        <v>0</v>
      </c>
      <c r="K100" s="24">
        <f>K101</f>
        <v>12</v>
      </c>
    </row>
    <row r="101" spans="1:11" ht="15" customHeight="1" thickBot="1" x14ac:dyDescent="0.3">
      <c r="A101" s="171"/>
      <c r="B101" s="121"/>
      <c r="C101" s="157"/>
      <c r="D101" s="158"/>
      <c r="E101" s="122">
        <v>3599</v>
      </c>
      <c r="F101" s="122">
        <v>5222</v>
      </c>
      <c r="G101" s="119" t="s">
        <v>241</v>
      </c>
      <c r="H101" s="29">
        <v>0</v>
      </c>
      <c r="I101" s="88">
        <v>12</v>
      </c>
      <c r="J101" s="30">
        <v>0</v>
      </c>
      <c r="K101" s="30">
        <f>I101+J101</f>
        <v>12</v>
      </c>
    </row>
    <row r="102" spans="1:11" ht="15" customHeight="1" x14ac:dyDescent="0.25">
      <c r="A102" s="171"/>
      <c r="B102" s="117" t="s">
        <v>9</v>
      </c>
      <c r="C102" s="159" t="s">
        <v>246</v>
      </c>
      <c r="D102" s="160"/>
      <c r="E102" s="118" t="s">
        <v>10</v>
      </c>
      <c r="F102" s="118" t="s">
        <v>10</v>
      </c>
      <c r="G102" s="120" t="s">
        <v>247</v>
      </c>
      <c r="H102" s="23">
        <v>0</v>
      </c>
      <c r="I102" s="87">
        <v>21.6</v>
      </c>
      <c r="J102" s="24">
        <v>0</v>
      </c>
      <c r="K102" s="24">
        <f>K103</f>
        <v>21.6</v>
      </c>
    </row>
    <row r="103" spans="1:11" ht="15" customHeight="1" thickBot="1" x14ac:dyDescent="0.3">
      <c r="A103" s="171"/>
      <c r="B103" s="121"/>
      <c r="C103" s="157"/>
      <c r="D103" s="158"/>
      <c r="E103" s="122">
        <v>3599</v>
      </c>
      <c r="F103" s="122">
        <v>5222</v>
      </c>
      <c r="G103" s="119" t="s">
        <v>241</v>
      </c>
      <c r="H103" s="29">
        <v>0</v>
      </c>
      <c r="I103" s="88">
        <v>21.6</v>
      </c>
      <c r="J103" s="30">
        <v>0</v>
      </c>
      <c r="K103" s="30">
        <f>I103+J103</f>
        <v>21.6</v>
      </c>
    </row>
    <row r="104" spans="1:11" ht="22.5" x14ac:dyDescent="0.25">
      <c r="A104" s="171"/>
      <c r="B104" s="117" t="s">
        <v>9</v>
      </c>
      <c r="C104" s="159" t="s">
        <v>248</v>
      </c>
      <c r="D104" s="160"/>
      <c r="E104" s="118" t="s">
        <v>10</v>
      </c>
      <c r="F104" s="118" t="s">
        <v>10</v>
      </c>
      <c r="G104" s="120" t="s">
        <v>249</v>
      </c>
      <c r="H104" s="23">
        <v>0</v>
      </c>
      <c r="I104" s="87">
        <v>4.7460000000000004</v>
      </c>
      <c r="J104" s="24">
        <v>0</v>
      </c>
      <c r="K104" s="24">
        <f>K105</f>
        <v>4.7460000000000004</v>
      </c>
    </row>
    <row r="105" spans="1:11" ht="15" customHeight="1" thickBot="1" x14ac:dyDescent="0.3">
      <c r="A105" s="171"/>
      <c r="B105" s="121"/>
      <c r="C105" s="157"/>
      <c r="D105" s="158"/>
      <c r="E105" s="122">
        <v>3599</v>
      </c>
      <c r="F105" s="122">
        <v>5321</v>
      </c>
      <c r="G105" s="123" t="s">
        <v>22</v>
      </c>
      <c r="H105" s="29">
        <v>0</v>
      </c>
      <c r="I105" s="88">
        <v>4.7460000000000004</v>
      </c>
      <c r="J105" s="30">
        <v>0</v>
      </c>
      <c r="K105" s="30">
        <f>I105+J105</f>
        <v>4.7460000000000004</v>
      </c>
    </row>
    <row r="106" spans="1:11" ht="22.5" x14ac:dyDescent="0.25">
      <c r="A106" s="171"/>
      <c r="B106" s="117" t="s">
        <v>9</v>
      </c>
      <c r="C106" s="159" t="s">
        <v>250</v>
      </c>
      <c r="D106" s="160"/>
      <c r="E106" s="118" t="s">
        <v>10</v>
      </c>
      <c r="F106" s="118" t="s">
        <v>10</v>
      </c>
      <c r="G106" s="120" t="s">
        <v>251</v>
      </c>
      <c r="H106" s="23">
        <v>0</v>
      </c>
      <c r="I106" s="87">
        <v>9.6</v>
      </c>
      <c r="J106" s="24">
        <v>0</v>
      </c>
      <c r="K106" s="24">
        <f>K107</f>
        <v>9.6</v>
      </c>
    </row>
    <row r="107" spans="1:11" ht="15" customHeight="1" thickBot="1" x14ac:dyDescent="0.3">
      <c r="A107" s="171"/>
      <c r="B107" s="121"/>
      <c r="C107" s="157"/>
      <c r="D107" s="158"/>
      <c r="E107" s="122">
        <v>3599</v>
      </c>
      <c r="F107" s="122">
        <v>5321</v>
      </c>
      <c r="G107" s="123" t="s">
        <v>22</v>
      </c>
      <c r="H107" s="29">
        <v>0</v>
      </c>
      <c r="I107" s="88">
        <v>9.6</v>
      </c>
      <c r="J107" s="30">
        <v>0</v>
      </c>
      <c r="K107" s="30">
        <f>I107+J107</f>
        <v>9.6</v>
      </c>
    </row>
    <row r="108" spans="1:11" ht="15" customHeight="1" x14ac:dyDescent="0.25">
      <c r="A108" s="171"/>
      <c r="B108" s="117" t="s">
        <v>9</v>
      </c>
      <c r="C108" s="159" t="s">
        <v>252</v>
      </c>
      <c r="D108" s="160"/>
      <c r="E108" s="118" t="s">
        <v>10</v>
      </c>
      <c r="F108" s="118" t="s">
        <v>10</v>
      </c>
      <c r="G108" s="120" t="s">
        <v>253</v>
      </c>
      <c r="H108" s="23">
        <v>0</v>
      </c>
      <c r="I108" s="87">
        <v>8.85</v>
      </c>
      <c r="J108" s="24">
        <v>0</v>
      </c>
      <c r="K108" s="24">
        <f>K109</f>
        <v>8.85</v>
      </c>
    </row>
    <row r="109" spans="1:11" ht="15" customHeight="1" thickBot="1" x14ac:dyDescent="0.3">
      <c r="A109" s="171"/>
      <c r="B109" s="121"/>
      <c r="C109" s="157"/>
      <c r="D109" s="158"/>
      <c r="E109" s="122">
        <v>3599</v>
      </c>
      <c r="F109" s="122">
        <v>5213</v>
      </c>
      <c r="G109" s="123" t="s">
        <v>254</v>
      </c>
      <c r="H109" s="29">
        <v>0</v>
      </c>
      <c r="I109" s="88">
        <v>8.85</v>
      </c>
      <c r="J109" s="30">
        <v>0</v>
      </c>
      <c r="K109" s="30">
        <f>I109+J109</f>
        <v>8.85</v>
      </c>
    </row>
    <row r="110" spans="1:11" ht="15" customHeight="1" x14ac:dyDescent="0.25">
      <c r="A110" s="171"/>
      <c r="B110" s="117" t="s">
        <v>9</v>
      </c>
      <c r="C110" s="159" t="s">
        <v>255</v>
      </c>
      <c r="D110" s="160"/>
      <c r="E110" s="118" t="s">
        <v>10</v>
      </c>
      <c r="F110" s="118" t="s">
        <v>10</v>
      </c>
      <c r="G110" s="120" t="s">
        <v>256</v>
      </c>
      <c r="H110" s="23">
        <v>0</v>
      </c>
      <c r="I110" s="87">
        <v>27</v>
      </c>
      <c r="J110" s="24">
        <v>0</v>
      </c>
      <c r="K110" s="24">
        <f>K111</f>
        <v>27</v>
      </c>
    </row>
    <row r="111" spans="1:11" ht="15" customHeight="1" thickBot="1" x14ac:dyDescent="0.3">
      <c r="A111" s="171"/>
      <c r="B111" s="121"/>
      <c r="C111" s="157"/>
      <c r="D111" s="158"/>
      <c r="E111" s="122">
        <v>3599</v>
      </c>
      <c r="F111" s="122">
        <v>5222</v>
      </c>
      <c r="G111" s="119" t="s">
        <v>241</v>
      </c>
      <c r="H111" s="29">
        <v>0</v>
      </c>
      <c r="I111" s="88">
        <v>27</v>
      </c>
      <c r="J111" s="30">
        <v>0</v>
      </c>
      <c r="K111" s="30">
        <f>I111+J111</f>
        <v>27</v>
      </c>
    </row>
    <row r="112" spans="1:11" ht="15" customHeight="1" x14ac:dyDescent="0.25">
      <c r="A112" s="171"/>
      <c r="B112" s="117" t="s">
        <v>9</v>
      </c>
      <c r="C112" s="159" t="s">
        <v>257</v>
      </c>
      <c r="D112" s="160"/>
      <c r="E112" s="118" t="s">
        <v>10</v>
      </c>
      <c r="F112" s="118" t="s">
        <v>10</v>
      </c>
      <c r="G112" s="120" t="s">
        <v>258</v>
      </c>
      <c r="H112" s="23">
        <v>0</v>
      </c>
      <c r="I112" s="87">
        <v>25.3</v>
      </c>
      <c r="J112" s="24">
        <v>0</v>
      </c>
      <c r="K112" s="24">
        <f>K113</f>
        <v>25.3</v>
      </c>
    </row>
    <row r="113" spans="1:11" ht="15" customHeight="1" thickBot="1" x14ac:dyDescent="0.3">
      <c r="A113" s="171"/>
      <c r="B113" s="121"/>
      <c r="C113" s="157"/>
      <c r="D113" s="158"/>
      <c r="E113" s="122">
        <v>3599</v>
      </c>
      <c r="F113" s="122">
        <v>5222</v>
      </c>
      <c r="G113" s="123" t="s">
        <v>18</v>
      </c>
      <c r="H113" s="29">
        <v>0</v>
      </c>
      <c r="I113" s="88">
        <v>25.3</v>
      </c>
      <c r="J113" s="30">
        <v>0</v>
      </c>
      <c r="K113" s="30">
        <f>I113+J113</f>
        <v>25.3</v>
      </c>
    </row>
    <row r="114" spans="1:11" ht="15" customHeight="1" x14ac:dyDescent="0.25">
      <c r="A114" s="171"/>
      <c r="B114" s="117" t="s">
        <v>9</v>
      </c>
      <c r="C114" s="159" t="s">
        <v>259</v>
      </c>
      <c r="D114" s="160"/>
      <c r="E114" s="118" t="s">
        <v>10</v>
      </c>
      <c r="F114" s="118" t="s">
        <v>10</v>
      </c>
      <c r="G114" s="120" t="s">
        <v>260</v>
      </c>
      <c r="H114" s="23">
        <v>0</v>
      </c>
      <c r="I114" s="87">
        <v>7</v>
      </c>
      <c r="J114" s="24">
        <v>0</v>
      </c>
      <c r="K114" s="24">
        <f>K115</f>
        <v>7</v>
      </c>
    </row>
    <row r="115" spans="1:11" ht="15" customHeight="1" thickBot="1" x14ac:dyDescent="0.3">
      <c r="A115" s="171"/>
      <c r="B115" s="121"/>
      <c r="C115" s="157"/>
      <c r="D115" s="158"/>
      <c r="E115" s="122">
        <v>3599</v>
      </c>
      <c r="F115" s="122">
        <v>5222</v>
      </c>
      <c r="G115" s="123" t="s">
        <v>18</v>
      </c>
      <c r="H115" s="29">
        <v>0</v>
      </c>
      <c r="I115" s="88">
        <v>7</v>
      </c>
      <c r="J115" s="30">
        <v>0</v>
      </c>
      <c r="K115" s="30">
        <f>I115+J115</f>
        <v>7</v>
      </c>
    </row>
    <row r="116" spans="1:11" ht="15" customHeight="1" x14ac:dyDescent="0.25">
      <c r="A116" s="171"/>
      <c r="B116" s="117" t="s">
        <v>9</v>
      </c>
      <c r="C116" s="159" t="s">
        <v>261</v>
      </c>
      <c r="D116" s="160"/>
      <c r="E116" s="118" t="s">
        <v>10</v>
      </c>
      <c r="F116" s="118" t="s">
        <v>10</v>
      </c>
      <c r="G116" s="120" t="s">
        <v>35</v>
      </c>
      <c r="H116" s="23">
        <v>0</v>
      </c>
      <c r="I116" s="87">
        <v>6.4</v>
      </c>
      <c r="J116" s="24">
        <v>0</v>
      </c>
      <c r="K116" s="24">
        <f>K117</f>
        <v>6.4</v>
      </c>
    </row>
    <row r="117" spans="1:11" ht="15" customHeight="1" thickBot="1" x14ac:dyDescent="0.3">
      <c r="A117" s="171"/>
      <c r="B117" s="121"/>
      <c r="C117" s="157"/>
      <c r="D117" s="158"/>
      <c r="E117" s="122">
        <v>3599</v>
      </c>
      <c r="F117" s="122">
        <v>5222</v>
      </c>
      <c r="G117" s="123" t="s">
        <v>18</v>
      </c>
      <c r="H117" s="29">
        <v>0</v>
      </c>
      <c r="I117" s="88">
        <v>6.4</v>
      </c>
      <c r="J117" s="30">
        <v>0</v>
      </c>
      <c r="K117" s="30">
        <f>I117+J117</f>
        <v>6.4</v>
      </c>
    </row>
    <row r="118" spans="1:11" ht="15" customHeight="1" x14ac:dyDescent="0.25">
      <c r="A118" s="171"/>
      <c r="B118" s="117" t="s">
        <v>9</v>
      </c>
      <c r="C118" s="159" t="s">
        <v>262</v>
      </c>
      <c r="D118" s="160"/>
      <c r="E118" s="118" t="s">
        <v>10</v>
      </c>
      <c r="F118" s="118" t="s">
        <v>10</v>
      </c>
      <c r="G118" s="120" t="s">
        <v>263</v>
      </c>
      <c r="H118" s="23">
        <v>0</v>
      </c>
      <c r="I118" s="87">
        <v>25</v>
      </c>
      <c r="J118" s="24">
        <v>0</v>
      </c>
      <c r="K118" s="24">
        <f>K119</f>
        <v>25</v>
      </c>
    </row>
    <row r="119" spans="1:11" ht="15" customHeight="1" thickBot="1" x14ac:dyDescent="0.3">
      <c r="A119" s="171"/>
      <c r="B119" s="121"/>
      <c r="C119" s="157"/>
      <c r="D119" s="158"/>
      <c r="E119" s="122">
        <v>3599</v>
      </c>
      <c r="F119" s="122">
        <v>5222</v>
      </c>
      <c r="G119" s="123" t="s">
        <v>18</v>
      </c>
      <c r="H119" s="29">
        <v>0</v>
      </c>
      <c r="I119" s="88">
        <v>25</v>
      </c>
      <c r="J119" s="30">
        <v>0</v>
      </c>
      <c r="K119" s="30">
        <f>I119+J119</f>
        <v>25</v>
      </c>
    </row>
    <row r="120" spans="1:11" ht="15" customHeight="1" x14ac:dyDescent="0.25">
      <c r="A120" s="171"/>
      <c r="B120" s="117" t="s">
        <v>9</v>
      </c>
      <c r="C120" s="159" t="s">
        <v>264</v>
      </c>
      <c r="D120" s="160"/>
      <c r="E120" s="118" t="s">
        <v>10</v>
      </c>
      <c r="F120" s="118" t="s">
        <v>10</v>
      </c>
      <c r="G120" s="120" t="s">
        <v>265</v>
      </c>
      <c r="H120" s="23">
        <v>0</v>
      </c>
      <c r="I120" s="87">
        <v>2.8</v>
      </c>
      <c r="J120" s="24">
        <v>0</v>
      </c>
      <c r="K120" s="24">
        <f>K121</f>
        <v>2.8</v>
      </c>
    </row>
    <row r="121" spans="1:11" ht="15" customHeight="1" thickBot="1" x14ac:dyDescent="0.3">
      <c r="A121" s="171"/>
      <c r="B121" s="121"/>
      <c r="C121" s="157"/>
      <c r="D121" s="158"/>
      <c r="E121" s="122">
        <v>3599</v>
      </c>
      <c r="F121" s="122">
        <v>5222</v>
      </c>
      <c r="G121" s="119" t="s">
        <v>241</v>
      </c>
      <c r="H121" s="29">
        <v>0</v>
      </c>
      <c r="I121" s="88">
        <v>2.8</v>
      </c>
      <c r="J121" s="30">
        <v>0</v>
      </c>
      <c r="K121" s="30">
        <f>I121+J121</f>
        <v>2.8</v>
      </c>
    </row>
    <row r="122" spans="1:11" ht="22.5" x14ac:dyDescent="0.25">
      <c r="A122" s="171"/>
      <c r="B122" s="117" t="s">
        <v>9</v>
      </c>
      <c r="C122" s="159" t="s">
        <v>266</v>
      </c>
      <c r="D122" s="160"/>
      <c r="E122" s="118" t="s">
        <v>10</v>
      </c>
      <c r="F122" s="118" t="s">
        <v>10</v>
      </c>
      <c r="G122" s="120" t="s">
        <v>267</v>
      </c>
      <c r="H122" s="23">
        <v>0</v>
      </c>
      <c r="I122" s="87">
        <v>21</v>
      </c>
      <c r="J122" s="24">
        <v>0</v>
      </c>
      <c r="K122" s="24">
        <f>K123</f>
        <v>21</v>
      </c>
    </row>
    <row r="123" spans="1:11" ht="15" customHeight="1" thickBot="1" x14ac:dyDescent="0.3">
      <c r="A123" s="171"/>
      <c r="B123" s="121"/>
      <c r="C123" s="157"/>
      <c r="D123" s="158"/>
      <c r="E123" s="122">
        <v>3599</v>
      </c>
      <c r="F123" s="122">
        <v>5222</v>
      </c>
      <c r="G123" s="119" t="s">
        <v>241</v>
      </c>
      <c r="H123" s="29">
        <v>0</v>
      </c>
      <c r="I123" s="88">
        <v>21</v>
      </c>
      <c r="J123" s="30">
        <v>0</v>
      </c>
      <c r="K123" s="30">
        <f>I123+J123</f>
        <v>21</v>
      </c>
    </row>
    <row r="124" spans="1:11" ht="15" customHeight="1" x14ac:dyDescent="0.25">
      <c r="A124" s="171"/>
      <c r="B124" s="117" t="s">
        <v>9</v>
      </c>
      <c r="C124" s="159" t="s">
        <v>268</v>
      </c>
      <c r="D124" s="160"/>
      <c r="E124" s="118" t="s">
        <v>10</v>
      </c>
      <c r="F124" s="118" t="s">
        <v>10</v>
      </c>
      <c r="G124" s="120" t="s">
        <v>269</v>
      </c>
      <c r="H124" s="23">
        <v>0</v>
      </c>
      <c r="I124" s="87">
        <v>36</v>
      </c>
      <c r="J124" s="24">
        <v>0</v>
      </c>
      <c r="K124" s="24">
        <f>K125</f>
        <v>36</v>
      </c>
    </row>
    <row r="125" spans="1:11" ht="15" customHeight="1" thickBot="1" x14ac:dyDescent="0.3">
      <c r="A125" s="171"/>
      <c r="B125" s="111"/>
      <c r="C125" s="157"/>
      <c r="D125" s="158"/>
      <c r="E125" s="122">
        <v>3599</v>
      </c>
      <c r="F125" s="122">
        <v>5221</v>
      </c>
      <c r="G125" s="123" t="s">
        <v>236</v>
      </c>
      <c r="H125" s="29">
        <v>0</v>
      </c>
      <c r="I125" s="88">
        <v>36</v>
      </c>
      <c r="J125" s="30">
        <v>0</v>
      </c>
      <c r="K125" s="30">
        <f>I125+J125</f>
        <v>36</v>
      </c>
    </row>
    <row r="126" spans="1:11" ht="22.5" x14ac:dyDescent="0.25">
      <c r="A126" s="171"/>
      <c r="B126" s="117" t="s">
        <v>9</v>
      </c>
      <c r="C126" s="159" t="s">
        <v>270</v>
      </c>
      <c r="D126" s="160"/>
      <c r="E126" s="118" t="s">
        <v>10</v>
      </c>
      <c r="F126" s="118" t="s">
        <v>10</v>
      </c>
      <c r="G126" s="120" t="s">
        <v>271</v>
      </c>
      <c r="H126" s="23">
        <v>0</v>
      </c>
      <c r="I126" s="87">
        <v>24</v>
      </c>
      <c r="J126" s="24">
        <v>0</v>
      </c>
      <c r="K126" s="24">
        <f>K127</f>
        <v>24</v>
      </c>
    </row>
    <row r="127" spans="1:11" ht="15" customHeight="1" thickBot="1" x14ac:dyDescent="0.3">
      <c r="A127" s="171"/>
      <c r="B127" s="111"/>
      <c r="C127" s="157"/>
      <c r="D127" s="158"/>
      <c r="E127" s="122">
        <v>3599</v>
      </c>
      <c r="F127" s="122">
        <v>5321</v>
      </c>
      <c r="G127" s="124" t="s">
        <v>22</v>
      </c>
      <c r="H127" s="29">
        <v>0</v>
      </c>
      <c r="I127" s="88">
        <v>24</v>
      </c>
      <c r="J127" s="30">
        <v>0</v>
      </c>
      <c r="K127" s="30">
        <f>I127+J127</f>
        <v>24</v>
      </c>
    </row>
    <row r="128" spans="1:11" ht="15" customHeight="1" x14ac:dyDescent="0.25">
      <c r="A128" s="171"/>
      <c r="B128" s="117" t="s">
        <v>9</v>
      </c>
      <c r="C128" s="159" t="s">
        <v>272</v>
      </c>
      <c r="D128" s="160"/>
      <c r="E128" s="118" t="s">
        <v>10</v>
      </c>
      <c r="F128" s="118" t="s">
        <v>10</v>
      </c>
      <c r="G128" s="120" t="s">
        <v>273</v>
      </c>
      <c r="H128" s="23">
        <v>0</v>
      </c>
      <c r="I128" s="87">
        <v>15.75</v>
      </c>
      <c r="J128" s="24">
        <v>0</v>
      </c>
      <c r="K128" s="24">
        <f>K129</f>
        <v>15.75</v>
      </c>
    </row>
    <row r="129" spans="1:11" ht="15" customHeight="1" thickBot="1" x14ac:dyDescent="0.3">
      <c r="A129" s="171"/>
      <c r="B129" s="121"/>
      <c r="C129" s="157"/>
      <c r="D129" s="158"/>
      <c r="E129" s="122">
        <v>3599</v>
      </c>
      <c r="F129" s="122">
        <v>5321</v>
      </c>
      <c r="G129" s="123" t="s">
        <v>22</v>
      </c>
      <c r="H129" s="29">
        <v>0</v>
      </c>
      <c r="I129" s="88">
        <v>15.75</v>
      </c>
      <c r="J129" s="30">
        <v>0</v>
      </c>
      <c r="K129" s="30">
        <f>I129+J129</f>
        <v>15.75</v>
      </c>
    </row>
    <row r="130" spans="1:11" ht="15" customHeight="1" x14ac:dyDescent="0.25">
      <c r="A130" s="171"/>
      <c r="B130" s="117" t="s">
        <v>9</v>
      </c>
      <c r="C130" s="159" t="s">
        <v>274</v>
      </c>
      <c r="D130" s="160"/>
      <c r="E130" s="118" t="s">
        <v>10</v>
      </c>
      <c r="F130" s="118" t="s">
        <v>10</v>
      </c>
      <c r="G130" s="120" t="s">
        <v>275</v>
      </c>
      <c r="H130" s="23">
        <v>0</v>
      </c>
      <c r="I130" s="87">
        <v>22.974</v>
      </c>
      <c r="J130" s="24">
        <v>0</v>
      </c>
      <c r="K130" s="24">
        <f>K131</f>
        <v>22.974</v>
      </c>
    </row>
    <row r="131" spans="1:11" ht="15" customHeight="1" thickBot="1" x14ac:dyDescent="0.3">
      <c r="A131" s="171"/>
      <c r="B131" s="121"/>
      <c r="C131" s="157"/>
      <c r="D131" s="158"/>
      <c r="E131" s="122">
        <v>3599</v>
      </c>
      <c r="F131" s="122">
        <v>5331</v>
      </c>
      <c r="G131" s="123" t="s">
        <v>276</v>
      </c>
      <c r="H131" s="29">
        <v>0</v>
      </c>
      <c r="I131" s="88">
        <v>22.974</v>
      </c>
      <c r="J131" s="30">
        <v>0</v>
      </c>
      <c r="K131" s="30">
        <f>I131+J131</f>
        <v>22.974</v>
      </c>
    </row>
    <row r="132" spans="1:11" ht="15" customHeight="1" x14ac:dyDescent="0.25">
      <c r="A132" s="171"/>
      <c r="B132" s="117" t="s">
        <v>9</v>
      </c>
      <c r="C132" s="159" t="s">
        <v>277</v>
      </c>
      <c r="D132" s="160"/>
      <c r="E132" s="118" t="s">
        <v>10</v>
      </c>
      <c r="F132" s="118" t="s">
        <v>10</v>
      </c>
      <c r="G132" s="120" t="s">
        <v>278</v>
      </c>
      <c r="H132" s="23">
        <v>0</v>
      </c>
      <c r="I132" s="87">
        <v>24</v>
      </c>
      <c r="J132" s="24">
        <v>0</v>
      </c>
      <c r="K132" s="24">
        <f>K133</f>
        <v>24</v>
      </c>
    </row>
    <row r="133" spans="1:11" ht="15" customHeight="1" thickBot="1" x14ac:dyDescent="0.3">
      <c r="A133" s="171"/>
      <c r="B133" s="111"/>
      <c r="C133" s="157"/>
      <c r="D133" s="158"/>
      <c r="E133" s="122">
        <v>3599</v>
      </c>
      <c r="F133" s="122">
        <v>5331</v>
      </c>
      <c r="G133" s="124" t="s">
        <v>276</v>
      </c>
      <c r="H133" s="29">
        <v>0</v>
      </c>
      <c r="I133" s="88">
        <v>24</v>
      </c>
      <c r="J133" s="30">
        <v>0</v>
      </c>
      <c r="K133" s="30">
        <f>I133+J133</f>
        <v>24</v>
      </c>
    </row>
    <row r="134" spans="1:11" s="127" customFormat="1" ht="13.5" customHeight="1" x14ac:dyDescent="0.25">
      <c r="A134" s="171"/>
      <c r="B134" s="32" t="s">
        <v>9</v>
      </c>
      <c r="C134" s="166" t="s">
        <v>102</v>
      </c>
      <c r="D134" s="167"/>
      <c r="E134" s="20" t="s">
        <v>10</v>
      </c>
      <c r="F134" s="21" t="s">
        <v>10</v>
      </c>
      <c r="G134" s="126" t="s">
        <v>103</v>
      </c>
      <c r="H134" s="23">
        <v>0</v>
      </c>
      <c r="I134" s="23">
        <v>0</v>
      </c>
      <c r="J134" s="34">
        <f t="shared" si="34"/>
        <v>15</v>
      </c>
      <c r="K134" s="24">
        <f>K135</f>
        <v>15</v>
      </c>
    </row>
    <row r="135" spans="1:11" s="127" customFormat="1" ht="24" thickBot="1" x14ac:dyDescent="0.3">
      <c r="A135" s="171"/>
      <c r="B135" s="128"/>
      <c r="C135" s="164"/>
      <c r="D135" s="165"/>
      <c r="E135" s="36">
        <v>3599</v>
      </c>
      <c r="F135" s="37">
        <v>5221</v>
      </c>
      <c r="G135" s="28" t="s">
        <v>36</v>
      </c>
      <c r="H135" s="29">
        <v>0</v>
      </c>
      <c r="I135" s="29">
        <v>0</v>
      </c>
      <c r="J135" s="38">
        <v>15</v>
      </c>
      <c r="K135" s="30">
        <f>I135+J135</f>
        <v>15</v>
      </c>
    </row>
    <row r="136" spans="1:11" ht="22.5" x14ac:dyDescent="0.25">
      <c r="A136" s="171"/>
      <c r="B136" s="32" t="s">
        <v>9</v>
      </c>
      <c r="C136" s="162" t="s">
        <v>104</v>
      </c>
      <c r="D136" s="163"/>
      <c r="E136" s="20" t="s">
        <v>10</v>
      </c>
      <c r="F136" s="21" t="s">
        <v>10</v>
      </c>
      <c r="G136" s="33" t="s">
        <v>105</v>
      </c>
      <c r="H136" s="23">
        <v>0</v>
      </c>
      <c r="I136" s="23">
        <v>0</v>
      </c>
      <c r="J136" s="34">
        <f t="shared" si="34"/>
        <v>39.200000000000003</v>
      </c>
      <c r="K136" s="24">
        <f>K137</f>
        <v>39.200000000000003</v>
      </c>
    </row>
    <row r="137" spans="1:11" ht="13.5" customHeight="1" thickBot="1" x14ac:dyDescent="0.3">
      <c r="A137" s="171"/>
      <c r="B137" s="35"/>
      <c r="C137" s="164"/>
      <c r="D137" s="165"/>
      <c r="E137" s="36">
        <v>3599</v>
      </c>
      <c r="F137" s="37">
        <v>5221</v>
      </c>
      <c r="G137" s="28" t="s">
        <v>36</v>
      </c>
      <c r="H137" s="29">
        <v>0</v>
      </c>
      <c r="I137" s="29">
        <v>0</v>
      </c>
      <c r="J137" s="38">
        <v>39.200000000000003</v>
      </c>
      <c r="K137" s="30">
        <f>I137+J137</f>
        <v>39.200000000000003</v>
      </c>
    </row>
    <row r="138" spans="1:11" ht="13.5" customHeight="1" x14ac:dyDescent="0.25">
      <c r="A138" s="171"/>
      <c r="B138" s="32" t="s">
        <v>9</v>
      </c>
      <c r="C138" s="162" t="s">
        <v>107</v>
      </c>
      <c r="D138" s="163"/>
      <c r="E138" s="20" t="s">
        <v>10</v>
      </c>
      <c r="F138" s="21" t="s">
        <v>10</v>
      </c>
      <c r="G138" s="33" t="s">
        <v>106</v>
      </c>
      <c r="H138" s="23">
        <v>0</v>
      </c>
      <c r="I138" s="23">
        <v>0</v>
      </c>
      <c r="J138" s="34">
        <f t="shared" si="34"/>
        <v>19.125</v>
      </c>
      <c r="K138" s="24">
        <f>K139</f>
        <v>19.125</v>
      </c>
    </row>
    <row r="139" spans="1:11" ht="13.5" customHeight="1" thickBot="1" x14ac:dyDescent="0.3">
      <c r="A139" s="171"/>
      <c r="B139" s="35"/>
      <c r="C139" s="164"/>
      <c r="D139" s="165"/>
      <c r="E139" s="36">
        <v>3599</v>
      </c>
      <c r="F139" s="37">
        <v>5222</v>
      </c>
      <c r="G139" s="28" t="s">
        <v>18</v>
      </c>
      <c r="H139" s="29">
        <v>0</v>
      </c>
      <c r="I139" s="29">
        <v>0</v>
      </c>
      <c r="J139" s="39">
        <v>19.125</v>
      </c>
      <c r="K139" s="30">
        <f>I139+J139</f>
        <v>19.125</v>
      </c>
    </row>
    <row r="140" spans="1:11" ht="13.5" customHeight="1" x14ac:dyDescent="0.25">
      <c r="A140" s="171"/>
      <c r="B140" s="32" t="s">
        <v>9</v>
      </c>
      <c r="C140" s="162" t="s">
        <v>108</v>
      </c>
      <c r="D140" s="163"/>
      <c r="E140" s="20" t="s">
        <v>10</v>
      </c>
      <c r="F140" s="21" t="s">
        <v>10</v>
      </c>
      <c r="G140" s="33" t="s">
        <v>109</v>
      </c>
      <c r="H140" s="23">
        <v>0</v>
      </c>
      <c r="I140" s="23">
        <v>0</v>
      </c>
      <c r="J140" s="34">
        <f t="shared" si="34"/>
        <v>15</v>
      </c>
      <c r="K140" s="24">
        <f>K141</f>
        <v>15</v>
      </c>
    </row>
    <row r="141" spans="1:11" ht="13.5" customHeight="1" thickBot="1" x14ac:dyDescent="0.3">
      <c r="A141" s="171"/>
      <c r="B141" s="35"/>
      <c r="C141" s="164"/>
      <c r="D141" s="165"/>
      <c r="E141" s="36">
        <v>3599</v>
      </c>
      <c r="F141" s="37">
        <v>5222</v>
      </c>
      <c r="G141" s="28" t="s">
        <v>18</v>
      </c>
      <c r="H141" s="29">
        <v>0</v>
      </c>
      <c r="I141" s="29">
        <v>0</v>
      </c>
      <c r="J141" s="39">
        <v>15</v>
      </c>
      <c r="K141" s="30">
        <f>I141+J141</f>
        <v>15</v>
      </c>
    </row>
    <row r="142" spans="1:11" ht="13.5" customHeight="1" x14ac:dyDescent="0.25">
      <c r="A142" s="171"/>
      <c r="B142" s="32" t="s">
        <v>9</v>
      </c>
      <c r="C142" s="162" t="s">
        <v>110</v>
      </c>
      <c r="D142" s="163"/>
      <c r="E142" s="20" t="s">
        <v>10</v>
      </c>
      <c r="F142" s="21" t="s">
        <v>10</v>
      </c>
      <c r="G142" s="33" t="s">
        <v>111</v>
      </c>
      <c r="H142" s="23">
        <v>0</v>
      </c>
      <c r="I142" s="23">
        <v>0</v>
      </c>
      <c r="J142" s="34">
        <f t="shared" si="34"/>
        <v>37.5</v>
      </c>
      <c r="K142" s="24">
        <f>K143</f>
        <v>37.5</v>
      </c>
    </row>
    <row r="143" spans="1:11" ht="13.5" customHeight="1" thickBot="1" x14ac:dyDescent="0.3">
      <c r="A143" s="171"/>
      <c r="B143" s="35"/>
      <c r="C143" s="164"/>
      <c r="D143" s="165"/>
      <c r="E143" s="36">
        <v>3599</v>
      </c>
      <c r="F143" s="37">
        <v>5221</v>
      </c>
      <c r="G143" s="28" t="s">
        <v>36</v>
      </c>
      <c r="H143" s="29">
        <v>0</v>
      </c>
      <c r="I143" s="29">
        <v>0</v>
      </c>
      <c r="J143" s="39">
        <v>37.5</v>
      </c>
      <c r="K143" s="30">
        <f>I143+J143</f>
        <v>37.5</v>
      </c>
    </row>
    <row r="144" spans="1:11" ht="13.5" customHeight="1" x14ac:dyDescent="0.25">
      <c r="A144" s="171"/>
      <c r="B144" s="32" t="s">
        <v>9</v>
      </c>
      <c r="C144" s="162" t="s">
        <v>112</v>
      </c>
      <c r="D144" s="163"/>
      <c r="E144" s="20" t="s">
        <v>10</v>
      </c>
      <c r="F144" s="21" t="s">
        <v>10</v>
      </c>
      <c r="G144" s="33" t="s">
        <v>113</v>
      </c>
      <c r="H144" s="23">
        <v>0</v>
      </c>
      <c r="I144" s="23">
        <v>0</v>
      </c>
      <c r="J144" s="34">
        <f t="shared" si="34"/>
        <v>38.880000000000003</v>
      </c>
      <c r="K144" s="24">
        <f>K145</f>
        <v>38.880000000000003</v>
      </c>
    </row>
    <row r="145" spans="1:11" ht="15.75" thickBot="1" x14ac:dyDescent="0.3">
      <c r="A145" s="171"/>
      <c r="B145" s="35"/>
      <c r="C145" s="164"/>
      <c r="D145" s="165"/>
      <c r="E145" s="36">
        <v>3599</v>
      </c>
      <c r="F145" s="37">
        <v>5222</v>
      </c>
      <c r="G145" s="28" t="s">
        <v>18</v>
      </c>
      <c r="H145" s="29">
        <v>0</v>
      </c>
      <c r="I145" s="29">
        <v>0</v>
      </c>
      <c r="J145" s="39">
        <v>38.880000000000003</v>
      </c>
      <c r="K145" s="30">
        <f>I145+J145</f>
        <v>38.880000000000003</v>
      </c>
    </row>
    <row r="146" spans="1:11" ht="13.5" customHeight="1" x14ac:dyDescent="0.25">
      <c r="A146" s="171"/>
      <c r="B146" s="32" t="s">
        <v>9</v>
      </c>
      <c r="C146" s="162" t="s">
        <v>114</v>
      </c>
      <c r="D146" s="163"/>
      <c r="E146" s="20" t="s">
        <v>10</v>
      </c>
      <c r="F146" s="21" t="s">
        <v>10</v>
      </c>
      <c r="G146" s="33" t="s">
        <v>115</v>
      </c>
      <c r="H146" s="23">
        <v>0</v>
      </c>
      <c r="I146" s="23">
        <v>0</v>
      </c>
      <c r="J146" s="34">
        <f t="shared" si="34"/>
        <v>43.2</v>
      </c>
      <c r="K146" s="24">
        <f>K147</f>
        <v>43.2</v>
      </c>
    </row>
    <row r="147" spans="1:11" ht="13.5" customHeight="1" thickBot="1" x14ac:dyDescent="0.3">
      <c r="A147" s="171"/>
      <c r="B147" s="35"/>
      <c r="C147" s="164"/>
      <c r="D147" s="165"/>
      <c r="E147" s="36">
        <v>3599</v>
      </c>
      <c r="F147" s="37">
        <v>5222</v>
      </c>
      <c r="G147" s="28" t="s">
        <v>18</v>
      </c>
      <c r="H147" s="29">
        <v>0</v>
      </c>
      <c r="I147" s="29">
        <v>0</v>
      </c>
      <c r="J147" s="39">
        <v>43.2</v>
      </c>
      <c r="K147" s="30">
        <f>I147+J147</f>
        <v>43.2</v>
      </c>
    </row>
    <row r="148" spans="1:11" ht="22.5" x14ac:dyDescent="0.25">
      <c r="A148" s="171"/>
      <c r="B148" s="32" t="s">
        <v>9</v>
      </c>
      <c r="C148" s="162" t="s">
        <v>212</v>
      </c>
      <c r="D148" s="163"/>
      <c r="E148" s="20" t="s">
        <v>10</v>
      </c>
      <c r="F148" s="21" t="s">
        <v>10</v>
      </c>
      <c r="G148" s="33" t="s">
        <v>116</v>
      </c>
      <c r="H148" s="23">
        <v>0</v>
      </c>
      <c r="I148" s="23">
        <v>0</v>
      </c>
      <c r="J148" s="34">
        <f t="shared" si="34"/>
        <v>5</v>
      </c>
      <c r="K148" s="24">
        <f>K149</f>
        <v>5</v>
      </c>
    </row>
    <row r="149" spans="1:11" ht="13.5" customHeight="1" thickBot="1" x14ac:dyDescent="0.3">
      <c r="A149" s="171"/>
      <c r="B149" s="35"/>
      <c r="C149" s="164"/>
      <c r="D149" s="165"/>
      <c r="E149" s="36">
        <v>3599</v>
      </c>
      <c r="F149" s="27">
        <v>5321</v>
      </c>
      <c r="G149" s="28" t="s">
        <v>22</v>
      </c>
      <c r="H149" s="29">
        <v>0</v>
      </c>
      <c r="I149" s="29">
        <v>0</v>
      </c>
      <c r="J149" s="39">
        <v>5</v>
      </c>
      <c r="K149" s="30">
        <f>I149+J149</f>
        <v>5</v>
      </c>
    </row>
    <row r="150" spans="1:11" ht="22.5" x14ac:dyDescent="0.25">
      <c r="A150" s="171"/>
      <c r="B150" s="32" t="s">
        <v>9</v>
      </c>
      <c r="C150" s="162" t="s">
        <v>117</v>
      </c>
      <c r="D150" s="163"/>
      <c r="E150" s="20" t="s">
        <v>10</v>
      </c>
      <c r="F150" s="21" t="s">
        <v>10</v>
      </c>
      <c r="G150" s="33" t="s">
        <v>118</v>
      </c>
      <c r="H150" s="23">
        <v>0</v>
      </c>
      <c r="I150" s="23">
        <v>0</v>
      </c>
      <c r="J150" s="34">
        <f t="shared" si="34"/>
        <v>28.95</v>
      </c>
      <c r="K150" s="24">
        <f>K151</f>
        <v>28.95</v>
      </c>
    </row>
    <row r="151" spans="1:11" ht="13.5" customHeight="1" thickBot="1" x14ac:dyDescent="0.3">
      <c r="A151" s="171"/>
      <c r="B151" s="35"/>
      <c r="C151" s="164"/>
      <c r="D151" s="165"/>
      <c r="E151" s="36">
        <v>3599</v>
      </c>
      <c r="F151" s="37">
        <v>5222</v>
      </c>
      <c r="G151" s="28" t="s">
        <v>18</v>
      </c>
      <c r="H151" s="29">
        <v>0</v>
      </c>
      <c r="I151" s="29">
        <v>0</v>
      </c>
      <c r="J151" s="39">
        <v>28.95</v>
      </c>
      <c r="K151" s="30">
        <f>I151+J151</f>
        <v>28.95</v>
      </c>
    </row>
    <row r="152" spans="1:11" ht="13.5" customHeight="1" x14ac:dyDescent="0.25">
      <c r="A152" s="171"/>
      <c r="B152" s="32" t="s">
        <v>9</v>
      </c>
      <c r="C152" s="162" t="s">
        <v>121</v>
      </c>
      <c r="D152" s="163"/>
      <c r="E152" s="20" t="s">
        <v>10</v>
      </c>
      <c r="F152" s="21" t="s">
        <v>10</v>
      </c>
      <c r="G152" s="33" t="s">
        <v>119</v>
      </c>
      <c r="H152" s="23">
        <v>0</v>
      </c>
      <c r="I152" s="23">
        <v>0</v>
      </c>
      <c r="J152" s="34">
        <f t="shared" si="34"/>
        <v>16.25</v>
      </c>
      <c r="K152" s="24">
        <f>K153</f>
        <v>16.25</v>
      </c>
    </row>
    <row r="153" spans="1:11" ht="13.5" customHeight="1" thickBot="1" x14ac:dyDescent="0.3">
      <c r="A153" s="171"/>
      <c r="B153" s="35"/>
      <c r="C153" s="164"/>
      <c r="D153" s="165"/>
      <c r="E153" s="36">
        <v>3599</v>
      </c>
      <c r="F153" s="37">
        <v>5222</v>
      </c>
      <c r="G153" s="28" t="s">
        <v>18</v>
      </c>
      <c r="H153" s="29">
        <v>0</v>
      </c>
      <c r="I153" s="29">
        <v>0</v>
      </c>
      <c r="J153" s="39">
        <v>16.25</v>
      </c>
      <c r="K153" s="30">
        <f>I153+J153</f>
        <v>16.25</v>
      </c>
    </row>
    <row r="154" spans="1:11" ht="13.5" customHeight="1" x14ac:dyDescent="0.25">
      <c r="A154" s="171"/>
      <c r="B154" s="32" t="s">
        <v>9</v>
      </c>
      <c r="C154" s="162" t="s">
        <v>120</v>
      </c>
      <c r="D154" s="163"/>
      <c r="E154" s="20" t="s">
        <v>10</v>
      </c>
      <c r="F154" s="21" t="s">
        <v>10</v>
      </c>
      <c r="G154" s="33" t="s">
        <v>122</v>
      </c>
      <c r="H154" s="23">
        <v>0</v>
      </c>
      <c r="I154" s="23">
        <v>0</v>
      </c>
      <c r="J154" s="34">
        <f t="shared" si="34"/>
        <v>46</v>
      </c>
      <c r="K154" s="24">
        <f>K155</f>
        <v>46</v>
      </c>
    </row>
    <row r="155" spans="1:11" ht="15.75" thickBot="1" x14ac:dyDescent="0.3">
      <c r="A155" s="171"/>
      <c r="B155" s="35"/>
      <c r="C155" s="164"/>
      <c r="D155" s="165"/>
      <c r="E155" s="36">
        <v>3599</v>
      </c>
      <c r="F155" s="37">
        <v>5222</v>
      </c>
      <c r="G155" s="28" t="s">
        <v>18</v>
      </c>
      <c r="H155" s="29">
        <v>0</v>
      </c>
      <c r="I155" s="29">
        <v>0</v>
      </c>
      <c r="J155" s="39">
        <v>46</v>
      </c>
      <c r="K155" s="30">
        <f>I155+J155</f>
        <v>46</v>
      </c>
    </row>
    <row r="156" spans="1:11" ht="13.5" customHeight="1" x14ac:dyDescent="0.25">
      <c r="A156" s="171"/>
      <c r="B156" s="32" t="s">
        <v>9</v>
      </c>
      <c r="C156" s="162" t="s">
        <v>123</v>
      </c>
      <c r="D156" s="163"/>
      <c r="E156" s="20" t="s">
        <v>10</v>
      </c>
      <c r="F156" s="21" t="s">
        <v>10</v>
      </c>
      <c r="G156" s="33" t="s">
        <v>124</v>
      </c>
      <c r="H156" s="23">
        <v>0</v>
      </c>
      <c r="I156" s="23">
        <v>0</v>
      </c>
      <c r="J156" s="34">
        <f t="shared" si="34"/>
        <v>13.6</v>
      </c>
      <c r="K156" s="24">
        <f>K157</f>
        <v>13.6</v>
      </c>
    </row>
    <row r="157" spans="1:11" ht="15.75" thickBot="1" x14ac:dyDescent="0.3">
      <c r="A157" s="171"/>
      <c r="B157" s="35"/>
      <c r="C157" s="164"/>
      <c r="D157" s="165"/>
      <c r="E157" s="36">
        <v>3599</v>
      </c>
      <c r="F157" s="37">
        <v>5222</v>
      </c>
      <c r="G157" s="28" t="s">
        <v>18</v>
      </c>
      <c r="H157" s="29">
        <v>0</v>
      </c>
      <c r="I157" s="29">
        <v>0</v>
      </c>
      <c r="J157" s="39">
        <v>13.6</v>
      </c>
      <c r="K157" s="30">
        <f>I157+J157</f>
        <v>13.6</v>
      </c>
    </row>
    <row r="158" spans="1:11" ht="13.5" customHeight="1" x14ac:dyDescent="0.25">
      <c r="A158" s="171"/>
      <c r="B158" s="32" t="s">
        <v>9</v>
      </c>
      <c r="C158" s="162" t="s">
        <v>125</v>
      </c>
      <c r="D158" s="163"/>
      <c r="E158" s="20" t="s">
        <v>10</v>
      </c>
      <c r="F158" s="21" t="s">
        <v>10</v>
      </c>
      <c r="G158" s="33" t="s">
        <v>35</v>
      </c>
      <c r="H158" s="23">
        <v>0</v>
      </c>
      <c r="I158" s="23">
        <v>0</v>
      </c>
      <c r="J158" s="34">
        <f t="shared" si="34"/>
        <v>10</v>
      </c>
      <c r="K158" s="24">
        <f>K159</f>
        <v>10</v>
      </c>
    </row>
    <row r="159" spans="1:11" ht="15.75" thickBot="1" x14ac:dyDescent="0.3">
      <c r="A159" s="171"/>
      <c r="B159" s="35"/>
      <c r="C159" s="164"/>
      <c r="D159" s="165"/>
      <c r="E159" s="36">
        <v>3599</v>
      </c>
      <c r="F159" s="37">
        <v>5222</v>
      </c>
      <c r="G159" s="28" t="s">
        <v>18</v>
      </c>
      <c r="H159" s="29">
        <v>0</v>
      </c>
      <c r="I159" s="29">
        <v>0</v>
      </c>
      <c r="J159" s="39">
        <v>10</v>
      </c>
      <c r="K159" s="30">
        <f>I159+J159</f>
        <v>10</v>
      </c>
    </row>
    <row r="160" spans="1:11" ht="13.5" customHeight="1" x14ac:dyDescent="0.25">
      <c r="A160" s="171"/>
      <c r="B160" s="32" t="s">
        <v>9</v>
      </c>
      <c r="C160" s="162" t="s">
        <v>126</v>
      </c>
      <c r="D160" s="163"/>
      <c r="E160" s="20" t="s">
        <v>10</v>
      </c>
      <c r="F160" s="21" t="s">
        <v>10</v>
      </c>
      <c r="G160" s="33" t="s">
        <v>132</v>
      </c>
      <c r="H160" s="23">
        <v>0</v>
      </c>
      <c r="I160" s="23">
        <v>0</v>
      </c>
      <c r="J160" s="34">
        <f t="shared" si="34"/>
        <v>32.5</v>
      </c>
      <c r="K160" s="24">
        <f>K161</f>
        <v>32.5</v>
      </c>
    </row>
    <row r="161" spans="1:11" ht="13.5" customHeight="1" thickBot="1" x14ac:dyDescent="0.3">
      <c r="A161" s="172"/>
      <c r="B161" s="35"/>
      <c r="C161" s="164"/>
      <c r="D161" s="165"/>
      <c r="E161" s="36">
        <v>3599</v>
      </c>
      <c r="F161" s="37">
        <v>5222</v>
      </c>
      <c r="G161" s="28" t="s">
        <v>18</v>
      </c>
      <c r="H161" s="29">
        <v>0</v>
      </c>
      <c r="I161" s="29">
        <v>0</v>
      </c>
      <c r="J161" s="39">
        <v>32.5</v>
      </c>
      <c r="K161" s="30">
        <f>I161+J161</f>
        <v>32.5</v>
      </c>
    </row>
    <row r="162" spans="1:11" ht="13.5" customHeight="1" x14ac:dyDescent="0.25">
      <c r="A162" s="170" t="s">
        <v>3</v>
      </c>
      <c r="B162" s="32" t="s">
        <v>9</v>
      </c>
      <c r="C162" s="162" t="s">
        <v>127</v>
      </c>
      <c r="D162" s="163"/>
      <c r="E162" s="20" t="s">
        <v>10</v>
      </c>
      <c r="F162" s="21" t="s">
        <v>10</v>
      </c>
      <c r="G162" s="33" t="s">
        <v>133</v>
      </c>
      <c r="H162" s="23">
        <v>0</v>
      </c>
      <c r="I162" s="23">
        <v>0</v>
      </c>
      <c r="J162" s="34">
        <f t="shared" si="34"/>
        <v>42.5</v>
      </c>
      <c r="K162" s="24">
        <f>K163</f>
        <v>42.5</v>
      </c>
    </row>
    <row r="163" spans="1:11" ht="15.75" thickBot="1" x14ac:dyDescent="0.3">
      <c r="A163" s="171"/>
      <c r="B163" s="35"/>
      <c r="C163" s="164"/>
      <c r="D163" s="165"/>
      <c r="E163" s="36">
        <v>3599</v>
      </c>
      <c r="F163" s="37">
        <v>5222</v>
      </c>
      <c r="G163" s="28" t="s">
        <v>18</v>
      </c>
      <c r="H163" s="29">
        <v>0</v>
      </c>
      <c r="I163" s="29">
        <v>0</v>
      </c>
      <c r="J163" s="39">
        <v>42.5</v>
      </c>
      <c r="K163" s="30">
        <f>I163+J163</f>
        <v>42.5</v>
      </c>
    </row>
    <row r="164" spans="1:11" ht="33.75" x14ac:dyDescent="0.25">
      <c r="A164" s="171"/>
      <c r="B164" s="32" t="s">
        <v>9</v>
      </c>
      <c r="C164" s="162" t="s">
        <v>135</v>
      </c>
      <c r="D164" s="163"/>
      <c r="E164" s="20" t="s">
        <v>10</v>
      </c>
      <c r="F164" s="21" t="s">
        <v>10</v>
      </c>
      <c r="G164" s="33" t="s">
        <v>134</v>
      </c>
      <c r="H164" s="23">
        <v>0</v>
      </c>
      <c r="I164" s="23">
        <v>0</v>
      </c>
      <c r="J164" s="34">
        <f t="shared" si="34"/>
        <v>37.5</v>
      </c>
      <c r="K164" s="24">
        <f>K165</f>
        <v>37.5</v>
      </c>
    </row>
    <row r="165" spans="1:11" ht="15.75" thickBot="1" x14ac:dyDescent="0.3">
      <c r="A165" s="171"/>
      <c r="B165" s="35"/>
      <c r="C165" s="164"/>
      <c r="D165" s="165"/>
      <c r="E165" s="36">
        <v>3599</v>
      </c>
      <c r="F165" s="27">
        <v>5321</v>
      </c>
      <c r="G165" s="28" t="s">
        <v>22</v>
      </c>
      <c r="H165" s="29">
        <v>0</v>
      </c>
      <c r="I165" s="29">
        <v>0</v>
      </c>
      <c r="J165" s="39">
        <v>37.5</v>
      </c>
      <c r="K165" s="30">
        <f>I165+J165</f>
        <v>37.5</v>
      </c>
    </row>
    <row r="166" spans="1:11" ht="22.5" x14ac:dyDescent="0.25">
      <c r="A166" s="171"/>
      <c r="B166" s="32" t="s">
        <v>9</v>
      </c>
      <c r="C166" s="162" t="s">
        <v>128</v>
      </c>
      <c r="D166" s="163"/>
      <c r="E166" s="20" t="s">
        <v>10</v>
      </c>
      <c r="F166" s="21" t="s">
        <v>10</v>
      </c>
      <c r="G166" s="33" t="s">
        <v>136</v>
      </c>
      <c r="H166" s="23">
        <v>0</v>
      </c>
      <c r="I166" s="23">
        <v>0</v>
      </c>
      <c r="J166" s="34">
        <f t="shared" si="34"/>
        <v>17</v>
      </c>
      <c r="K166" s="24">
        <f>K167</f>
        <v>17</v>
      </c>
    </row>
    <row r="167" spans="1:11" ht="13.5" customHeight="1" thickBot="1" x14ac:dyDescent="0.3">
      <c r="A167" s="171"/>
      <c r="B167" s="35"/>
      <c r="C167" s="164"/>
      <c r="D167" s="165"/>
      <c r="E167" s="36">
        <v>3599</v>
      </c>
      <c r="F167" s="37">
        <v>5222</v>
      </c>
      <c r="G167" s="28" t="s">
        <v>18</v>
      </c>
      <c r="H167" s="29">
        <v>0</v>
      </c>
      <c r="I167" s="29">
        <v>0</v>
      </c>
      <c r="J167" s="39">
        <v>17</v>
      </c>
      <c r="K167" s="30">
        <f>I167+J167</f>
        <v>17</v>
      </c>
    </row>
    <row r="168" spans="1:11" ht="22.5" x14ac:dyDescent="0.25">
      <c r="A168" s="171"/>
      <c r="B168" s="32" t="s">
        <v>9</v>
      </c>
      <c r="C168" s="162" t="s">
        <v>129</v>
      </c>
      <c r="D168" s="163"/>
      <c r="E168" s="20" t="s">
        <v>10</v>
      </c>
      <c r="F168" s="21" t="s">
        <v>10</v>
      </c>
      <c r="G168" s="33" t="s">
        <v>137</v>
      </c>
      <c r="H168" s="23">
        <v>0</v>
      </c>
      <c r="I168" s="23">
        <v>0</v>
      </c>
      <c r="J168" s="34">
        <f t="shared" si="34"/>
        <v>21</v>
      </c>
      <c r="K168" s="24">
        <f>K169</f>
        <v>21</v>
      </c>
    </row>
    <row r="169" spans="1:11" ht="15.75" thickBot="1" x14ac:dyDescent="0.3">
      <c r="A169" s="171"/>
      <c r="B169" s="35"/>
      <c r="C169" s="164"/>
      <c r="D169" s="165"/>
      <c r="E169" s="36">
        <v>3599</v>
      </c>
      <c r="F169" s="37">
        <v>5222</v>
      </c>
      <c r="G169" s="28" t="s">
        <v>18</v>
      </c>
      <c r="H169" s="29">
        <v>0</v>
      </c>
      <c r="I169" s="29">
        <v>0</v>
      </c>
      <c r="J169" s="39">
        <v>21</v>
      </c>
      <c r="K169" s="30">
        <f>I169+J169</f>
        <v>21</v>
      </c>
    </row>
    <row r="170" spans="1:11" ht="22.5" x14ac:dyDescent="0.25">
      <c r="A170" s="171"/>
      <c r="B170" s="32" t="s">
        <v>9</v>
      </c>
      <c r="C170" s="162" t="s">
        <v>130</v>
      </c>
      <c r="D170" s="163"/>
      <c r="E170" s="20" t="s">
        <v>10</v>
      </c>
      <c r="F170" s="21" t="s">
        <v>10</v>
      </c>
      <c r="G170" s="33" t="s">
        <v>138</v>
      </c>
      <c r="H170" s="23">
        <v>0</v>
      </c>
      <c r="I170" s="23">
        <v>0</v>
      </c>
      <c r="J170" s="34">
        <f t="shared" si="34"/>
        <v>25.2</v>
      </c>
      <c r="K170" s="24">
        <f>K171</f>
        <v>25.2</v>
      </c>
    </row>
    <row r="171" spans="1:11" ht="13.5" customHeight="1" thickBot="1" x14ac:dyDescent="0.3">
      <c r="A171" s="171"/>
      <c r="B171" s="35"/>
      <c r="C171" s="164"/>
      <c r="D171" s="165"/>
      <c r="E171" s="36">
        <v>3599</v>
      </c>
      <c r="F171" s="37">
        <v>5221</v>
      </c>
      <c r="G171" s="28" t="s">
        <v>36</v>
      </c>
      <c r="H171" s="29">
        <v>0</v>
      </c>
      <c r="I171" s="29">
        <v>0</v>
      </c>
      <c r="J171" s="39">
        <v>25.2</v>
      </c>
      <c r="K171" s="30">
        <f>I171+J171</f>
        <v>25.2</v>
      </c>
    </row>
    <row r="172" spans="1:11" x14ac:dyDescent="0.25">
      <c r="A172" s="171"/>
      <c r="B172" s="32" t="s">
        <v>9</v>
      </c>
      <c r="C172" s="162" t="s">
        <v>140</v>
      </c>
      <c r="D172" s="163"/>
      <c r="E172" s="20" t="s">
        <v>10</v>
      </c>
      <c r="F172" s="21" t="s">
        <v>10</v>
      </c>
      <c r="G172" s="33" t="s">
        <v>139</v>
      </c>
      <c r="H172" s="23">
        <v>0</v>
      </c>
      <c r="I172" s="23">
        <v>0</v>
      </c>
      <c r="J172" s="34">
        <f t="shared" si="34"/>
        <v>12.87</v>
      </c>
      <c r="K172" s="24">
        <f>K173</f>
        <v>12.87</v>
      </c>
    </row>
    <row r="173" spans="1:11" ht="13.5" customHeight="1" thickBot="1" x14ac:dyDescent="0.3">
      <c r="A173" s="171"/>
      <c r="B173" s="35"/>
      <c r="C173" s="164"/>
      <c r="D173" s="165"/>
      <c r="E173" s="36">
        <v>3599</v>
      </c>
      <c r="F173" s="27">
        <v>5321</v>
      </c>
      <c r="G173" s="28" t="s">
        <v>22</v>
      </c>
      <c r="H173" s="29">
        <v>0</v>
      </c>
      <c r="I173" s="29">
        <v>0</v>
      </c>
      <c r="J173" s="39">
        <v>12.87</v>
      </c>
      <c r="K173" s="30">
        <f>I173+J173</f>
        <v>12.87</v>
      </c>
    </row>
    <row r="174" spans="1:11" ht="13.5" customHeight="1" x14ac:dyDescent="0.25">
      <c r="A174" s="171"/>
      <c r="B174" s="32" t="s">
        <v>9</v>
      </c>
      <c r="C174" s="162" t="s">
        <v>131</v>
      </c>
      <c r="D174" s="163"/>
      <c r="E174" s="20" t="s">
        <v>10</v>
      </c>
      <c r="F174" s="21" t="s">
        <v>10</v>
      </c>
      <c r="G174" s="33" t="s">
        <v>141</v>
      </c>
      <c r="H174" s="23">
        <v>0</v>
      </c>
      <c r="I174" s="23">
        <v>0</v>
      </c>
      <c r="J174" s="34">
        <f t="shared" si="34"/>
        <v>41</v>
      </c>
      <c r="K174" s="24">
        <f>K175</f>
        <v>41</v>
      </c>
    </row>
    <row r="175" spans="1:11" ht="15.75" thickBot="1" x14ac:dyDescent="0.3">
      <c r="A175" s="171"/>
      <c r="B175" s="35"/>
      <c r="C175" s="164"/>
      <c r="D175" s="165"/>
      <c r="E175" s="36">
        <v>3599</v>
      </c>
      <c r="F175" s="37">
        <v>5222</v>
      </c>
      <c r="G175" s="28" t="s">
        <v>18</v>
      </c>
      <c r="H175" s="29">
        <v>0</v>
      </c>
      <c r="I175" s="29">
        <v>0</v>
      </c>
      <c r="J175" s="39">
        <v>41</v>
      </c>
      <c r="K175" s="30">
        <f>I175+J175</f>
        <v>41</v>
      </c>
    </row>
    <row r="176" spans="1:11" ht="21.75" customHeight="1" thickBot="1" x14ac:dyDescent="0.3">
      <c r="A176" s="171"/>
      <c r="B176" s="43"/>
      <c r="C176" s="152" t="s">
        <v>142</v>
      </c>
      <c r="D176" s="161"/>
      <c r="E176" s="15" t="s">
        <v>10</v>
      </c>
      <c r="F176" s="15" t="s">
        <v>10</v>
      </c>
      <c r="G176" s="31" t="s">
        <v>146</v>
      </c>
      <c r="H176" s="17">
        <v>0</v>
      </c>
      <c r="I176" s="18">
        <v>500</v>
      </c>
      <c r="J176" s="18">
        <v>0</v>
      </c>
      <c r="K176" s="18">
        <f>K177+K179+K181+K183+K185+K187+K189+K191+K193</f>
        <v>500.00000000000006</v>
      </c>
    </row>
    <row r="177" spans="1:11" x14ac:dyDescent="0.25">
      <c r="A177" s="171"/>
      <c r="B177" s="108" t="s">
        <v>9</v>
      </c>
      <c r="C177" s="138" t="s">
        <v>143</v>
      </c>
      <c r="D177" s="139"/>
      <c r="E177" s="20" t="s">
        <v>10</v>
      </c>
      <c r="F177" s="21" t="s">
        <v>10</v>
      </c>
      <c r="G177" s="89" t="s">
        <v>16</v>
      </c>
      <c r="H177" s="23">
        <v>0</v>
      </c>
      <c r="I177" s="87">
        <f>I178</f>
        <v>116.486</v>
      </c>
      <c r="J177" s="90">
        <f t="shared" ref="J177:J193" si="35">J178</f>
        <v>0</v>
      </c>
      <c r="K177" s="87">
        <f>K178</f>
        <v>116.486</v>
      </c>
    </row>
    <row r="178" spans="1:11" ht="13.5" customHeight="1" thickBot="1" x14ac:dyDescent="0.3">
      <c r="A178" s="171"/>
      <c r="B178" s="109"/>
      <c r="C178" s="140"/>
      <c r="D178" s="141"/>
      <c r="E178" s="26">
        <v>3599</v>
      </c>
      <c r="F178" s="80">
        <v>5901</v>
      </c>
      <c r="G178" s="28" t="s">
        <v>17</v>
      </c>
      <c r="H178" s="29">
        <v>0</v>
      </c>
      <c r="I178" s="88">
        <v>116.486</v>
      </c>
      <c r="J178" s="91">
        <v>0</v>
      </c>
      <c r="K178" s="88">
        <v>116.486</v>
      </c>
    </row>
    <row r="179" spans="1:11" x14ac:dyDescent="0.25">
      <c r="A179" s="171"/>
      <c r="B179" s="108" t="s">
        <v>9</v>
      </c>
      <c r="C179" s="142" t="s">
        <v>213</v>
      </c>
      <c r="D179" s="143"/>
      <c r="E179" s="20" t="s">
        <v>10</v>
      </c>
      <c r="F179" s="99" t="s">
        <v>10</v>
      </c>
      <c r="G179" s="104" t="s">
        <v>214</v>
      </c>
      <c r="H179" s="23">
        <v>0</v>
      </c>
      <c r="I179" s="87">
        <f>I180</f>
        <v>86.95</v>
      </c>
      <c r="J179" s="90">
        <f t="shared" si="35"/>
        <v>0</v>
      </c>
      <c r="K179" s="87">
        <f>K180</f>
        <v>86.95</v>
      </c>
    </row>
    <row r="180" spans="1:11" ht="24" thickBot="1" x14ac:dyDescent="0.3">
      <c r="A180" s="171"/>
      <c r="B180" s="109"/>
      <c r="C180" s="112"/>
      <c r="D180" s="83"/>
      <c r="E180" s="26">
        <v>3599</v>
      </c>
      <c r="F180" s="80">
        <v>6371</v>
      </c>
      <c r="G180" s="28" t="s">
        <v>215</v>
      </c>
      <c r="H180" s="29">
        <v>0</v>
      </c>
      <c r="I180" s="88">
        <v>86.95</v>
      </c>
      <c r="J180" s="91">
        <v>0</v>
      </c>
      <c r="K180" s="88">
        <v>86.95</v>
      </c>
    </row>
    <row r="181" spans="1:11" ht="23.25" x14ac:dyDescent="0.25">
      <c r="A181" s="171"/>
      <c r="B181" s="108" t="s">
        <v>9</v>
      </c>
      <c r="C181" s="142" t="s">
        <v>216</v>
      </c>
      <c r="D181" s="143"/>
      <c r="E181" s="20" t="s">
        <v>10</v>
      </c>
      <c r="F181" s="99" t="s">
        <v>10</v>
      </c>
      <c r="G181" s="104" t="s">
        <v>217</v>
      </c>
      <c r="H181" s="23">
        <v>0</v>
      </c>
      <c r="I181" s="87">
        <v>10.582000000000001</v>
      </c>
      <c r="J181" s="90">
        <f t="shared" si="35"/>
        <v>0</v>
      </c>
      <c r="K181" s="87">
        <v>10.582000000000001</v>
      </c>
    </row>
    <row r="182" spans="1:11" ht="24" thickBot="1" x14ac:dyDescent="0.3">
      <c r="A182" s="171"/>
      <c r="B182" s="109"/>
      <c r="C182" s="113"/>
      <c r="D182" s="81"/>
      <c r="E182" s="82">
        <v>3599</v>
      </c>
      <c r="F182" s="100">
        <v>5493</v>
      </c>
      <c r="G182" s="105" t="s">
        <v>218</v>
      </c>
      <c r="H182" s="95">
        <v>0</v>
      </c>
      <c r="I182" s="92">
        <v>10.582000000000001</v>
      </c>
      <c r="J182" s="91">
        <v>0</v>
      </c>
      <c r="K182" s="92">
        <v>10.582000000000001</v>
      </c>
    </row>
    <row r="183" spans="1:11" x14ac:dyDescent="0.25">
      <c r="A183" s="171"/>
      <c r="B183" s="108" t="s">
        <v>9</v>
      </c>
      <c r="C183" s="142" t="s">
        <v>219</v>
      </c>
      <c r="D183" s="143"/>
      <c r="E183" s="20" t="s">
        <v>10</v>
      </c>
      <c r="F183" s="99" t="s">
        <v>10</v>
      </c>
      <c r="G183" s="104" t="s">
        <v>220</v>
      </c>
      <c r="H183" s="23">
        <v>0</v>
      </c>
      <c r="I183" s="87">
        <v>100</v>
      </c>
      <c r="J183" s="90">
        <f t="shared" si="35"/>
        <v>0</v>
      </c>
      <c r="K183" s="87">
        <v>100</v>
      </c>
    </row>
    <row r="184" spans="1:11" ht="24" thickBot="1" x14ac:dyDescent="0.3">
      <c r="A184" s="171"/>
      <c r="B184" s="109"/>
      <c r="C184" s="114"/>
      <c r="D184" s="83"/>
      <c r="E184" s="26">
        <v>3599</v>
      </c>
      <c r="F184" s="80">
        <v>6371</v>
      </c>
      <c r="G184" s="28" t="s">
        <v>215</v>
      </c>
      <c r="H184" s="29">
        <v>0</v>
      </c>
      <c r="I184" s="88">
        <v>100</v>
      </c>
      <c r="J184" s="91">
        <v>0</v>
      </c>
      <c r="K184" s="88">
        <v>100</v>
      </c>
    </row>
    <row r="185" spans="1:11" x14ac:dyDescent="0.25">
      <c r="A185" s="171"/>
      <c r="B185" s="108" t="s">
        <v>9</v>
      </c>
      <c r="C185" s="142" t="s">
        <v>221</v>
      </c>
      <c r="D185" s="143"/>
      <c r="E185" s="20" t="s">
        <v>10</v>
      </c>
      <c r="F185" s="99" t="s">
        <v>10</v>
      </c>
      <c r="G185" s="104" t="s">
        <v>222</v>
      </c>
      <c r="H185" s="23">
        <v>0</v>
      </c>
      <c r="I185" s="87">
        <v>10.382</v>
      </c>
      <c r="J185" s="90">
        <f t="shared" si="35"/>
        <v>0</v>
      </c>
      <c r="K185" s="87">
        <v>10.382</v>
      </c>
    </row>
    <row r="186" spans="1:11" ht="24" thickBot="1" x14ac:dyDescent="0.3">
      <c r="A186" s="171"/>
      <c r="B186" s="109"/>
      <c r="C186" s="114"/>
      <c r="D186" s="83"/>
      <c r="E186" s="26">
        <v>3599</v>
      </c>
      <c r="F186" s="80">
        <v>5493</v>
      </c>
      <c r="G186" s="28" t="s">
        <v>218</v>
      </c>
      <c r="H186" s="29">
        <v>0</v>
      </c>
      <c r="I186" s="88">
        <v>10.382</v>
      </c>
      <c r="J186" s="91">
        <v>0</v>
      </c>
      <c r="K186" s="88">
        <v>10.382</v>
      </c>
    </row>
    <row r="187" spans="1:11" x14ac:dyDescent="0.25">
      <c r="A187" s="171"/>
      <c r="B187" s="108" t="s">
        <v>9</v>
      </c>
      <c r="C187" s="142" t="s">
        <v>223</v>
      </c>
      <c r="D187" s="143"/>
      <c r="E187" s="84" t="s">
        <v>10</v>
      </c>
      <c r="F187" s="101" t="s">
        <v>10</v>
      </c>
      <c r="G187" s="106" t="s">
        <v>224</v>
      </c>
      <c r="H187" s="96">
        <v>0</v>
      </c>
      <c r="I187" s="93">
        <v>23.228000000000002</v>
      </c>
      <c r="J187" s="90">
        <f t="shared" si="35"/>
        <v>0</v>
      </c>
      <c r="K187" s="93">
        <v>23.228000000000002</v>
      </c>
    </row>
    <row r="188" spans="1:11" ht="24" thickBot="1" x14ac:dyDescent="0.3">
      <c r="A188" s="171"/>
      <c r="B188" s="109"/>
      <c r="C188" s="114"/>
      <c r="D188" s="83"/>
      <c r="E188" s="36">
        <v>3599</v>
      </c>
      <c r="F188" s="102">
        <v>6371</v>
      </c>
      <c r="G188" s="28" t="s">
        <v>215</v>
      </c>
      <c r="H188" s="97">
        <v>0</v>
      </c>
      <c r="I188" s="94">
        <v>23.228000000000002</v>
      </c>
      <c r="J188" s="91">
        <v>0</v>
      </c>
      <c r="K188" s="94">
        <v>23.228000000000002</v>
      </c>
    </row>
    <row r="189" spans="1:11" x14ac:dyDescent="0.25">
      <c r="A189" s="171"/>
      <c r="B189" s="108" t="s">
        <v>9</v>
      </c>
      <c r="C189" s="142" t="s">
        <v>225</v>
      </c>
      <c r="D189" s="143"/>
      <c r="E189" s="20" t="s">
        <v>10</v>
      </c>
      <c r="F189" s="99" t="s">
        <v>10</v>
      </c>
      <c r="G189" s="104" t="s">
        <v>226</v>
      </c>
      <c r="H189" s="23">
        <v>0</v>
      </c>
      <c r="I189" s="87">
        <v>41.445999999999998</v>
      </c>
      <c r="J189" s="90">
        <f t="shared" si="35"/>
        <v>0</v>
      </c>
      <c r="K189" s="87">
        <v>41.445999999999998</v>
      </c>
    </row>
    <row r="190" spans="1:11" ht="24" thickBot="1" x14ac:dyDescent="0.3">
      <c r="A190" s="171"/>
      <c r="B190" s="109"/>
      <c r="C190" s="114"/>
      <c r="D190" s="83"/>
      <c r="E190" s="26">
        <v>3599</v>
      </c>
      <c r="F190" s="80">
        <v>6371</v>
      </c>
      <c r="G190" s="28" t="s">
        <v>215</v>
      </c>
      <c r="H190" s="29">
        <v>0</v>
      </c>
      <c r="I190" s="88">
        <v>41.445999999999998</v>
      </c>
      <c r="J190" s="91">
        <v>0</v>
      </c>
      <c r="K190" s="88">
        <v>41.445999999999998</v>
      </c>
    </row>
    <row r="191" spans="1:11" x14ac:dyDescent="0.25">
      <c r="A191" s="171"/>
      <c r="B191" s="108" t="s">
        <v>9</v>
      </c>
      <c r="C191" s="142" t="s">
        <v>227</v>
      </c>
      <c r="D191" s="143"/>
      <c r="E191" s="20" t="s">
        <v>10</v>
      </c>
      <c r="F191" s="99" t="s">
        <v>10</v>
      </c>
      <c r="G191" s="104" t="s">
        <v>228</v>
      </c>
      <c r="H191" s="23">
        <v>0</v>
      </c>
      <c r="I191" s="87">
        <v>10.926</v>
      </c>
      <c r="J191" s="34">
        <f t="shared" si="35"/>
        <v>0</v>
      </c>
      <c r="K191" s="87">
        <v>10.926</v>
      </c>
    </row>
    <row r="192" spans="1:11" ht="24" thickBot="1" x14ac:dyDescent="0.3">
      <c r="A192" s="171"/>
      <c r="B192" s="109"/>
      <c r="C192" s="114"/>
      <c r="D192" s="85"/>
      <c r="E192" s="26">
        <v>3599</v>
      </c>
      <c r="F192" s="80">
        <v>5493</v>
      </c>
      <c r="G192" s="28" t="s">
        <v>218</v>
      </c>
      <c r="H192" s="29">
        <v>0</v>
      </c>
      <c r="I192" s="88">
        <v>10.926</v>
      </c>
      <c r="J192" s="38">
        <v>0</v>
      </c>
      <c r="K192" s="88">
        <v>10.926</v>
      </c>
    </row>
    <row r="193" spans="1:11" x14ac:dyDescent="0.25">
      <c r="A193" s="171"/>
      <c r="B193" s="110" t="s">
        <v>9</v>
      </c>
      <c r="C193" s="166" t="s">
        <v>229</v>
      </c>
      <c r="D193" s="167"/>
      <c r="E193" s="86" t="s">
        <v>10</v>
      </c>
      <c r="F193" s="103" t="s">
        <v>10</v>
      </c>
      <c r="G193" s="107" t="s">
        <v>230</v>
      </c>
      <c r="H193" s="134">
        <v>0</v>
      </c>
      <c r="I193" s="135">
        <v>100</v>
      </c>
      <c r="J193" s="34">
        <f t="shared" si="35"/>
        <v>0</v>
      </c>
      <c r="K193" s="98">
        <v>100</v>
      </c>
    </row>
    <row r="194" spans="1:11" ht="24" thickBot="1" x14ac:dyDescent="0.3">
      <c r="A194" s="172"/>
      <c r="B194" s="111"/>
      <c r="C194" s="168"/>
      <c r="D194" s="169"/>
      <c r="E194" s="26">
        <v>3599</v>
      </c>
      <c r="F194" s="131">
        <v>6371</v>
      </c>
      <c r="G194" s="28" t="s">
        <v>215</v>
      </c>
      <c r="H194" s="136">
        <v>0</v>
      </c>
      <c r="I194" s="133">
        <v>100</v>
      </c>
      <c r="J194" s="132">
        <v>0</v>
      </c>
      <c r="K194" s="133">
        <v>100</v>
      </c>
    </row>
  </sheetData>
  <mergeCells count="189">
    <mergeCell ref="A58:A161"/>
    <mergeCell ref="A162:A194"/>
    <mergeCell ref="C11:D11"/>
    <mergeCell ref="C12:D12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91:D191"/>
    <mergeCell ref="C193:D193"/>
    <mergeCell ref="C194:D194"/>
    <mergeCell ref="C176:D176"/>
    <mergeCell ref="C177:D177"/>
    <mergeCell ref="C178:D178"/>
    <mergeCell ref="C170:D170"/>
    <mergeCell ref="C171:D171"/>
    <mergeCell ref="C172:D172"/>
    <mergeCell ref="C173:D173"/>
    <mergeCell ref="C174:D174"/>
    <mergeCell ref="C175:D175"/>
    <mergeCell ref="C179:D179"/>
    <mergeCell ref="C181:D181"/>
    <mergeCell ref="C183:D183"/>
    <mergeCell ref="C185:D185"/>
    <mergeCell ref="C157:D157"/>
    <mergeCell ref="C146:D146"/>
    <mergeCell ref="C147:D147"/>
    <mergeCell ref="C148:D148"/>
    <mergeCell ref="C149:D149"/>
    <mergeCell ref="C150:D150"/>
    <mergeCell ref="C151:D151"/>
    <mergeCell ref="C187:D187"/>
    <mergeCell ref="C189:D189"/>
    <mergeCell ref="C164:D164"/>
    <mergeCell ref="C165:D165"/>
    <mergeCell ref="C166:D166"/>
    <mergeCell ref="C167:D167"/>
    <mergeCell ref="C168:D168"/>
    <mergeCell ref="C169:D169"/>
    <mergeCell ref="C158:D158"/>
    <mergeCell ref="C159:D159"/>
    <mergeCell ref="C160:D160"/>
    <mergeCell ref="C161:D161"/>
    <mergeCell ref="C162:D162"/>
    <mergeCell ref="C163:D163"/>
    <mergeCell ref="C152:D152"/>
    <mergeCell ref="C153:D153"/>
    <mergeCell ref="C154:D154"/>
    <mergeCell ref="C144:D144"/>
    <mergeCell ref="C145:D145"/>
    <mergeCell ref="C134:D134"/>
    <mergeCell ref="C135:D135"/>
    <mergeCell ref="C137:D137"/>
    <mergeCell ref="C138:D138"/>
    <mergeCell ref="C139:D139"/>
    <mergeCell ref="C155:D155"/>
    <mergeCell ref="C156:D156"/>
    <mergeCell ref="C136:D136"/>
    <mergeCell ref="C112:D112"/>
    <mergeCell ref="C113:D113"/>
    <mergeCell ref="C114:D114"/>
    <mergeCell ref="C115:D115"/>
    <mergeCell ref="C116:D116"/>
    <mergeCell ref="C140:D140"/>
    <mergeCell ref="C141:D141"/>
    <mergeCell ref="C142:D142"/>
    <mergeCell ref="C143:D143"/>
    <mergeCell ref="C132:D132"/>
    <mergeCell ref="C126:D126"/>
    <mergeCell ref="C127:D127"/>
    <mergeCell ref="C128:D128"/>
    <mergeCell ref="C129:D129"/>
    <mergeCell ref="C130:D130"/>
    <mergeCell ref="C131:D131"/>
    <mergeCell ref="C117:D117"/>
    <mergeCell ref="C118:D118"/>
    <mergeCell ref="C119:D119"/>
    <mergeCell ref="C120:D120"/>
    <mergeCell ref="C121:D121"/>
    <mergeCell ref="C122:D122"/>
    <mergeCell ref="C133:D133"/>
    <mergeCell ref="C123:D123"/>
    <mergeCell ref="C124:D124"/>
    <mergeCell ref="C125:D125"/>
    <mergeCell ref="C82:D82"/>
    <mergeCell ref="C83:D83"/>
    <mergeCell ref="C84:D84"/>
    <mergeCell ref="C85:D85"/>
    <mergeCell ref="C86:D86"/>
    <mergeCell ref="C87:D87"/>
    <mergeCell ref="C109:D109"/>
    <mergeCell ref="C110:D110"/>
    <mergeCell ref="C111:D111"/>
    <mergeCell ref="C89:D89"/>
    <mergeCell ref="C90:D90"/>
    <mergeCell ref="C91:D91"/>
    <mergeCell ref="C88:D88"/>
    <mergeCell ref="C106:D106"/>
    <mergeCell ref="C107:D107"/>
    <mergeCell ref="C108:D108"/>
    <mergeCell ref="C54:D54"/>
    <mergeCell ref="C55:D55"/>
    <mergeCell ref="C56:D56"/>
    <mergeCell ref="C57:D57"/>
    <mergeCell ref="C81:D81"/>
    <mergeCell ref="C70:D70"/>
    <mergeCell ref="C71:D71"/>
    <mergeCell ref="C72:D72"/>
    <mergeCell ref="C73:D73"/>
    <mergeCell ref="C74:D74"/>
    <mergeCell ref="C75:D75"/>
    <mergeCell ref="C64:D64"/>
    <mergeCell ref="C65:D65"/>
    <mergeCell ref="C66:D66"/>
    <mergeCell ref="C67:D67"/>
    <mergeCell ref="C68:D68"/>
    <mergeCell ref="C69:D69"/>
    <mergeCell ref="C62:D62"/>
    <mergeCell ref="C63:D63"/>
    <mergeCell ref="C76:D76"/>
    <mergeCell ref="C77:D77"/>
    <mergeCell ref="C78:D78"/>
    <mergeCell ref="C79:D79"/>
    <mergeCell ref="C80:D80"/>
    <mergeCell ref="C58:D58"/>
    <mergeCell ref="C59:D59"/>
    <mergeCell ref="C60:D60"/>
    <mergeCell ref="C61:D61"/>
    <mergeCell ref="C42:D42"/>
    <mergeCell ref="C31:D31"/>
    <mergeCell ref="C32:D32"/>
    <mergeCell ref="C33:D33"/>
    <mergeCell ref="C34:D34"/>
    <mergeCell ref="C35:D35"/>
    <mergeCell ref="C36:D36"/>
    <mergeCell ref="C52:D52"/>
    <mergeCell ref="C53:D53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39:D39"/>
    <mergeCell ref="C40:D40"/>
    <mergeCell ref="C41:D41"/>
    <mergeCell ref="C25:D25"/>
    <mergeCell ref="C26:D26"/>
    <mergeCell ref="C27:D27"/>
    <mergeCell ref="C28:D28"/>
    <mergeCell ref="C29:D29"/>
    <mergeCell ref="C30:D30"/>
    <mergeCell ref="C19:D19"/>
    <mergeCell ref="C20:D20"/>
    <mergeCell ref="C13:D13"/>
    <mergeCell ref="C14:D14"/>
    <mergeCell ref="C15:D15"/>
    <mergeCell ref="C16:D16"/>
    <mergeCell ref="C17:D17"/>
    <mergeCell ref="C18:D18"/>
    <mergeCell ref="A1:K1"/>
    <mergeCell ref="A2:K2"/>
    <mergeCell ref="A3:K3"/>
    <mergeCell ref="C5:D5"/>
    <mergeCell ref="C6:D6"/>
    <mergeCell ref="C7:D7"/>
    <mergeCell ref="C8:D8"/>
    <mergeCell ref="C9:D9"/>
    <mergeCell ref="C10:D10"/>
    <mergeCell ref="A5:A57"/>
    <mergeCell ref="C21:D21"/>
    <mergeCell ref="C22:D22"/>
    <mergeCell ref="C23:D23"/>
    <mergeCell ref="C24:D24"/>
    <mergeCell ref="C37:D37"/>
    <mergeCell ref="C38:D38"/>
  </mergeCells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Bilance PaV</vt:lpstr>
      <vt:lpstr>926 09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Pozicka Katerina</dc:creator>
  <cp:lastModifiedBy>Vesela Nada</cp:lastModifiedBy>
  <cp:lastPrinted>2014-07-31T07:25:19Z</cp:lastPrinted>
  <dcterms:created xsi:type="dcterms:W3CDTF">2014-07-24T06:25:56Z</dcterms:created>
  <dcterms:modified xsi:type="dcterms:W3CDTF">2014-08-04T13:16:52Z</dcterms:modified>
</cp:coreProperties>
</file>