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1"/>
  </bookViews>
  <sheets>
    <sheet name="Bilance PaV" sheetId="1" r:id="rId1"/>
    <sheet name="92607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<sst xmlns="http://schemas.openxmlformats.org/spreadsheetml/2006/main" count="355" uniqueCount="181">
  <si>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</si>
  <si>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</si>
  <si>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</si>
  <si>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</si>
  <si>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</si>
  <si>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</si>
  <si>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</si>
  <si>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</si>
  <si>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</si>
  <si>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</si>
  <si>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</si>
  <si>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</si>
  <si>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</si>
  <si>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</si>
  <si>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</si>
  <si>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</si>
  <si>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</si>
  <si>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</si>
  <si>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</si>
  <si>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</si>
  <si>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</si>
  <si>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</si>
  <si>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</si>
  <si>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</si>
  <si>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</si>
  <si>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</si>
  <si>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</si>
  <si>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</si>
  <si>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</si>
  <si>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</si>
  <si>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</si>
  <si>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</si>
  <si>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</si>
  <si>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</si>
  <si>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</si>
  <si>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</si>
  <si>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</si>
  <si>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</si>
  <si>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</si>
  <si>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</si>
  <si>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</si>
  <si>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</si>
  <si>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</si>
  <si>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</si>
  <si>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</si>
  <si>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</si>
  <si>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</si>
  <si>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</si>
  <si>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</si>
  <si>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</si>
  <si>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</si>
  <si>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</si>
  <si>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</si>
  <si>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</si>
  <si>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</si>
  <si>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</si>
  <si>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</si>
  <si>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</si>
  <si>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</si>
  <si>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</si>
  <si>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</si>
  <si>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</si>
  <si>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</si>
  <si>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</si>
  <si>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odbor kultury, památkové péče a cestovního ruchu</t>
  </si>
  <si>
    <t>926 07 - Dotační fond LK</t>
  </si>
  <si>
    <t>tis.Kč</t>
  </si>
  <si>
    <t>uk</t>
  </si>
  <si>
    <t>č.a.</t>
  </si>
  <si>
    <t>§</t>
  </si>
  <si>
    <t>D O T A Č N Í  F O N D   L K</t>
  </si>
  <si>
    <t>SR 2014</t>
  </si>
  <si>
    <t>UR 2014</t>
  </si>
  <si>
    <t>UR  II. 2014</t>
  </si>
  <si>
    <t>SU</t>
  </si>
  <si>
    <t>x</t>
  </si>
  <si>
    <t>Běžné a kapitálové výdaje resortu celkem</t>
  </si>
  <si>
    <t>z toho</t>
  </si>
  <si>
    <t>7010000</t>
  </si>
  <si>
    <t>Podprogram 7.1 - Kulturní aktivity v LK</t>
  </si>
  <si>
    <t>701000</t>
  </si>
  <si>
    <t>0000</t>
  </si>
  <si>
    <t>nespecifikované rezervy fondu</t>
  </si>
  <si>
    <t>nespecifikované rezervy</t>
  </si>
  <si>
    <t>7010008</t>
  </si>
  <si>
    <t>Tématický workshop v rámci Oslav</t>
  </si>
  <si>
    <t>5222</t>
  </si>
  <si>
    <t>neinvestiční transf.os.-Active art</t>
  </si>
  <si>
    <t>7010009</t>
  </si>
  <si>
    <t>Propagace obnoveného salónku na Ještědu</t>
  </si>
  <si>
    <t>neinvestiční transf.os.-Jestěd 73</t>
  </si>
  <si>
    <t>7040000</t>
  </si>
  <si>
    <t>Kulturní aktivity v LK</t>
  </si>
  <si>
    <t>7020000</t>
  </si>
  <si>
    <t>Podprogram 7.2 -Záchrana a obnova památek v LK</t>
  </si>
  <si>
    <t>5901</t>
  </si>
  <si>
    <t>7020002</t>
  </si>
  <si>
    <t>Záchrana varhan z kostela Navštívení P.Marie</t>
  </si>
  <si>
    <t>5223</t>
  </si>
  <si>
    <t>neinvestiční transfery církvím - ŘKF Bozkov</t>
  </si>
  <si>
    <t>7020020</t>
  </si>
  <si>
    <t>Obn.střeš.kryt.a římsy kostela sv.Magdalény</t>
  </si>
  <si>
    <t>neinvestiční transfery církvím - ŘKF Holany</t>
  </si>
  <si>
    <t>7020021</t>
  </si>
  <si>
    <t>3001</t>
  </si>
  <si>
    <t>Záchrana a zpříst. Sb.Waldes - šperková spínadla</t>
  </si>
  <si>
    <t>5321</t>
  </si>
  <si>
    <t>neinvestiční transfery obcím - Muezum v Jbc.</t>
  </si>
  <si>
    <t>7020022</t>
  </si>
  <si>
    <t>5003</t>
  </si>
  <si>
    <t xml:space="preserve">Rest. věžních hodin kostela sv. Prokopa </t>
  </si>
  <si>
    <t>neinvestiční transfery obcím - Jablonec nad Jizerou</t>
  </si>
  <si>
    <t>7020024</t>
  </si>
  <si>
    <t xml:space="preserve">Opr.střecay,krov,fas. kostel Povýš.sv.Kříže </t>
  </si>
  <si>
    <t>neinvestiční transfery církvím - ŘKF Volfartice</t>
  </si>
  <si>
    <t>7020026</t>
  </si>
  <si>
    <t>Pokl.stř.krytiny, mont.a rev.hromosvodů</t>
  </si>
  <si>
    <t>5212</t>
  </si>
  <si>
    <t>neinvestiční transfery podnik. FO - Miroslav Balatka</t>
  </si>
  <si>
    <t>7020027</t>
  </si>
  <si>
    <t xml:space="preserve">Oprava střeš.pláště far.kostela sv. Vavřince </t>
  </si>
  <si>
    <t>neinvestiční transfery církvím - ŘKF Jezvé</t>
  </si>
  <si>
    <t>7020029</t>
  </si>
  <si>
    <t>Gen.oprava stř.pláště Kaple Jednoty bratrské</t>
  </si>
  <si>
    <t>neinvestiční transfery církvím - Ochr.sb. při ČBCE v Ž.B.</t>
  </si>
  <si>
    <t>7020031</t>
  </si>
  <si>
    <t>Opr.zdi s kříž.cestou kostel sv. Michaela</t>
  </si>
  <si>
    <t>neinvestiční transfery církvím - ŘKF Rokytnice n. Jizerou</t>
  </si>
  <si>
    <t>7020032</t>
  </si>
  <si>
    <t>4055</t>
  </si>
  <si>
    <t>Oprava kaple sv. Josefa ve Velenicích</t>
  </si>
  <si>
    <t>neinvestiční transfery obcím - Velenice</t>
  </si>
  <si>
    <t>7020035</t>
  </si>
  <si>
    <t>Opr.stodoly zem.usedlosti Nová Ves n. Pop.</t>
  </si>
  <si>
    <t>neinvestiční transfery podnik. FO - Ing. B. Hercík</t>
  </si>
  <si>
    <t>7020036</t>
  </si>
  <si>
    <t xml:space="preserve">Obnova stř.pláště pam.chr. roubené chalupy </t>
  </si>
  <si>
    <t>5229</t>
  </si>
  <si>
    <t>neinvestiční transfery nezisk.org.-Muzeum a gal. Semily</t>
  </si>
  <si>
    <t>7020037</t>
  </si>
  <si>
    <t>5063</t>
  </si>
  <si>
    <t xml:space="preserve">Hřbit.zeď kostela Nanebevzetí Panny Marie </t>
  </si>
  <si>
    <t>neinvestiční transfery obcím - Vyskeř</t>
  </si>
  <si>
    <t>7020038</t>
  </si>
  <si>
    <t xml:space="preserve">Rekonstrukce secesního zádveří u domu </t>
  </si>
  <si>
    <t>neinvestiční transfery podnik. FO - doc .MgA J. Bárta</t>
  </si>
  <si>
    <t>7020039</t>
  </si>
  <si>
    <t>Stavební oprava opěrné zdi na p. č. 488,494,496</t>
  </si>
  <si>
    <t>neinvestiční transfery církvím - ŘKF Turnov</t>
  </si>
  <si>
    <t xml:space="preserve">Záchrana a obnova památek v LK </t>
  </si>
  <si>
    <t>7030000</t>
  </si>
  <si>
    <t>Podprogram 7.3 -Stavebně historický průzkum</t>
  </si>
  <si>
    <t>7030001</t>
  </si>
  <si>
    <t>SHP - Janatův mlýn</t>
  </si>
  <si>
    <t>5493</t>
  </si>
  <si>
    <t>úče.neinvestiční transfery tyz. osobám - Ing. J.Krch</t>
  </si>
  <si>
    <t>7030002</t>
  </si>
  <si>
    <t>4003</t>
  </si>
  <si>
    <t>SHP - zámek Doksy 2014</t>
  </si>
  <si>
    <t>neinvestiční transfery obcím - Město Doksy</t>
  </si>
  <si>
    <t>7030003</t>
  </si>
  <si>
    <t>SHP - kostel sv. Jakuba v Letařovicích</t>
  </si>
  <si>
    <t>neinvestiční transfery církvím a nábož. spol.- ŘKF Č. Dub</t>
  </si>
  <si>
    <t>7030004</t>
  </si>
  <si>
    <t>SHP bývalé fary v Horní Libchavě</t>
  </si>
  <si>
    <r>
      <t>úče.neinvestiční transfery tyz. osobám - Miroslav Pr</t>
    </r>
    <r>
      <rPr>
        <sz val="8"/>
        <rFont val="Calibri"/>
        <family val="2"/>
      </rPr>
      <t>ö</t>
    </r>
    <r>
      <rPr>
        <sz val="8"/>
        <rFont val="Arial CE"/>
        <family val="0"/>
      </rPr>
      <t>ller</t>
    </r>
  </si>
  <si>
    <t>7030005</t>
  </si>
  <si>
    <t>SHP zemědělské usedlosti  Nová Ves n.Popelkou</t>
  </si>
  <si>
    <t>úče.neinvestiční transfery tyz. osobám - Ing. Boh. Hercík</t>
  </si>
  <si>
    <t>7030006</t>
  </si>
  <si>
    <t>5056</t>
  </si>
  <si>
    <t>Fotogrammetrické zaměř. pláště hrad Kumburk</t>
  </si>
  <si>
    <t>neinvestiční transfery obcím - Obec Syřenov</t>
  </si>
  <si>
    <t>Podprogram 7.4 -Archeologie</t>
  </si>
  <si>
    <t>ZR-RO č. 131/14</t>
  </si>
  <si>
    <t>Změna rozpočtu - rozpočtové opatření č. 131/14</t>
  </si>
  <si>
    <t>ZR-RO č.131/14</t>
  </si>
  <si>
    <t>7040001</t>
  </si>
  <si>
    <t>1705</t>
  </si>
  <si>
    <t>neinv. příspěvky zřízeným PO - Muzeum ČR Turnov</t>
  </si>
  <si>
    <t>Záchranný archeologický výzkum - Sklenařice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</si>
</sst>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0" fillId="0" borderId="0" xfId="55">
      <alignment/>
      <protection/>
    </xf>
    <xf numFmtId="0" fontId="0" fillId="0" borderId="0" xfId="50">
      <alignment/>
      <protection/>
    </xf>
    <xf numFmtId="0" fontId="26" fillId="0" borderId="0" xfId="53" applyFont="1" applyAlignment="1">
      <alignment horizontal="center"/>
      <protection/>
    </xf>
    <xf numFmtId="0" fontId="25" fillId="0" borderId="0" xfId="53">
      <alignment/>
      <protection/>
    </xf>
    <xf numFmtId="0" fontId="0" fillId="0" borderId="0" xfId="49">
      <alignment/>
      <protection/>
    </xf>
    <xf numFmtId="0" fontId="27" fillId="0" borderId="0" xfId="49" applyFont="1" applyFill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0" fillId="0" borderId="0" xfId="54">
      <alignment/>
      <protection/>
    </xf>
    <xf numFmtId="0" fontId="28" fillId="0" borderId="0" xfId="49" applyFont="1" applyAlignment="1">
      <alignment horizontal="center"/>
      <protection/>
    </xf>
    <xf numFmtId="0" fontId="29" fillId="0" borderId="0" xfId="54" applyFont="1" applyFill="1" applyAlignment="1">
      <alignment horizontal="center"/>
      <protection/>
    </xf>
    <xf numFmtId="4" fontId="29" fillId="0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0" fontId="28" fillId="0" borderId="24" xfId="54" applyFont="1" applyFill="1" applyBorder="1" applyAlignment="1">
      <alignment horizontal="center" vertical="center" wrapText="1"/>
      <protection/>
    </xf>
    <xf numFmtId="0" fontId="28" fillId="0" borderId="25" xfId="54" applyFont="1" applyFill="1" applyBorder="1" applyAlignment="1">
      <alignment horizontal="center" vertical="center" wrapText="1"/>
      <protection/>
    </xf>
    <xf numFmtId="0" fontId="28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8" fillId="0" borderId="20" xfId="48" applyFont="1" applyFill="1" applyBorder="1" applyAlignment="1">
      <alignment horizontal="center" vertical="center" wrapText="1"/>
      <protection/>
    </xf>
    <xf numFmtId="0" fontId="28" fillId="0" borderId="20" xfId="51" applyFont="1" applyBorder="1" applyAlignment="1">
      <alignment horizontal="center" vertical="center" wrapText="1"/>
      <protection/>
    </xf>
    <xf numFmtId="0" fontId="28" fillId="0" borderId="28" xfId="48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/>
      <protection/>
    </xf>
    <xf numFmtId="0" fontId="28" fillId="0" borderId="24" xfId="54" applyFont="1" applyFill="1" applyBorder="1" applyAlignment="1">
      <alignment horizontal="center"/>
      <protection/>
    </xf>
    <xf numFmtId="0" fontId="28" fillId="0" borderId="25" xfId="54" applyFont="1" applyFill="1" applyBorder="1" applyAlignment="1">
      <alignment horizontal="center"/>
      <protection/>
    </xf>
    <xf numFmtId="0" fontId="28" fillId="0" borderId="20" xfId="54" applyFont="1" applyFill="1" applyBorder="1" applyAlignment="1">
      <alignment horizontal="center"/>
      <protection/>
    </xf>
    <xf numFmtId="0" fontId="28" fillId="0" borderId="24" xfId="54" applyFont="1" applyFill="1" applyBorder="1" applyAlignment="1">
      <alignment horizontal="center"/>
      <protection/>
    </xf>
    <xf numFmtId="0" fontId="28" fillId="0" borderId="20" xfId="54" applyFont="1" applyFill="1" applyBorder="1" applyAlignment="1">
      <alignment horizontal="left"/>
      <protection/>
    </xf>
    <xf numFmtId="4" fontId="28" fillId="0" borderId="25" xfId="54" applyNumberFormat="1" applyFont="1" applyFill="1" applyBorder="1">
      <alignment/>
      <protection/>
    </xf>
    <xf numFmtId="165" fontId="28" fillId="0" borderId="25" xfId="54" applyNumberFormat="1" applyFont="1" applyFill="1" applyBorder="1">
      <alignment/>
      <protection/>
    </xf>
    <xf numFmtId="165" fontId="28" fillId="0" borderId="28" xfId="54" applyNumberFormat="1" applyFont="1" applyFill="1" applyBorder="1">
      <alignment/>
      <protection/>
    </xf>
    <xf numFmtId="0" fontId="28" fillId="0" borderId="25" xfId="54" applyFont="1" applyFill="1" applyBorder="1" applyAlignment="1">
      <alignment horizontal="center"/>
      <protection/>
    </xf>
    <xf numFmtId="0" fontId="30" fillId="0" borderId="19" xfId="54" applyFont="1" applyFill="1" applyBorder="1" applyAlignment="1">
      <alignment horizontal="center" vertical="center"/>
      <protection/>
    </xf>
    <xf numFmtId="49" fontId="30" fillId="0" borderId="24" xfId="54" applyNumberFormat="1" applyFont="1" applyFill="1" applyBorder="1" applyAlignment="1">
      <alignment horizontal="center" vertical="center"/>
      <protection/>
    </xf>
    <xf numFmtId="49" fontId="30" fillId="0" borderId="25" xfId="54" applyNumberFormat="1" applyFont="1" applyFill="1" applyBorder="1" applyAlignment="1">
      <alignment horizontal="center" vertical="center"/>
      <protection/>
    </xf>
    <xf numFmtId="0" fontId="30" fillId="0" borderId="20" xfId="54" applyFont="1" applyFill="1" applyBorder="1" applyAlignment="1">
      <alignment horizontal="center" vertical="center"/>
      <protection/>
    </xf>
    <xf numFmtId="0" fontId="30" fillId="0" borderId="24" xfId="54" applyFont="1" applyFill="1" applyBorder="1" applyAlignment="1">
      <alignment horizontal="center" vertical="center"/>
      <protection/>
    </xf>
    <xf numFmtId="0" fontId="30" fillId="0" borderId="20" xfId="54" applyFont="1" applyFill="1" applyBorder="1" applyAlignment="1">
      <alignment vertical="center" wrapText="1"/>
      <protection/>
    </xf>
    <xf numFmtId="4" fontId="30" fillId="0" borderId="25" xfId="35" applyNumberFormat="1" applyFont="1" applyFill="1" applyBorder="1" applyAlignment="1">
      <alignment horizontal="right" vertical="center"/>
    </xf>
    <xf numFmtId="165" fontId="30" fillId="0" borderId="25" xfId="35" applyNumberFormat="1" applyFont="1" applyFill="1" applyBorder="1" applyAlignment="1">
      <alignment horizontal="right" vertical="center"/>
    </xf>
    <xf numFmtId="165" fontId="30" fillId="0" borderId="28" xfId="35" applyNumberFormat="1" applyFont="1" applyFill="1" applyBorder="1" applyAlignment="1">
      <alignment horizontal="right" vertical="center"/>
    </xf>
    <xf numFmtId="0" fontId="28" fillId="0" borderId="29" xfId="54" applyFont="1" applyFill="1" applyBorder="1" applyAlignment="1">
      <alignment horizontal="center" vertical="center"/>
      <protection/>
    </xf>
    <xf numFmtId="49" fontId="28" fillId="0" borderId="30" xfId="54" applyNumberFormat="1" applyFont="1" applyFill="1" applyBorder="1" applyAlignment="1">
      <alignment horizontal="center" vertical="center"/>
      <protection/>
    </xf>
    <xf numFmtId="49" fontId="28" fillId="0" borderId="31" xfId="54" applyNumberFormat="1" applyFont="1" applyFill="1" applyBorder="1" applyAlignment="1">
      <alignment horizontal="center" vertical="center"/>
      <protection/>
    </xf>
    <xf numFmtId="0" fontId="28" fillId="0" borderId="32" xfId="54" applyFont="1" applyFill="1" applyBorder="1" applyAlignment="1">
      <alignment horizontal="center" vertical="center"/>
      <protection/>
    </xf>
    <xf numFmtId="0" fontId="28" fillId="0" borderId="30" xfId="54" applyFont="1" applyFill="1" applyBorder="1" applyAlignment="1">
      <alignment horizontal="center" vertical="center"/>
      <protection/>
    </xf>
    <xf numFmtId="0" fontId="28" fillId="0" borderId="32" xfId="54" applyFont="1" applyFill="1" applyBorder="1" applyAlignment="1">
      <alignment vertical="center" wrapText="1"/>
      <protection/>
    </xf>
    <xf numFmtId="4" fontId="28" fillId="0" borderId="31" xfId="35" applyNumberFormat="1" applyFont="1" applyFill="1" applyBorder="1" applyAlignment="1">
      <alignment horizontal="right" vertical="center"/>
    </xf>
    <xf numFmtId="165" fontId="28" fillId="0" borderId="31" xfId="35" applyNumberFormat="1" applyFont="1" applyFill="1" applyBorder="1" applyAlignment="1">
      <alignment horizontal="right" vertical="center"/>
    </xf>
    <xf numFmtId="165" fontId="28" fillId="0" borderId="33" xfId="35" applyNumberFormat="1" applyFont="1" applyFill="1" applyBorder="1" applyAlignment="1">
      <alignment horizontal="right" vertical="center"/>
    </xf>
    <xf numFmtId="0" fontId="28" fillId="0" borderId="34" xfId="54" applyFont="1" applyFill="1" applyBorder="1" applyAlignment="1">
      <alignment horizontal="center" vertical="center"/>
      <protection/>
    </xf>
    <xf numFmtId="49" fontId="28" fillId="0" borderId="35" xfId="54" applyNumberFormat="1" applyFont="1" applyFill="1" applyBorder="1" applyAlignment="1">
      <alignment horizontal="center" vertical="center"/>
      <protection/>
    </xf>
    <xf numFmtId="49" fontId="28" fillId="0" borderId="36" xfId="54" applyNumberFormat="1" applyFont="1" applyFill="1" applyBorder="1" applyAlignment="1">
      <alignment horizontal="center" vertical="center"/>
      <protection/>
    </xf>
    <xf numFmtId="0" fontId="31" fillId="0" borderId="37" xfId="54" applyFont="1" applyFill="1" applyBorder="1" applyAlignment="1">
      <alignment horizontal="center" vertical="center"/>
      <protection/>
    </xf>
    <xf numFmtId="0" fontId="31" fillId="0" borderId="35" xfId="54" applyFont="1" applyFill="1" applyBorder="1" applyAlignment="1">
      <alignment horizontal="center" vertical="center"/>
      <protection/>
    </xf>
    <xf numFmtId="0" fontId="31" fillId="0" borderId="37" xfId="54" applyFont="1" applyFill="1" applyBorder="1" applyAlignment="1">
      <alignment vertical="center" wrapText="1"/>
      <protection/>
    </xf>
    <xf numFmtId="4" fontId="31" fillId="0" borderId="36" xfId="35" applyNumberFormat="1" applyFont="1" applyFill="1" applyBorder="1" applyAlignment="1">
      <alignment horizontal="right" vertical="center"/>
    </xf>
    <xf numFmtId="165" fontId="31" fillId="0" borderId="36" xfId="35" applyNumberFormat="1" applyFont="1" applyFill="1" applyBorder="1" applyAlignment="1">
      <alignment horizontal="right" vertical="center"/>
    </xf>
    <xf numFmtId="165" fontId="31" fillId="0" borderId="38" xfId="35" applyNumberFormat="1" applyFont="1" applyFill="1" applyBorder="1" applyAlignment="1">
      <alignment horizontal="right" vertical="center"/>
    </xf>
    <xf numFmtId="0" fontId="28" fillId="0" borderId="10" xfId="54" applyFont="1" applyFill="1" applyBorder="1" applyAlignment="1">
      <alignment horizontal="center" vertical="center"/>
      <protection/>
    </xf>
    <xf numFmtId="49" fontId="28" fillId="0" borderId="39" xfId="54" applyNumberFormat="1" applyFont="1" applyFill="1" applyBorder="1" applyAlignment="1">
      <alignment horizontal="center" vertical="center"/>
      <protection/>
    </xf>
    <xf numFmtId="49" fontId="28" fillId="0" borderId="40" xfId="54" applyNumberFormat="1" applyFont="1" applyFill="1" applyBorder="1" applyAlignment="1">
      <alignment horizontal="center" vertical="center"/>
      <protection/>
    </xf>
    <xf numFmtId="0" fontId="28" fillId="0" borderId="41" xfId="54" applyFont="1" applyFill="1" applyBorder="1" applyAlignment="1">
      <alignment horizontal="center" vertical="center"/>
      <protection/>
    </xf>
    <xf numFmtId="0" fontId="28" fillId="0" borderId="42" xfId="54" applyFont="1" applyFill="1" applyBorder="1" applyAlignment="1">
      <alignment horizontal="center" vertical="center"/>
      <protection/>
    </xf>
    <xf numFmtId="0" fontId="28" fillId="0" borderId="41" xfId="54" applyFont="1" applyFill="1" applyBorder="1" applyAlignment="1">
      <alignment vertical="center" wrapText="1"/>
      <protection/>
    </xf>
    <xf numFmtId="4" fontId="28" fillId="0" borderId="43" xfId="35" applyNumberFormat="1" applyFont="1" applyFill="1" applyBorder="1" applyAlignment="1">
      <alignment horizontal="right" vertical="center"/>
    </xf>
    <xf numFmtId="165" fontId="28" fillId="0" borderId="43" xfId="35" applyNumberFormat="1" applyFont="1" applyFill="1" applyBorder="1" applyAlignment="1">
      <alignment horizontal="right" vertical="center"/>
    </xf>
    <xf numFmtId="165" fontId="28" fillId="0" borderId="44" xfId="35" applyNumberFormat="1" applyFont="1" applyFill="1" applyBorder="1" applyAlignment="1">
      <alignment horizontal="right" vertical="center"/>
    </xf>
    <xf numFmtId="0" fontId="31" fillId="0" borderId="45" xfId="54" applyFont="1" applyFill="1" applyBorder="1" applyAlignment="1">
      <alignment horizontal="center" vertical="center"/>
      <protection/>
    </xf>
    <xf numFmtId="49" fontId="31" fillId="0" borderId="46" xfId="54" applyNumberFormat="1" applyFont="1" applyFill="1" applyBorder="1" applyAlignment="1">
      <alignment horizontal="center" vertical="center"/>
      <protection/>
    </xf>
    <xf numFmtId="49" fontId="31" fillId="0" borderId="47" xfId="54" applyNumberFormat="1" applyFont="1" applyFill="1" applyBorder="1" applyAlignment="1">
      <alignment horizontal="center" vertical="center"/>
      <protection/>
    </xf>
    <xf numFmtId="49" fontId="32" fillId="0" borderId="35" xfId="49" applyNumberFormat="1" applyFont="1" applyFill="1" applyBorder="1" applyAlignment="1">
      <alignment horizontal="center" vertical="center"/>
      <protection/>
    </xf>
    <xf numFmtId="0" fontId="32" fillId="0" borderId="37" xfId="52" applyFont="1" applyFill="1" applyBorder="1" applyAlignment="1">
      <alignment vertical="center"/>
      <protection/>
    </xf>
    <xf numFmtId="165" fontId="31" fillId="0" borderId="37" xfId="54" applyNumberFormat="1" applyFont="1" applyFill="1" applyBorder="1" applyAlignment="1">
      <alignment vertical="center"/>
      <protection/>
    </xf>
    <xf numFmtId="165" fontId="31" fillId="0" borderId="48" xfId="54" applyNumberFormat="1" applyFont="1" applyFill="1" applyBorder="1" applyAlignment="1">
      <alignment vertical="center"/>
      <protection/>
    </xf>
    <xf numFmtId="4" fontId="28" fillId="0" borderId="33" xfId="35" applyNumberFormat="1" applyFont="1" applyFill="1" applyBorder="1" applyAlignment="1">
      <alignment horizontal="right" vertical="center"/>
    </xf>
    <xf numFmtId="4" fontId="31" fillId="0" borderId="38" xfId="35" applyNumberFormat="1" applyFont="1" applyFill="1" applyBorder="1" applyAlignment="1">
      <alignment horizontal="right" vertical="center"/>
    </xf>
    <xf numFmtId="49" fontId="33" fillId="0" borderId="30" xfId="49" applyNumberFormat="1" applyFont="1" applyFill="1" applyBorder="1" applyAlignment="1">
      <alignment horizontal="center" vertical="center"/>
      <protection/>
    </xf>
    <xf numFmtId="0" fontId="33" fillId="0" borderId="32" xfId="52" applyFont="1" applyFill="1" applyBorder="1" applyAlignment="1">
      <alignment vertical="center"/>
      <protection/>
    </xf>
    <xf numFmtId="165" fontId="28" fillId="0" borderId="31" xfId="54" applyNumberFormat="1" applyFont="1" applyFill="1" applyBorder="1" applyAlignment="1">
      <alignment vertical="center"/>
      <protection/>
    </xf>
    <xf numFmtId="165" fontId="28" fillId="0" borderId="33" xfId="54" applyNumberFormat="1" applyFont="1" applyFill="1" applyBorder="1" applyAlignment="1">
      <alignment vertical="center"/>
      <protection/>
    </xf>
    <xf numFmtId="165" fontId="31" fillId="0" borderId="47" xfId="54" applyNumberFormat="1" applyFont="1" applyFill="1" applyBorder="1" applyAlignment="1">
      <alignment vertical="center"/>
      <protection/>
    </xf>
    <xf numFmtId="165" fontId="31" fillId="0" borderId="49" xfId="54" applyNumberFormat="1" applyFont="1" applyFill="1" applyBorder="1" applyAlignment="1">
      <alignment vertical="center"/>
      <protection/>
    </xf>
    <xf numFmtId="49" fontId="32" fillId="0" borderId="46" xfId="49" applyNumberFormat="1" applyFont="1" applyFill="1" applyBorder="1" applyAlignment="1">
      <alignment horizontal="center" vertical="center"/>
      <protection/>
    </xf>
    <xf numFmtId="0" fontId="32" fillId="0" borderId="50" xfId="52" applyFont="1" applyFill="1" applyBorder="1" applyAlignment="1">
      <alignment vertical="center"/>
      <protection/>
    </xf>
    <xf numFmtId="0" fontId="31" fillId="0" borderId="50" xfId="54" applyFont="1" applyFill="1" applyBorder="1" applyAlignment="1">
      <alignment horizontal="center" vertical="center"/>
      <protection/>
    </xf>
    <xf numFmtId="49" fontId="33" fillId="0" borderId="42" xfId="49" applyNumberFormat="1" applyFont="1" applyFill="1" applyBorder="1" applyAlignment="1">
      <alignment horizontal="center" vertical="center"/>
      <protection/>
    </xf>
    <xf numFmtId="0" fontId="33" fillId="0" borderId="41" xfId="52" applyFont="1" applyFill="1" applyBorder="1" applyAlignment="1">
      <alignment vertical="center"/>
      <protection/>
    </xf>
    <xf numFmtId="165" fontId="28" fillId="0" borderId="32" xfId="54" applyNumberFormat="1" applyFont="1" applyFill="1" applyBorder="1" applyAlignment="1">
      <alignment vertical="center"/>
      <protection/>
    </xf>
    <xf numFmtId="165" fontId="28" fillId="0" borderId="51" xfId="54" applyNumberFormat="1" applyFont="1" applyFill="1" applyBorder="1" applyAlignment="1">
      <alignment vertical="center"/>
      <protection/>
    </xf>
    <xf numFmtId="0" fontId="31" fillId="0" borderId="13" xfId="54" applyFont="1" applyFill="1" applyBorder="1" applyAlignment="1">
      <alignment horizontal="center" vertical="center"/>
      <protection/>
    </xf>
    <xf numFmtId="49" fontId="31" fillId="0" borderId="43" xfId="54" applyNumberFormat="1" applyFont="1" applyFill="1" applyBorder="1" applyAlignment="1">
      <alignment horizontal="center" vertical="center"/>
      <protection/>
    </xf>
    <xf numFmtId="165" fontId="31" fillId="0" borderId="43" xfId="54" applyNumberFormat="1" applyFont="1" applyFill="1" applyBorder="1" applyAlignment="1">
      <alignment vertical="center"/>
      <protection/>
    </xf>
    <xf numFmtId="165" fontId="31" fillId="0" borderId="44" xfId="54" applyNumberFormat="1" applyFont="1" applyFill="1" applyBorder="1" applyAlignment="1">
      <alignment vertical="center"/>
      <protection/>
    </xf>
    <xf numFmtId="49" fontId="31" fillId="0" borderId="31" xfId="54" applyNumberFormat="1" applyFont="1" applyFill="1" applyBorder="1" applyAlignment="1">
      <alignment horizontal="center" vertical="center"/>
      <protection/>
    </xf>
    <xf numFmtId="4" fontId="30" fillId="0" borderId="28" xfId="35" applyNumberFormat="1" applyFont="1" applyFill="1" applyBorder="1" applyAlignment="1">
      <alignment horizontal="right" vertical="center"/>
    </xf>
    <xf numFmtId="4" fontId="28" fillId="0" borderId="26" xfId="35" applyNumberFormat="1" applyFont="1" applyFill="1" applyBorder="1" applyAlignment="1">
      <alignment horizontal="right" vertical="center"/>
    </xf>
    <xf numFmtId="4" fontId="28" fillId="0" borderId="44" xfId="35" applyNumberFormat="1" applyFont="1" applyFill="1" applyBorder="1" applyAlignment="1">
      <alignment horizontal="right" vertical="center"/>
    </xf>
    <xf numFmtId="4" fontId="31" fillId="0" borderId="37" xfId="35" applyNumberFormat="1" applyFont="1" applyFill="1" applyBorder="1" applyAlignment="1">
      <alignment horizontal="right" vertical="center"/>
    </xf>
    <xf numFmtId="4" fontId="28" fillId="0" borderId="41" xfId="35" applyNumberFormat="1" applyFont="1" applyFill="1" applyBorder="1" applyAlignment="1">
      <alignment horizontal="right" vertical="center"/>
    </xf>
    <xf numFmtId="0" fontId="0" fillId="0" borderId="0" xfId="50" applyAlignment="1">
      <alignment/>
      <protection/>
    </xf>
    <xf numFmtId="0" fontId="0" fillId="0" borderId="0" xfId="54" applyFill="1">
      <alignment/>
      <protection/>
    </xf>
    <xf numFmtId="0" fontId="0" fillId="0" borderId="0" xfId="54" applyFill="1" applyAlignment="1">
      <alignment vertical="center" wrapText="1"/>
      <protection/>
    </xf>
    <xf numFmtId="4" fontId="0" fillId="0" borderId="0" xfId="54" applyNumberFormat="1" applyFill="1">
      <alignment/>
      <protection/>
    </xf>
    <xf numFmtId="0" fontId="29" fillId="0" borderId="0" xfId="54" applyFont="1" applyFill="1">
      <alignment/>
      <protection/>
    </xf>
    <xf numFmtId="4" fontId="29" fillId="0" borderId="0" xfId="54" applyNumberFormat="1" applyFont="1" applyFill="1">
      <alignment/>
      <protection/>
    </xf>
    <xf numFmtId="2" fontId="0" fillId="0" borderId="0" xfId="54" applyNumberFormat="1" applyFill="1">
      <alignment/>
      <protection/>
    </xf>
    <xf numFmtId="2" fontId="29" fillId="0" borderId="0" xfId="54" applyNumberFormat="1" applyFont="1" applyFill="1">
      <alignment/>
      <protection/>
    </xf>
    <xf numFmtId="4" fontId="0" fillId="0" borderId="0" xfId="54" applyNumberFormat="1">
      <alignment/>
      <protection/>
    </xf>
    <xf numFmtId="0" fontId="31" fillId="0" borderId="32" xfId="0" applyFont="1" applyBorder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 2" xfId="49"/>
    <cellStyle name="Normální 3 2" xfId="50"/>
    <cellStyle name="normální_04 - OSMTVS" xfId="51"/>
    <cellStyle name="normální_2. čtení rozpočtu 2006 - příjmy 2" xfId="52"/>
    <cellStyle name="normální_2. Rozpočet 2007 - tabulky" xfId="53"/>
    <cellStyle name="normální_Rozpis výdajů 03 bez PO 2" xfId="54"/>
    <cellStyle name="normální_Rozpis výdajů 03 bez PO 3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167">
          <cell r="C167">
            <v>2129133.57</v>
          </cell>
          <cell r="D167">
            <v>115991.6874</v>
          </cell>
          <cell r="E167">
            <v>4050</v>
          </cell>
          <cell r="H167">
            <v>3640493.6885899995</v>
          </cell>
          <cell r="I167">
            <v>1935.29</v>
          </cell>
          <cell r="J167">
            <v>76564.58</v>
          </cell>
          <cell r="M167">
            <v>61072</v>
          </cell>
          <cell r="O167">
            <v>88242.1</v>
          </cell>
          <cell r="P167">
            <v>202563.47</v>
          </cell>
          <cell r="Q167">
            <v>878159.9</v>
          </cell>
          <cell r="R167">
            <v>0</v>
          </cell>
        </row>
      </sheetData>
      <sheetData sheetId="2">
        <row r="167">
          <cell r="B167">
            <v>27594</v>
          </cell>
          <cell r="C167">
            <v>215664.09</v>
          </cell>
          <cell r="D167">
            <v>875352.57</v>
          </cell>
          <cell r="E167">
            <v>641598.6100000001</v>
          </cell>
          <cell r="F167">
            <v>3454684.56</v>
          </cell>
          <cell r="G167">
            <v>94334.12</v>
          </cell>
          <cell r="H167">
            <v>67284.52</v>
          </cell>
          <cell r="I167">
            <v>691895.7</v>
          </cell>
          <cell r="K167">
            <v>854844.7999999999</v>
          </cell>
          <cell r="L167">
            <v>43995</v>
          </cell>
          <cell r="M167">
            <v>5278.1900000000005</v>
          </cell>
          <cell r="N167">
            <v>71734.69</v>
          </cell>
          <cell r="O167">
            <v>5000</v>
          </cell>
          <cell r="P167">
            <v>72712.56</v>
          </cell>
          <cell r="R167">
            <v>4006.28</v>
          </cell>
          <cell r="S167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11" sqref="H1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7" t="s">
        <v>57</v>
      </c>
      <c r="B1" s="37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54</v>
      </c>
      <c r="D2" s="32" t="s">
        <v>174</v>
      </c>
      <c r="E2" s="32" t="s">
        <v>62</v>
      </c>
    </row>
    <row r="3" spans="1:5" ht="15" customHeight="1">
      <c r="A3" s="2" t="s">
        <v>3</v>
      </c>
      <c r="B3" s="29" t="s">
        <v>38</v>
      </c>
      <c r="C3" s="26">
        <f>C4+C5+C6</f>
        <v>2249175.2574</v>
      </c>
      <c r="D3" s="26">
        <f>D4+D5+D6</f>
        <v>0</v>
      </c>
      <c r="E3" s="27">
        <f aca="true" t="shared" si="0" ref="E3:E24">C3+D3</f>
        <v>2249175.2574</v>
      </c>
    </row>
    <row r="4" spans="1:10" ht="15" customHeight="1">
      <c r="A4" s="6" t="s">
        <v>4</v>
      </c>
      <c r="B4" s="7" t="s">
        <v>5</v>
      </c>
      <c r="C4" s="8">
        <f>'[3]příjmy'!$C$167</f>
        <v>2129133.57</v>
      </c>
      <c r="D4" s="9">
        <f>'[1]příjmy'!$C$31</f>
        <v>0</v>
      </c>
      <c r="E4" s="10">
        <f t="shared" si="0"/>
        <v>2129133.57</v>
      </c>
      <c r="J4" s="1"/>
    </row>
    <row r="5" spans="1:5" ht="15" customHeight="1">
      <c r="A5" s="6" t="s">
        <v>6</v>
      </c>
      <c r="B5" s="7" t="s">
        <v>7</v>
      </c>
      <c r="C5" s="8">
        <f>'[3]příjmy'!$D$167</f>
        <v>115991.6874</v>
      </c>
      <c r="D5" s="4">
        <v>0</v>
      </c>
      <c r="E5" s="10">
        <f t="shared" si="0"/>
        <v>115991.6874</v>
      </c>
    </row>
    <row r="6" spans="1:5" ht="15" customHeight="1">
      <c r="A6" s="6" t="s">
        <v>8</v>
      </c>
      <c r="B6" s="7" t="s">
        <v>9</v>
      </c>
      <c r="C6" s="8">
        <f>'[3]příjmy'!$E$167</f>
        <v>4050</v>
      </c>
      <c r="D6" s="8">
        <f>'[1]příjmy'!$E$31</f>
        <v>0</v>
      </c>
      <c r="E6" s="10">
        <f t="shared" si="0"/>
        <v>4050</v>
      </c>
    </row>
    <row r="7" spans="1:5" ht="15" customHeight="1">
      <c r="A7" s="12" t="s">
        <v>41</v>
      </c>
      <c r="B7" s="7" t="s">
        <v>10</v>
      </c>
      <c r="C7" s="13">
        <f>C8+C13</f>
        <v>3804835.5585899996</v>
      </c>
      <c r="D7" s="13">
        <f>D8+D13</f>
        <v>0</v>
      </c>
      <c r="E7" s="14">
        <f t="shared" si="0"/>
        <v>3804835.5585899996</v>
      </c>
    </row>
    <row r="8" spans="1:5" ht="15" customHeight="1">
      <c r="A8" s="6" t="s">
        <v>46</v>
      </c>
      <c r="B8" s="7" t="s">
        <v>11</v>
      </c>
      <c r="C8" s="8">
        <f>C9+C10+C11+C12</f>
        <v>3728270.9785899995</v>
      </c>
      <c r="D8" s="8">
        <f>D9+D10+D11+D12</f>
        <v>0</v>
      </c>
      <c r="E8" s="11">
        <f t="shared" si="0"/>
        <v>3728270.9785899995</v>
      </c>
    </row>
    <row r="9" spans="1:5" ht="15" customHeight="1">
      <c r="A9" s="6" t="s">
        <v>42</v>
      </c>
      <c r="B9" s="7" t="s">
        <v>12</v>
      </c>
      <c r="C9" s="8">
        <f>'[3]příjmy'!$M$167</f>
        <v>61072</v>
      </c>
      <c r="D9" s="8">
        <f>'[1]příjmy'!$I$16</f>
        <v>0</v>
      </c>
      <c r="E9" s="11">
        <f t="shared" si="0"/>
        <v>61072</v>
      </c>
    </row>
    <row r="10" spans="1:5" ht="15" customHeight="1">
      <c r="A10" s="6" t="s">
        <v>53</v>
      </c>
      <c r="B10" s="7" t="s">
        <v>11</v>
      </c>
      <c r="C10" s="8">
        <f>'[3]příjmy'!$H$167</f>
        <v>3640493.6885899995</v>
      </c>
      <c r="D10" s="8">
        <v>0</v>
      </c>
      <c r="E10" s="11">
        <f t="shared" si="0"/>
        <v>3640493.6885899995</v>
      </c>
    </row>
    <row r="11" spans="1:5" ht="15" customHeight="1">
      <c r="A11" s="6" t="s">
        <v>43</v>
      </c>
      <c r="B11" s="7" t="s">
        <v>45</v>
      </c>
      <c r="C11" s="8">
        <f>'[3]příjmy'!$I$167</f>
        <v>1935.29</v>
      </c>
      <c r="D11" s="8">
        <v>0</v>
      </c>
      <c r="E11" s="11">
        <f>SUM(C11:D11)</f>
        <v>1935.29</v>
      </c>
    </row>
    <row r="12" spans="1:5" ht="15" customHeight="1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5" ht="15" customHeight="1">
      <c r="A13" s="6" t="s">
        <v>48</v>
      </c>
      <c r="B13" s="7" t="s">
        <v>13</v>
      </c>
      <c r="C13" s="8">
        <f>C14+C15+C16</f>
        <v>76564.58</v>
      </c>
      <c r="D13" s="8">
        <f>D14+D15+D16</f>
        <v>0</v>
      </c>
      <c r="E13" s="11">
        <f t="shared" si="0"/>
        <v>76564.58</v>
      </c>
    </row>
    <row r="14" spans="1:5" ht="15" customHeight="1">
      <c r="A14" s="6" t="s">
        <v>44</v>
      </c>
      <c r="B14" s="7" t="s">
        <v>13</v>
      </c>
      <c r="C14" s="8">
        <f>'[3]příjmy'!$J$167</f>
        <v>76564.58</v>
      </c>
      <c r="D14" s="8">
        <f>'[1]příjmy'!$H$16</f>
        <v>0</v>
      </c>
      <c r="E14" s="11">
        <f t="shared" si="0"/>
        <v>76564.58</v>
      </c>
    </row>
    <row r="15" spans="1:5" ht="15" customHeight="1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39</v>
      </c>
      <c r="C17" s="13">
        <f>C3+C7</f>
        <v>6054010.815989999</v>
      </c>
      <c r="D17" s="13">
        <f>D3+D7</f>
        <v>0</v>
      </c>
      <c r="E17" s="14">
        <f t="shared" si="0"/>
        <v>6054010.815989999</v>
      </c>
    </row>
    <row r="18" spans="1:5" ht="15" customHeight="1">
      <c r="A18" s="12" t="s">
        <v>15</v>
      </c>
      <c r="B18" s="15" t="s">
        <v>16</v>
      </c>
      <c r="C18" s="13">
        <f>SUM(C19:C23)</f>
        <v>1072090.47</v>
      </c>
      <c r="D18" s="13">
        <f>SUM(D19:D23)</f>
        <v>0</v>
      </c>
      <c r="E18" s="14">
        <f t="shared" si="0"/>
        <v>1072090.47</v>
      </c>
    </row>
    <row r="19" spans="1:5" ht="15" customHeight="1">
      <c r="A19" s="6" t="s">
        <v>59</v>
      </c>
      <c r="B19" s="7" t="s">
        <v>17</v>
      </c>
      <c r="C19" s="8">
        <f>'[3]příjmy'!$O$167</f>
        <v>88242.1</v>
      </c>
      <c r="D19" s="8">
        <v>0</v>
      </c>
      <c r="E19" s="11">
        <f t="shared" si="0"/>
        <v>88242.1</v>
      </c>
    </row>
    <row r="20" spans="1:5" ht="15" customHeight="1">
      <c r="A20" s="6" t="s">
        <v>60</v>
      </c>
      <c r="B20" s="7">
        <v>8115</v>
      </c>
      <c r="C20" s="8">
        <f>'[3]příjmy'!$P$167</f>
        <v>202563.47</v>
      </c>
      <c r="D20" s="8">
        <v>0</v>
      </c>
      <c r="E20" s="11">
        <f>SUM(C20:D20)</f>
        <v>202563.47</v>
      </c>
    </row>
    <row r="21" spans="1:5" ht="15" customHeight="1">
      <c r="A21" s="6" t="s">
        <v>61</v>
      </c>
      <c r="B21" s="7" t="s">
        <v>17</v>
      </c>
      <c r="C21" s="8">
        <f>'[3]příjmy'!$Q$167</f>
        <v>878159.9</v>
      </c>
      <c r="D21" s="8">
        <v>0</v>
      </c>
      <c r="E21" s="11">
        <f t="shared" si="0"/>
        <v>878159.9</v>
      </c>
    </row>
    <row r="22" spans="1:5" ht="15" customHeight="1">
      <c r="A22" s="6" t="s">
        <v>51</v>
      </c>
      <c r="B22" s="7">
        <v>8123</v>
      </c>
      <c r="C22" s="8">
        <f>'[3]příjmy'!$R$167</f>
        <v>0</v>
      </c>
      <c r="D22" s="8">
        <f>'[1]příjmy'!$T$31</f>
        <v>0</v>
      </c>
      <c r="E22" s="11">
        <f>C22+D22</f>
        <v>0</v>
      </c>
    </row>
    <row r="23" spans="1:5" ht="15" customHeight="1" thickBot="1">
      <c r="A23" s="16" t="s">
        <v>52</v>
      </c>
      <c r="B23" s="17">
        <v>-8124</v>
      </c>
      <c r="C23" s="18">
        <v>-96875</v>
      </c>
      <c r="D23" s="18">
        <f>'[1]příjmy'!$O$16</f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C3+C7+C18</f>
        <v>7126101.285989999</v>
      </c>
      <c r="D24" s="22">
        <f>D17+D18</f>
        <v>0</v>
      </c>
      <c r="E24" s="23">
        <f t="shared" si="0"/>
        <v>7126101.285989999</v>
      </c>
    </row>
    <row r="25" spans="1:5" ht="13.5" thickBot="1">
      <c r="A25" s="37" t="s">
        <v>58</v>
      </c>
      <c r="B25" s="3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54</v>
      </c>
      <c r="D26" s="32" t="s">
        <v>174</v>
      </c>
      <c r="E26" s="32" t="s">
        <v>62</v>
      </c>
    </row>
    <row r="27" spans="1:5" ht="15" customHeight="1">
      <c r="A27" s="24" t="s">
        <v>26</v>
      </c>
      <c r="B27" s="3" t="s">
        <v>20</v>
      </c>
      <c r="C27" s="4">
        <f>'[3]výdaje'!$B$167</f>
        <v>27594</v>
      </c>
      <c r="D27" s="4">
        <v>0</v>
      </c>
      <c r="E27" s="5">
        <f>C27+D27</f>
        <v>27594</v>
      </c>
    </row>
    <row r="28" spans="1:5" ht="15" customHeight="1">
      <c r="A28" s="25" t="s">
        <v>21</v>
      </c>
      <c r="B28" s="7" t="s">
        <v>20</v>
      </c>
      <c r="C28" s="8">
        <f>'[3]výdaje'!$C$167</f>
        <v>215664.09</v>
      </c>
      <c r="D28" s="4">
        <v>0</v>
      </c>
      <c r="E28" s="5">
        <f aca="true" t="shared" si="1" ref="E28:E43">C28+D28</f>
        <v>215664.09</v>
      </c>
    </row>
    <row r="29" spans="1:5" ht="15" customHeight="1">
      <c r="A29" s="25" t="s">
        <v>28</v>
      </c>
      <c r="B29" s="7" t="s">
        <v>20</v>
      </c>
      <c r="C29" s="8">
        <f>'[3]výdaje'!$D$167</f>
        <v>875352.57</v>
      </c>
      <c r="D29" s="4">
        <v>0</v>
      </c>
      <c r="E29" s="5">
        <f t="shared" si="1"/>
        <v>875352.57</v>
      </c>
    </row>
    <row r="30" spans="1:5" ht="15" customHeight="1">
      <c r="A30" s="25" t="s">
        <v>22</v>
      </c>
      <c r="B30" s="7" t="s">
        <v>20</v>
      </c>
      <c r="C30" s="8">
        <f>'[3]výdaje'!$E$167</f>
        <v>641598.6100000001</v>
      </c>
      <c r="D30" s="4">
        <v>0</v>
      </c>
      <c r="E30" s="5">
        <f t="shared" si="1"/>
        <v>641598.6100000001</v>
      </c>
    </row>
    <row r="31" spans="1:5" ht="15" customHeight="1">
      <c r="A31" s="25" t="s">
        <v>40</v>
      </c>
      <c r="B31" s="7" t="s">
        <v>20</v>
      </c>
      <c r="C31" s="8">
        <f>'[3]výdaje'!$F$167</f>
        <v>3454684.56</v>
      </c>
      <c r="D31" s="4">
        <v>0</v>
      </c>
      <c r="E31" s="5">
        <f>C31+D31</f>
        <v>3454684.56</v>
      </c>
    </row>
    <row r="32" spans="1:5" ht="15" customHeight="1">
      <c r="A32" s="25" t="s">
        <v>56</v>
      </c>
      <c r="B32" s="7" t="s">
        <v>24</v>
      </c>
      <c r="C32" s="8">
        <f>'[3]výdaje'!$G$167</f>
        <v>94334.12</v>
      </c>
      <c r="D32" s="4">
        <v>0</v>
      </c>
      <c r="E32" s="5">
        <f t="shared" si="1"/>
        <v>94334.12</v>
      </c>
    </row>
    <row r="33" spans="1:5" ht="15" customHeight="1">
      <c r="A33" s="25" t="s">
        <v>63</v>
      </c>
      <c r="B33" s="7" t="s">
        <v>20</v>
      </c>
      <c r="C33" s="8">
        <f>'[3]výdaje'!$H$167</f>
        <v>67284.52</v>
      </c>
      <c r="D33" s="4">
        <f>'[1]výdaje'!$G$16</f>
        <v>0</v>
      </c>
      <c r="E33" s="5">
        <f t="shared" si="1"/>
        <v>67284.52</v>
      </c>
    </row>
    <row r="34" spans="1:5" ht="15" customHeight="1">
      <c r="A34" s="25" t="s">
        <v>29</v>
      </c>
      <c r="B34" s="7" t="s">
        <v>23</v>
      </c>
      <c r="C34" s="8">
        <f>'[3]výdaje'!$I$167</f>
        <v>691895.7</v>
      </c>
      <c r="D34" s="4">
        <v>0</v>
      </c>
      <c r="E34" s="5">
        <f t="shared" si="1"/>
        <v>691895.7</v>
      </c>
    </row>
    <row r="35" spans="1:5" ht="15" customHeight="1">
      <c r="A35" s="25" t="s">
        <v>30</v>
      </c>
      <c r="B35" s="7" t="s">
        <v>23</v>
      </c>
      <c r="C35" s="8">
        <f>'[2]výdaje'!$J$433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f>'[3]výdaje'!$K$167</f>
        <v>854844.7999999999</v>
      </c>
      <c r="D36" s="4">
        <f>'[1]výdaje'!$J$16</f>
        <v>0</v>
      </c>
      <c r="E36" s="5">
        <f t="shared" si="1"/>
        <v>854844.7999999999</v>
      </c>
    </row>
    <row r="37" spans="1:5" ht="15" customHeight="1">
      <c r="A37" s="25" t="s">
        <v>33</v>
      </c>
      <c r="B37" s="7" t="s">
        <v>24</v>
      </c>
      <c r="C37" s="8">
        <f>'[3]výdaje'!$L$167</f>
        <v>43995</v>
      </c>
      <c r="D37" s="4">
        <v>0</v>
      </c>
      <c r="E37" s="5">
        <f t="shared" si="1"/>
        <v>43995</v>
      </c>
    </row>
    <row r="38" spans="1:5" ht="15" customHeight="1">
      <c r="A38" s="25" t="s">
        <v>32</v>
      </c>
      <c r="B38" s="7" t="s">
        <v>20</v>
      </c>
      <c r="C38" s="8">
        <f>'[3]výdaje'!$M$167</f>
        <v>5278.1900000000005</v>
      </c>
      <c r="D38" s="4">
        <f>'[1]výdaje'!$L$16</f>
        <v>0</v>
      </c>
      <c r="E38" s="5">
        <f t="shared" si="1"/>
        <v>5278.1900000000005</v>
      </c>
    </row>
    <row r="39" spans="1:5" ht="15" customHeight="1">
      <c r="A39" s="25" t="s">
        <v>55</v>
      </c>
      <c r="B39" s="7" t="s">
        <v>24</v>
      </c>
      <c r="C39" s="8">
        <f>'[3]výdaje'!$N$167</f>
        <v>71734.69</v>
      </c>
      <c r="D39" s="4">
        <v>0</v>
      </c>
      <c r="E39" s="5">
        <f>C39+D39</f>
        <v>71734.69</v>
      </c>
    </row>
    <row r="40" spans="1:5" ht="15" customHeight="1">
      <c r="A40" s="25" t="s">
        <v>34</v>
      </c>
      <c r="B40" s="7" t="s">
        <v>24</v>
      </c>
      <c r="C40" s="8">
        <f>'[3]výdaje'!$O$167</f>
        <v>5000</v>
      </c>
      <c r="D40" s="4">
        <v>0</v>
      </c>
      <c r="E40" s="5">
        <f t="shared" si="1"/>
        <v>5000</v>
      </c>
    </row>
    <row r="41" spans="1:5" ht="15" customHeight="1">
      <c r="A41" s="25" t="s">
        <v>35</v>
      </c>
      <c r="B41" s="7" t="s">
        <v>24</v>
      </c>
      <c r="C41" s="8">
        <f>'[3]výdaje'!$P$167</f>
        <v>72712.56</v>
      </c>
      <c r="D41" s="4">
        <f>'[1]výdaje'!$N$16</f>
        <v>0</v>
      </c>
      <c r="E41" s="5">
        <f t="shared" si="1"/>
        <v>72712.56</v>
      </c>
    </row>
    <row r="42" spans="1:5" ht="15" customHeight="1">
      <c r="A42" s="25" t="s">
        <v>36</v>
      </c>
      <c r="B42" s="7" t="s">
        <v>24</v>
      </c>
      <c r="C42" s="8">
        <f>'[3]výdaje'!$R$167</f>
        <v>4006.28</v>
      </c>
      <c r="D42" s="4">
        <f>'[1]výdaje'!$P$16</f>
        <v>0</v>
      </c>
      <c r="E42" s="5">
        <f t="shared" si="1"/>
        <v>4006.28</v>
      </c>
    </row>
    <row r="43" spans="1:5" ht="15" customHeight="1" thickBot="1">
      <c r="A43" s="25" t="s">
        <v>37</v>
      </c>
      <c r="B43" s="7" t="s">
        <v>24</v>
      </c>
      <c r="C43" s="8">
        <f>'[3]výdaje'!$S$167</f>
        <v>121.6</v>
      </c>
      <c r="D43" s="4">
        <f>'[1]výdaje'!$Q$16</f>
        <v>0</v>
      </c>
      <c r="E43" s="5">
        <f t="shared" si="1"/>
        <v>121.6</v>
      </c>
    </row>
    <row r="44" spans="1:5" ht="15" customHeight="1" thickBot="1">
      <c r="A44" s="28" t="s">
        <v>25</v>
      </c>
      <c r="B44" s="21"/>
      <c r="C44" s="22">
        <f>C27+C28+C29+C30+C31+C32+C33+C34+C35+C36+C37+C38+C39+C40+C41+C42+C43</f>
        <v>7126101.29</v>
      </c>
      <c r="D44" s="22">
        <f>SUM(D27:D43)</f>
        <v>0</v>
      </c>
      <c r="E44" s="23">
        <f>SUM(E27:E43)</f>
        <v>7126101.29</v>
      </c>
    </row>
    <row r="45" ht="12.75">
      <c r="C45" s="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2.421875" style="45" customWidth="1"/>
    <col min="2" max="2" width="7.00390625" style="45" customWidth="1"/>
    <col min="3" max="3" width="4.00390625" style="45" customWidth="1"/>
    <col min="4" max="4" width="4.140625" style="45" customWidth="1"/>
    <col min="5" max="5" width="4.57421875" style="45" customWidth="1"/>
    <col min="6" max="6" width="40.00390625" style="45" customWidth="1"/>
    <col min="7" max="7" width="4.28125" style="144" customWidth="1"/>
    <col min="8" max="8" width="7.7109375" style="144" customWidth="1"/>
    <col min="9" max="9" width="7.00390625" style="45" customWidth="1"/>
    <col min="10" max="10" width="7.57421875" style="45" customWidth="1"/>
    <col min="11" max="16384" width="9.140625" style="45" customWidth="1"/>
  </cols>
  <sheetData>
    <row r="1" spans="6:9" s="38" customFormat="1" ht="12.75">
      <c r="F1" s="136"/>
      <c r="I1" s="136"/>
    </row>
    <row r="2" s="38" customFormat="1" ht="12.75">
      <c r="F2" s="39"/>
    </row>
    <row r="3" spans="1:10" s="38" customFormat="1" ht="18">
      <c r="A3" s="40" t="s">
        <v>175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1"/>
      <c r="B4" s="41"/>
      <c r="C4" s="41"/>
      <c r="D4" s="41"/>
      <c r="E4" s="41"/>
      <c r="F4" s="41"/>
      <c r="G4" s="41"/>
      <c r="H4" s="41"/>
      <c r="I4" s="42"/>
      <c r="J4" s="42"/>
    </row>
    <row r="5" spans="1:10" ht="15.75">
      <c r="A5" s="43" t="s">
        <v>64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41"/>
      <c r="B6" s="41"/>
      <c r="C6" s="41"/>
      <c r="D6" s="41"/>
      <c r="E6" s="41"/>
      <c r="F6" s="41"/>
      <c r="G6" s="41"/>
      <c r="H6" s="41"/>
      <c r="I6" s="42"/>
      <c r="J6" s="42"/>
    </row>
    <row r="7" spans="1:10" ht="15.75">
      <c r="A7" s="44" t="s">
        <v>65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2.75" customHeight="1">
      <c r="A8" s="41"/>
      <c r="B8" s="41"/>
      <c r="C8" s="41"/>
      <c r="D8" s="41"/>
      <c r="G8" s="42"/>
      <c r="H8" s="42"/>
      <c r="I8" s="42"/>
      <c r="J8" s="46"/>
    </row>
    <row r="9" spans="1:10" s="137" customFormat="1" ht="13.5" thickBot="1">
      <c r="A9" s="47"/>
      <c r="B9" s="47"/>
      <c r="C9" s="47"/>
      <c r="D9" s="47"/>
      <c r="E9" s="47"/>
      <c r="F9" s="47"/>
      <c r="G9" s="48"/>
      <c r="H9" s="48"/>
      <c r="I9" s="49"/>
      <c r="J9" s="49" t="s">
        <v>66</v>
      </c>
    </row>
    <row r="10" spans="1:10" s="138" customFormat="1" ht="23.25" thickBot="1">
      <c r="A10" s="50" t="s">
        <v>67</v>
      </c>
      <c r="B10" s="51" t="s">
        <v>68</v>
      </c>
      <c r="C10" s="52"/>
      <c r="D10" s="53" t="s">
        <v>69</v>
      </c>
      <c r="E10" s="54" t="s">
        <v>19</v>
      </c>
      <c r="F10" s="53" t="s">
        <v>70</v>
      </c>
      <c r="G10" s="55" t="s">
        <v>71</v>
      </c>
      <c r="H10" s="55" t="s">
        <v>72</v>
      </c>
      <c r="I10" s="56" t="s">
        <v>176</v>
      </c>
      <c r="J10" s="57" t="s">
        <v>73</v>
      </c>
    </row>
    <row r="11" spans="1:10" s="137" customFormat="1" ht="13.5" thickBot="1">
      <c r="A11" s="58" t="s">
        <v>74</v>
      </c>
      <c r="B11" s="59" t="s">
        <v>75</v>
      </c>
      <c r="C11" s="60"/>
      <c r="D11" s="61" t="s">
        <v>75</v>
      </c>
      <c r="E11" s="62" t="s">
        <v>75</v>
      </c>
      <c r="F11" s="63" t="s">
        <v>76</v>
      </c>
      <c r="G11" s="64">
        <v>0</v>
      </c>
      <c r="H11" s="65">
        <f>H13+H22+H57+H72</f>
        <v>7156.659000000001</v>
      </c>
      <c r="I11" s="64">
        <f>I13+I22+I57+I72</f>
        <v>0</v>
      </c>
      <c r="J11" s="66">
        <f>H11+I11</f>
        <v>7156.659000000001</v>
      </c>
    </row>
    <row r="12" spans="1:10" s="137" customFormat="1" ht="13.5" thickBot="1">
      <c r="A12" s="58"/>
      <c r="B12" s="62"/>
      <c r="C12" s="67"/>
      <c r="D12" s="61"/>
      <c r="E12" s="62"/>
      <c r="F12" s="61" t="s">
        <v>77</v>
      </c>
      <c r="G12" s="64"/>
      <c r="H12" s="65"/>
      <c r="I12" s="64"/>
      <c r="J12" s="66"/>
    </row>
    <row r="13" spans="1:12" s="137" customFormat="1" ht="21" customHeight="1" thickBot="1">
      <c r="A13" s="68" t="s">
        <v>74</v>
      </c>
      <c r="B13" s="69" t="s">
        <v>78</v>
      </c>
      <c r="C13" s="70"/>
      <c r="D13" s="71" t="s">
        <v>75</v>
      </c>
      <c r="E13" s="72" t="s">
        <v>75</v>
      </c>
      <c r="F13" s="73" t="s">
        <v>79</v>
      </c>
      <c r="G13" s="74">
        <f>G14+G16+G18</f>
        <v>0</v>
      </c>
      <c r="H13" s="75">
        <v>640.572</v>
      </c>
      <c r="I13" s="74">
        <f>I20</f>
        <v>0</v>
      </c>
      <c r="J13" s="76">
        <f>H13+I13</f>
        <v>640.572</v>
      </c>
      <c r="L13" s="139"/>
    </row>
    <row r="14" spans="1:12" s="137" customFormat="1" ht="12.75" customHeight="1" hidden="1">
      <c r="A14" s="77" t="s">
        <v>74</v>
      </c>
      <c r="B14" s="78" t="s">
        <v>80</v>
      </c>
      <c r="C14" s="79" t="s">
        <v>81</v>
      </c>
      <c r="D14" s="80" t="s">
        <v>75</v>
      </c>
      <c r="E14" s="81" t="s">
        <v>75</v>
      </c>
      <c r="F14" s="82" t="s">
        <v>82</v>
      </c>
      <c r="G14" s="83">
        <v>0</v>
      </c>
      <c r="H14" s="84">
        <f>H15</f>
        <v>84.025</v>
      </c>
      <c r="I14" s="83">
        <v>0</v>
      </c>
      <c r="J14" s="85">
        <f>J15</f>
        <v>84.025</v>
      </c>
      <c r="L14" s="139"/>
    </row>
    <row r="15" spans="1:10" s="137" customFormat="1" ht="12.75" customHeight="1" hidden="1" thickBot="1">
      <c r="A15" s="86"/>
      <c r="B15" s="87"/>
      <c r="C15" s="88"/>
      <c r="D15" s="89">
        <v>3319</v>
      </c>
      <c r="E15" s="90">
        <v>5901</v>
      </c>
      <c r="F15" s="91" t="s">
        <v>83</v>
      </c>
      <c r="G15" s="92">
        <v>0</v>
      </c>
      <c r="H15" s="93">
        <v>84.025</v>
      </c>
      <c r="I15" s="92">
        <v>0</v>
      </c>
      <c r="J15" s="94">
        <v>84.025</v>
      </c>
    </row>
    <row r="16" spans="1:12" s="140" customFormat="1" ht="12.75" customHeight="1" hidden="1">
      <c r="A16" s="95" t="s">
        <v>74</v>
      </c>
      <c r="B16" s="96" t="s">
        <v>84</v>
      </c>
      <c r="C16" s="97" t="s">
        <v>81</v>
      </c>
      <c r="D16" s="98" t="s">
        <v>75</v>
      </c>
      <c r="E16" s="99" t="s">
        <v>75</v>
      </c>
      <c r="F16" s="100" t="s">
        <v>85</v>
      </c>
      <c r="G16" s="101">
        <v>0</v>
      </c>
      <c r="H16" s="102">
        <f>H17</f>
        <v>19.99857</v>
      </c>
      <c r="I16" s="101">
        <v>0</v>
      </c>
      <c r="J16" s="103">
        <f>J17</f>
        <v>19.99857</v>
      </c>
      <c r="L16" s="141"/>
    </row>
    <row r="17" spans="1:12" s="137" customFormat="1" ht="12.75" customHeight="1" hidden="1" thickBot="1">
      <c r="A17" s="104"/>
      <c r="B17" s="105"/>
      <c r="C17" s="106"/>
      <c r="D17" s="89">
        <v>3319</v>
      </c>
      <c r="E17" s="107" t="s">
        <v>86</v>
      </c>
      <c r="F17" s="108" t="s">
        <v>87</v>
      </c>
      <c r="G17" s="92">
        <v>0</v>
      </c>
      <c r="H17" s="109">
        <v>19.99857</v>
      </c>
      <c r="I17" s="92">
        <v>0</v>
      </c>
      <c r="J17" s="110">
        <v>19.99857</v>
      </c>
      <c r="L17" s="139"/>
    </row>
    <row r="18" spans="1:12" s="137" customFormat="1" ht="12.75" customHeight="1" hidden="1">
      <c r="A18" s="95" t="s">
        <v>74</v>
      </c>
      <c r="B18" s="96" t="s">
        <v>88</v>
      </c>
      <c r="C18" s="97" t="s">
        <v>81</v>
      </c>
      <c r="D18" s="98" t="s">
        <v>75</v>
      </c>
      <c r="E18" s="99" t="s">
        <v>75</v>
      </c>
      <c r="F18" s="100" t="s">
        <v>89</v>
      </c>
      <c r="G18" s="101">
        <v>0</v>
      </c>
      <c r="H18" s="102">
        <f>H19</f>
        <v>36.548</v>
      </c>
      <c r="I18" s="101">
        <v>0</v>
      </c>
      <c r="J18" s="103">
        <f>J19</f>
        <v>36.548</v>
      </c>
      <c r="L18" s="139"/>
    </row>
    <row r="19" spans="1:12" s="137" customFormat="1" ht="12.75" customHeight="1" hidden="1" thickBot="1">
      <c r="A19" s="104"/>
      <c r="B19" s="105"/>
      <c r="C19" s="106"/>
      <c r="D19" s="89">
        <v>3319</v>
      </c>
      <c r="E19" s="107" t="s">
        <v>86</v>
      </c>
      <c r="F19" s="108" t="s">
        <v>90</v>
      </c>
      <c r="G19" s="92">
        <v>0</v>
      </c>
      <c r="H19" s="109">
        <v>36.548</v>
      </c>
      <c r="I19" s="92">
        <v>0</v>
      </c>
      <c r="J19" s="110">
        <v>36.548</v>
      </c>
      <c r="L19" s="139"/>
    </row>
    <row r="20" spans="1:12" s="137" customFormat="1" ht="12.75" customHeight="1" hidden="1">
      <c r="A20" s="95" t="s">
        <v>74</v>
      </c>
      <c r="B20" s="96" t="s">
        <v>91</v>
      </c>
      <c r="C20" s="97" t="s">
        <v>81</v>
      </c>
      <c r="D20" s="80" t="s">
        <v>75</v>
      </c>
      <c r="E20" s="81" t="s">
        <v>75</v>
      </c>
      <c r="F20" s="82" t="s">
        <v>92</v>
      </c>
      <c r="G20" s="83">
        <v>0</v>
      </c>
      <c r="H20" s="83">
        <f>H21</f>
        <v>900</v>
      </c>
      <c r="I20" s="83">
        <v>0</v>
      </c>
      <c r="J20" s="111">
        <f>H20+I20</f>
        <v>900</v>
      </c>
      <c r="L20" s="139"/>
    </row>
    <row r="21" spans="1:12" s="137" customFormat="1" ht="12.75" customHeight="1" hidden="1" thickBot="1">
      <c r="A21" s="104"/>
      <c r="B21" s="105"/>
      <c r="C21" s="106"/>
      <c r="D21" s="89">
        <v>3326</v>
      </c>
      <c r="E21" s="90">
        <v>5901</v>
      </c>
      <c r="F21" s="91" t="s">
        <v>83</v>
      </c>
      <c r="G21" s="92">
        <v>0</v>
      </c>
      <c r="H21" s="92">
        <v>900</v>
      </c>
      <c r="I21" s="92">
        <v>0</v>
      </c>
      <c r="J21" s="112">
        <v>900</v>
      </c>
      <c r="L21" s="139"/>
    </row>
    <row r="22" spans="1:12" s="137" customFormat="1" ht="21" customHeight="1" thickBot="1">
      <c r="A22" s="68" t="s">
        <v>74</v>
      </c>
      <c r="B22" s="69" t="s">
        <v>93</v>
      </c>
      <c r="C22" s="70"/>
      <c r="D22" s="71" t="s">
        <v>75</v>
      </c>
      <c r="E22" s="72" t="s">
        <v>75</v>
      </c>
      <c r="F22" s="73" t="s">
        <v>94</v>
      </c>
      <c r="G22" s="74">
        <f>G24</f>
        <v>0</v>
      </c>
      <c r="H22" s="75">
        <v>5846.087</v>
      </c>
      <c r="I22" s="74">
        <f>I55</f>
        <v>0</v>
      </c>
      <c r="J22" s="76">
        <f>H22+I22</f>
        <v>5846.087</v>
      </c>
      <c r="L22" s="142"/>
    </row>
    <row r="23" spans="1:12" s="137" customFormat="1" ht="12.75" customHeight="1" hidden="1">
      <c r="A23" s="95" t="s">
        <v>74</v>
      </c>
      <c r="B23" s="96" t="s">
        <v>93</v>
      </c>
      <c r="C23" s="97" t="s">
        <v>81</v>
      </c>
      <c r="D23" s="98" t="s">
        <v>75</v>
      </c>
      <c r="E23" s="99" t="s">
        <v>75</v>
      </c>
      <c r="F23" s="100" t="s">
        <v>82</v>
      </c>
      <c r="G23" s="101">
        <v>0</v>
      </c>
      <c r="H23" s="102">
        <f>H24</f>
        <v>0.887</v>
      </c>
      <c r="I23" s="101">
        <v>0</v>
      </c>
      <c r="J23" s="103">
        <f>J24</f>
        <v>0.887</v>
      </c>
      <c r="L23" s="142"/>
    </row>
    <row r="24" spans="1:12" s="137" customFormat="1" ht="12.75" customHeight="1" hidden="1" thickBot="1">
      <c r="A24" s="104"/>
      <c r="B24" s="105"/>
      <c r="C24" s="106"/>
      <c r="D24" s="89">
        <v>3322</v>
      </c>
      <c r="E24" s="107" t="s">
        <v>95</v>
      </c>
      <c r="F24" s="108" t="s">
        <v>83</v>
      </c>
      <c r="G24" s="92">
        <v>0</v>
      </c>
      <c r="H24" s="93">
        <v>0.887</v>
      </c>
      <c r="I24" s="92">
        <v>0</v>
      </c>
      <c r="J24" s="94">
        <v>0.887</v>
      </c>
      <c r="L24" s="142"/>
    </row>
    <row r="25" spans="1:12" s="137" customFormat="1" ht="12.75" customHeight="1" hidden="1">
      <c r="A25" s="95" t="s">
        <v>74</v>
      </c>
      <c r="B25" s="96" t="s">
        <v>96</v>
      </c>
      <c r="C25" s="97" t="s">
        <v>81</v>
      </c>
      <c r="D25" s="98" t="s">
        <v>75</v>
      </c>
      <c r="E25" s="99" t="s">
        <v>75</v>
      </c>
      <c r="F25" s="100" t="s">
        <v>97</v>
      </c>
      <c r="G25" s="101">
        <v>0</v>
      </c>
      <c r="H25" s="102">
        <f>H26</f>
        <v>250</v>
      </c>
      <c r="I25" s="101">
        <v>0</v>
      </c>
      <c r="J25" s="103">
        <f>J26</f>
        <v>250</v>
      </c>
      <c r="L25" s="142"/>
    </row>
    <row r="26" spans="1:12" s="137" customFormat="1" ht="12.75" customHeight="1" hidden="1" thickBot="1">
      <c r="A26" s="104"/>
      <c r="B26" s="105"/>
      <c r="C26" s="106"/>
      <c r="D26" s="89">
        <v>3322</v>
      </c>
      <c r="E26" s="107" t="s">
        <v>98</v>
      </c>
      <c r="F26" s="108" t="s">
        <v>99</v>
      </c>
      <c r="G26" s="92">
        <v>0</v>
      </c>
      <c r="H26" s="93">
        <v>250</v>
      </c>
      <c r="I26" s="92">
        <v>0</v>
      </c>
      <c r="J26" s="94">
        <v>250</v>
      </c>
      <c r="L26" s="142"/>
    </row>
    <row r="27" spans="1:12" s="140" customFormat="1" ht="12.75" customHeight="1" hidden="1">
      <c r="A27" s="95" t="s">
        <v>74</v>
      </c>
      <c r="B27" s="96" t="s">
        <v>100</v>
      </c>
      <c r="C27" s="79" t="s">
        <v>81</v>
      </c>
      <c r="D27" s="80" t="s">
        <v>75</v>
      </c>
      <c r="E27" s="113" t="s">
        <v>75</v>
      </c>
      <c r="F27" s="114" t="s">
        <v>101</v>
      </c>
      <c r="G27" s="101">
        <v>0</v>
      </c>
      <c r="H27" s="115">
        <v>100</v>
      </c>
      <c r="I27" s="101">
        <v>0</v>
      </c>
      <c r="J27" s="116">
        <v>100</v>
      </c>
      <c r="L27" s="143"/>
    </row>
    <row r="28" spans="1:12" s="137" customFormat="1" ht="12.75" customHeight="1" hidden="1" thickBot="1">
      <c r="A28" s="104"/>
      <c r="B28" s="105"/>
      <c r="C28" s="106"/>
      <c r="D28" s="89">
        <v>3322</v>
      </c>
      <c r="E28" s="107" t="s">
        <v>98</v>
      </c>
      <c r="F28" s="108" t="s">
        <v>102</v>
      </c>
      <c r="G28" s="92">
        <v>0</v>
      </c>
      <c r="H28" s="117">
        <v>100</v>
      </c>
      <c r="I28" s="92">
        <v>0</v>
      </c>
      <c r="J28" s="118">
        <v>100</v>
      </c>
      <c r="L28" s="142"/>
    </row>
    <row r="29" spans="1:12" s="140" customFormat="1" ht="12.75" customHeight="1" hidden="1">
      <c r="A29" s="95" t="s">
        <v>74</v>
      </c>
      <c r="B29" s="96" t="s">
        <v>103</v>
      </c>
      <c r="C29" s="79" t="s">
        <v>104</v>
      </c>
      <c r="D29" s="98" t="s">
        <v>75</v>
      </c>
      <c r="E29" s="113"/>
      <c r="F29" s="114" t="s">
        <v>105</v>
      </c>
      <c r="G29" s="101">
        <v>0</v>
      </c>
      <c r="H29" s="115">
        <v>100</v>
      </c>
      <c r="I29" s="101">
        <v>0</v>
      </c>
      <c r="J29" s="116">
        <v>100</v>
      </c>
      <c r="L29" s="143"/>
    </row>
    <row r="30" spans="1:12" s="137" customFormat="1" ht="12.75" customHeight="1" hidden="1" thickBot="1">
      <c r="A30" s="104"/>
      <c r="B30" s="105"/>
      <c r="C30" s="106"/>
      <c r="D30" s="89">
        <v>3322</v>
      </c>
      <c r="E30" s="119" t="s">
        <v>106</v>
      </c>
      <c r="F30" s="120" t="s">
        <v>107</v>
      </c>
      <c r="G30" s="92">
        <v>0</v>
      </c>
      <c r="H30" s="117">
        <v>100</v>
      </c>
      <c r="I30" s="92">
        <v>0</v>
      </c>
      <c r="J30" s="118">
        <v>100</v>
      </c>
      <c r="L30" s="142"/>
    </row>
    <row r="31" spans="1:12" s="140" customFormat="1" ht="12.75" customHeight="1" hidden="1">
      <c r="A31" s="95" t="s">
        <v>74</v>
      </c>
      <c r="B31" s="96" t="s">
        <v>108</v>
      </c>
      <c r="C31" s="79" t="s">
        <v>109</v>
      </c>
      <c r="D31" s="80" t="s">
        <v>75</v>
      </c>
      <c r="E31" s="113" t="s">
        <v>75</v>
      </c>
      <c r="F31" s="114" t="s">
        <v>110</v>
      </c>
      <c r="G31" s="101">
        <v>0</v>
      </c>
      <c r="H31" s="115">
        <v>95</v>
      </c>
      <c r="I31" s="101">
        <v>0</v>
      </c>
      <c r="J31" s="116">
        <v>95</v>
      </c>
      <c r="L31" s="143"/>
    </row>
    <row r="32" spans="1:12" s="137" customFormat="1" ht="12.75" customHeight="1" hidden="1" thickBot="1">
      <c r="A32" s="104"/>
      <c r="B32" s="105"/>
      <c r="C32" s="106"/>
      <c r="D32" s="121">
        <v>3322</v>
      </c>
      <c r="E32" s="119" t="s">
        <v>106</v>
      </c>
      <c r="F32" s="120" t="s">
        <v>111</v>
      </c>
      <c r="G32" s="92">
        <v>0</v>
      </c>
      <c r="H32" s="117">
        <v>95</v>
      </c>
      <c r="I32" s="92">
        <v>0</v>
      </c>
      <c r="J32" s="118">
        <v>95</v>
      </c>
      <c r="L32" s="142"/>
    </row>
    <row r="33" spans="1:12" s="140" customFormat="1" ht="12.75" customHeight="1" hidden="1">
      <c r="A33" s="95" t="s">
        <v>74</v>
      </c>
      <c r="B33" s="96" t="s">
        <v>112</v>
      </c>
      <c r="C33" s="79" t="s">
        <v>81</v>
      </c>
      <c r="D33" s="80" t="s">
        <v>75</v>
      </c>
      <c r="E33" s="113" t="s">
        <v>75</v>
      </c>
      <c r="F33" s="114" t="s">
        <v>113</v>
      </c>
      <c r="G33" s="101">
        <v>0</v>
      </c>
      <c r="H33" s="115">
        <f>H34</f>
        <v>50</v>
      </c>
      <c r="I33" s="101">
        <v>0</v>
      </c>
      <c r="J33" s="116">
        <f>J34</f>
        <v>50</v>
      </c>
      <c r="L33" s="143"/>
    </row>
    <row r="34" spans="1:12" s="137" customFormat="1" ht="12.75" customHeight="1" hidden="1" thickBot="1">
      <c r="A34" s="104"/>
      <c r="B34" s="105"/>
      <c r="C34" s="106"/>
      <c r="D34" s="89">
        <v>3322</v>
      </c>
      <c r="E34" s="107" t="s">
        <v>98</v>
      </c>
      <c r="F34" s="108" t="s">
        <v>114</v>
      </c>
      <c r="G34" s="92">
        <v>0</v>
      </c>
      <c r="H34" s="117">
        <v>50</v>
      </c>
      <c r="I34" s="92">
        <v>0</v>
      </c>
      <c r="J34" s="118">
        <v>50</v>
      </c>
      <c r="L34" s="142"/>
    </row>
    <row r="35" spans="1:12" s="140" customFormat="1" ht="12.75" customHeight="1" hidden="1">
      <c r="A35" s="95" t="s">
        <v>74</v>
      </c>
      <c r="B35" s="96" t="s">
        <v>115</v>
      </c>
      <c r="C35" s="79" t="s">
        <v>81</v>
      </c>
      <c r="D35" s="80" t="s">
        <v>75</v>
      </c>
      <c r="E35" s="113" t="s">
        <v>75</v>
      </c>
      <c r="F35" s="114" t="s">
        <v>116</v>
      </c>
      <c r="G35" s="101">
        <v>0</v>
      </c>
      <c r="H35" s="115">
        <v>100</v>
      </c>
      <c r="I35" s="101">
        <v>0</v>
      </c>
      <c r="J35" s="116">
        <v>100</v>
      </c>
      <c r="L35" s="143"/>
    </row>
    <row r="36" spans="1:12" s="137" customFormat="1" ht="12.75" customHeight="1" hidden="1" thickBot="1">
      <c r="A36" s="104"/>
      <c r="B36" s="105"/>
      <c r="C36" s="106"/>
      <c r="D36" s="89">
        <v>3322</v>
      </c>
      <c r="E36" s="107" t="s">
        <v>117</v>
      </c>
      <c r="F36" s="108" t="s">
        <v>118</v>
      </c>
      <c r="G36" s="92">
        <v>0</v>
      </c>
      <c r="H36" s="117">
        <v>100</v>
      </c>
      <c r="I36" s="92">
        <v>0</v>
      </c>
      <c r="J36" s="118">
        <v>100</v>
      </c>
      <c r="L36" s="142"/>
    </row>
    <row r="37" spans="1:12" s="140" customFormat="1" ht="12.75" customHeight="1" hidden="1">
      <c r="A37" s="95" t="s">
        <v>74</v>
      </c>
      <c r="B37" s="96" t="s">
        <v>119</v>
      </c>
      <c r="C37" s="79" t="s">
        <v>81</v>
      </c>
      <c r="D37" s="80" t="s">
        <v>75</v>
      </c>
      <c r="E37" s="113" t="s">
        <v>75</v>
      </c>
      <c r="F37" s="114" t="s">
        <v>120</v>
      </c>
      <c r="G37" s="101">
        <v>0</v>
      </c>
      <c r="H37" s="115">
        <f>H38</f>
        <v>50</v>
      </c>
      <c r="I37" s="101">
        <v>0</v>
      </c>
      <c r="J37" s="116">
        <f>J38</f>
        <v>50</v>
      </c>
      <c r="L37" s="143"/>
    </row>
    <row r="38" spans="1:12" s="137" customFormat="1" ht="12.75" customHeight="1" hidden="1" thickBot="1">
      <c r="A38" s="104"/>
      <c r="B38" s="105"/>
      <c r="C38" s="106"/>
      <c r="D38" s="89">
        <v>3322</v>
      </c>
      <c r="E38" s="107" t="s">
        <v>98</v>
      </c>
      <c r="F38" s="108" t="s">
        <v>121</v>
      </c>
      <c r="G38" s="92">
        <v>0</v>
      </c>
      <c r="H38" s="117">
        <v>50</v>
      </c>
      <c r="I38" s="92">
        <v>0</v>
      </c>
      <c r="J38" s="118">
        <v>50</v>
      </c>
      <c r="L38" s="142"/>
    </row>
    <row r="39" spans="1:12" s="140" customFormat="1" ht="12.75" customHeight="1" hidden="1">
      <c r="A39" s="77" t="s">
        <v>74</v>
      </c>
      <c r="B39" s="78" t="s">
        <v>122</v>
      </c>
      <c r="C39" s="79" t="s">
        <v>81</v>
      </c>
      <c r="D39" s="98"/>
      <c r="E39" s="122"/>
      <c r="F39" s="123" t="s">
        <v>123</v>
      </c>
      <c r="G39" s="101">
        <v>0</v>
      </c>
      <c r="H39" s="124">
        <f>H40</f>
        <v>50</v>
      </c>
      <c r="I39" s="101">
        <v>0</v>
      </c>
      <c r="J39" s="125">
        <f>J40</f>
        <v>50</v>
      </c>
      <c r="L39" s="143"/>
    </row>
    <row r="40" spans="1:12" s="137" customFormat="1" ht="12.75" customHeight="1" hidden="1" thickBot="1">
      <c r="A40" s="126"/>
      <c r="B40" s="105"/>
      <c r="C40" s="127"/>
      <c r="D40" s="89">
        <v>3322</v>
      </c>
      <c r="E40" s="107" t="s">
        <v>98</v>
      </c>
      <c r="F40" s="108" t="s">
        <v>124</v>
      </c>
      <c r="G40" s="92">
        <v>0</v>
      </c>
      <c r="H40" s="128">
        <v>50</v>
      </c>
      <c r="I40" s="92">
        <v>0</v>
      </c>
      <c r="J40" s="129">
        <v>50</v>
      </c>
      <c r="L40" s="142"/>
    </row>
    <row r="41" spans="1:12" s="137" customFormat="1" ht="12.75" customHeight="1" hidden="1">
      <c r="A41" s="95" t="s">
        <v>74</v>
      </c>
      <c r="B41" s="96" t="s">
        <v>125</v>
      </c>
      <c r="C41" s="130" t="s">
        <v>81</v>
      </c>
      <c r="D41" s="80" t="s">
        <v>75</v>
      </c>
      <c r="E41" s="113" t="s">
        <v>75</v>
      </c>
      <c r="F41" s="114" t="s">
        <v>126</v>
      </c>
      <c r="G41" s="101">
        <v>0</v>
      </c>
      <c r="H41" s="115">
        <v>100</v>
      </c>
      <c r="I41" s="101">
        <v>0</v>
      </c>
      <c r="J41" s="116">
        <v>100</v>
      </c>
      <c r="L41" s="142"/>
    </row>
    <row r="42" spans="1:12" s="137" customFormat="1" ht="12.75" customHeight="1" hidden="1" thickBot="1">
      <c r="A42" s="104"/>
      <c r="B42" s="105"/>
      <c r="C42" s="106"/>
      <c r="D42" s="89">
        <v>3322</v>
      </c>
      <c r="E42" s="107" t="s">
        <v>98</v>
      </c>
      <c r="F42" s="108" t="s">
        <v>127</v>
      </c>
      <c r="G42" s="92">
        <v>0</v>
      </c>
      <c r="H42" s="117">
        <v>100</v>
      </c>
      <c r="I42" s="92">
        <v>0</v>
      </c>
      <c r="J42" s="118">
        <v>100</v>
      </c>
      <c r="L42" s="142"/>
    </row>
    <row r="43" spans="1:12" s="137" customFormat="1" ht="12.75" customHeight="1" hidden="1">
      <c r="A43" s="95" t="s">
        <v>74</v>
      </c>
      <c r="B43" s="96" t="s">
        <v>128</v>
      </c>
      <c r="C43" s="97" t="s">
        <v>129</v>
      </c>
      <c r="D43" s="98" t="s">
        <v>75</v>
      </c>
      <c r="E43" s="99" t="s">
        <v>75</v>
      </c>
      <c r="F43" s="100" t="s">
        <v>130</v>
      </c>
      <c r="G43" s="101">
        <v>0</v>
      </c>
      <c r="H43" s="102">
        <v>59.6</v>
      </c>
      <c r="I43" s="101">
        <v>0</v>
      </c>
      <c r="J43" s="103">
        <v>59.6</v>
      </c>
      <c r="L43" s="142"/>
    </row>
    <row r="44" spans="1:12" s="137" customFormat="1" ht="12.75" customHeight="1" hidden="1" thickBot="1">
      <c r="A44" s="104"/>
      <c r="B44" s="105"/>
      <c r="C44" s="106"/>
      <c r="D44" s="89">
        <v>3322</v>
      </c>
      <c r="E44" s="107" t="s">
        <v>106</v>
      </c>
      <c r="F44" s="108" t="s">
        <v>131</v>
      </c>
      <c r="G44" s="92">
        <v>0</v>
      </c>
      <c r="H44" s="93">
        <v>59.6</v>
      </c>
      <c r="I44" s="92">
        <v>0</v>
      </c>
      <c r="J44" s="94">
        <v>59.6</v>
      </c>
      <c r="L44" s="142"/>
    </row>
    <row r="45" spans="1:12" s="140" customFormat="1" ht="12.75" customHeight="1" hidden="1">
      <c r="A45" s="95" t="s">
        <v>74</v>
      </c>
      <c r="B45" s="96" t="s">
        <v>132</v>
      </c>
      <c r="C45" s="79" t="s">
        <v>81</v>
      </c>
      <c r="D45" s="80" t="s">
        <v>75</v>
      </c>
      <c r="E45" s="113" t="s">
        <v>75</v>
      </c>
      <c r="F45" s="114" t="s">
        <v>133</v>
      </c>
      <c r="G45" s="101">
        <v>0</v>
      </c>
      <c r="H45" s="115">
        <v>60</v>
      </c>
      <c r="I45" s="101">
        <v>0</v>
      </c>
      <c r="J45" s="116">
        <v>60</v>
      </c>
      <c r="L45" s="143"/>
    </row>
    <row r="46" spans="1:12" s="137" customFormat="1" ht="12.75" customHeight="1" hidden="1" thickBot="1">
      <c r="A46" s="104"/>
      <c r="B46" s="105"/>
      <c r="C46" s="106"/>
      <c r="D46" s="89">
        <v>3322</v>
      </c>
      <c r="E46" s="107" t="s">
        <v>117</v>
      </c>
      <c r="F46" s="108" t="s">
        <v>134</v>
      </c>
      <c r="G46" s="92">
        <v>0</v>
      </c>
      <c r="H46" s="117">
        <v>60</v>
      </c>
      <c r="I46" s="92">
        <v>0</v>
      </c>
      <c r="J46" s="118">
        <v>60</v>
      </c>
      <c r="L46" s="142"/>
    </row>
    <row r="47" spans="1:12" s="140" customFormat="1" ht="12.75" customHeight="1" hidden="1">
      <c r="A47" s="95" t="s">
        <v>74</v>
      </c>
      <c r="B47" s="96" t="s">
        <v>135</v>
      </c>
      <c r="C47" s="79" t="s">
        <v>81</v>
      </c>
      <c r="D47" s="98" t="s">
        <v>75</v>
      </c>
      <c r="E47" s="113"/>
      <c r="F47" s="114" t="s">
        <v>136</v>
      </c>
      <c r="G47" s="101">
        <v>0</v>
      </c>
      <c r="H47" s="115">
        <v>100</v>
      </c>
      <c r="I47" s="101">
        <v>0</v>
      </c>
      <c r="J47" s="116">
        <v>100</v>
      </c>
      <c r="L47" s="143"/>
    </row>
    <row r="48" spans="1:12" s="137" customFormat="1" ht="12.75" customHeight="1" hidden="1" thickBot="1">
      <c r="A48" s="104"/>
      <c r="B48" s="105"/>
      <c r="C48" s="106"/>
      <c r="D48" s="89">
        <v>3322</v>
      </c>
      <c r="E48" s="119" t="s">
        <v>137</v>
      </c>
      <c r="F48" s="120" t="s">
        <v>138</v>
      </c>
      <c r="G48" s="92">
        <v>0</v>
      </c>
      <c r="H48" s="117">
        <v>100</v>
      </c>
      <c r="I48" s="92">
        <v>0</v>
      </c>
      <c r="J48" s="118">
        <v>100</v>
      </c>
      <c r="L48" s="142"/>
    </row>
    <row r="49" spans="1:12" s="140" customFormat="1" ht="12.75" customHeight="1" hidden="1">
      <c r="A49" s="95" t="s">
        <v>74</v>
      </c>
      <c r="B49" s="96" t="s">
        <v>139</v>
      </c>
      <c r="C49" s="97" t="s">
        <v>140</v>
      </c>
      <c r="D49" s="98" t="s">
        <v>75</v>
      </c>
      <c r="E49" s="99" t="s">
        <v>75</v>
      </c>
      <c r="F49" s="100" t="s">
        <v>141</v>
      </c>
      <c r="G49" s="101">
        <v>0</v>
      </c>
      <c r="H49" s="115">
        <v>100</v>
      </c>
      <c r="I49" s="101">
        <v>0</v>
      </c>
      <c r="J49" s="116">
        <v>100</v>
      </c>
      <c r="L49" s="143"/>
    </row>
    <row r="50" spans="1:12" s="137" customFormat="1" ht="12.75" customHeight="1" hidden="1" thickBot="1">
      <c r="A50" s="104"/>
      <c r="B50" s="105"/>
      <c r="C50" s="106"/>
      <c r="D50" s="89">
        <v>3322</v>
      </c>
      <c r="E50" s="107" t="s">
        <v>106</v>
      </c>
      <c r="F50" s="108" t="s">
        <v>142</v>
      </c>
      <c r="G50" s="92">
        <v>0</v>
      </c>
      <c r="H50" s="117">
        <v>100</v>
      </c>
      <c r="I50" s="92">
        <v>0</v>
      </c>
      <c r="J50" s="118">
        <v>100</v>
      </c>
      <c r="L50" s="142"/>
    </row>
    <row r="51" spans="1:12" s="140" customFormat="1" ht="12" customHeight="1" hidden="1">
      <c r="A51" s="95" t="s">
        <v>74</v>
      </c>
      <c r="B51" s="96" t="s">
        <v>143</v>
      </c>
      <c r="C51" s="79" t="s">
        <v>81</v>
      </c>
      <c r="D51" s="80" t="s">
        <v>75</v>
      </c>
      <c r="E51" s="113" t="s">
        <v>75</v>
      </c>
      <c r="F51" s="114" t="s">
        <v>144</v>
      </c>
      <c r="G51" s="101">
        <v>0</v>
      </c>
      <c r="H51" s="115">
        <f>H52</f>
        <v>41.688</v>
      </c>
      <c r="I51" s="101">
        <v>0</v>
      </c>
      <c r="J51" s="116">
        <f>J52</f>
        <v>41.688</v>
      </c>
      <c r="L51" s="143"/>
    </row>
    <row r="52" spans="1:12" s="137" customFormat="1" ht="12.75" customHeight="1" hidden="1" thickBot="1">
      <c r="A52" s="104"/>
      <c r="B52" s="105"/>
      <c r="C52" s="106"/>
      <c r="D52" s="89">
        <v>3322</v>
      </c>
      <c r="E52" s="107" t="s">
        <v>117</v>
      </c>
      <c r="F52" s="108" t="s">
        <v>145</v>
      </c>
      <c r="G52" s="92">
        <v>0</v>
      </c>
      <c r="H52" s="117">
        <v>41.688</v>
      </c>
      <c r="I52" s="92">
        <v>0</v>
      </c>
      <c r="J52" s="118">
        <v>41.688</v>
      </c>
      <c r="L52" s="142"/>
    </row>
    <row r="53" spans="1:12" s="140" customFormat="1" ht="12.75" customHeight="1" hidden="1">
      <c r="A53" s="95" t="s">
        <v>74</v>
      </c>
      <c r="B53" s="96" t="s">
        <v>146</v>
      </c>
      <c r="C53" s="79" t="s">
        <v>81</v>
      </c>
      <c r="D53" s="80" t="s">
        <v>75</v>
      </c>
      <c r="E53" s="113" t="s">
        <v>75</v>
      </c>
      <c r="F53" s="114" t="s">
        <v>147</v>
      </c>
      <c r="G53" s="101">
        <v>0</v>
      </c>
      <c r="H53" s="115">
        <v>88.912</v>
      </c>
      <c r="I53" s="101">
        <v>0</v>
      </c>
      <c r="J53" s="116">
        <v>88.912</v>
      </c>
      <c r="L53" s="143"/>
    </row>
    <row r="54" spans="1:12" s="137" customFormat="1" ht="12.75" customHeight="1" hidden="1" thickBot="1">
      <c r="A54" s="104"/>
      <c r="B54" s="105"/>
      <c r="C54" s="106"/>
      <c r="D54" s="89">
        <v>3322</v>
      </c>
      <c r="E54" s="107" t="s">
        <v>98</v>
      </c>
      <c r="F54" s="108" t="s">
        <v>148</v>
      </c>
      <c r="G54" s="92">
        <v>0</v>
      </c>
      <c r="H54" s="117">
        <v>88.912</v>
      </c>
      <c r="I54" s="92">
        <v>0</v>
      </c>
      <c r="J54" s="118">
        <v>88.912</v>
      </c>
      <c r="L54" s="142"/>
    </row>
    <row r="55" spans="1:12" s="137" customFormat="1" ht="12.75" customHeight="1" hidden="1">
      <c r="A55" s="95" t="s">
        <v>74</v>
      </c>
      <c r="B55" s="96" t="s">
        <v>91</v>
      </c>
      <c r="C55" s="97" t="s">
        <v>81</v>
      </c>
      <c r="D55" s="80" t="s">
        <v>75</v>
      </c>
      <c r="E55" s="81" t="s">
        <v>75</v>
      </c>
      <c r="F55" s="82" t="s">
        <v>149</v>
      </c>
      <c r="G55" s="83">
        <v>0</v>
      </c>
      <c r="H55" s="83">
        <f>H56</f>
        <v>4900</v>
      </c>
      <c r="I55" s="83">
        <f>I56</f>
        <v>0</v>
      </c>
      <c r="J55" s="111">
        <f>H55+I55</f>
        <v>4900</v>
      </c>
      <c r="L55" s="142"/>
    </row>
    <row r="56" spans="1:12" s="137" customFormat="1" ht="12.75" customHeight="1" hidden="1" thickBot="1">
      <c r="A56" s="104"/>
      <c r="B56" s="105"/>
      <c r="C56" s="106"/>
      <c r="D56" s="89">
        <v>3326</v>
      </c>
      <c r="E56" s="90">
        <v>5901</v>
      </c>
      <c r="F56" s="91" t="s">
        <v>83</v>
      </c>
      <c r="G56" s="92">
        <v>0</v>
      </c>
      <c r="H56" s="92">
        <v>4900</v>
      </c>
      <c r="I56" s="92">
        <v>0</v>
      </c>
      <c r="J56" s="112">
        <v>4900</v>
      </c>
      <c r="L56" s="142"/>
    </row>
    <row r="57" spans="1:12" s="137" customFormat="1" ht="21" customHeight="1" thickBot="1">
      <c r="A57" s="68" t="s">
        <v>74</v>
      </c>
      <c r="B57" s="69" t="s">
        <v>150</v>
      </c>
      <c r="C57" s="70"/>
      <c r="D57" s="71" t="s">
        <v>75</v>
      </c>
      <c r="E57" s="72" t="s">
        <v>75</v>
      </c>
      <c r="F57" s="73" t="s">
        <v>151</v>
      </c>
      <c r="G57" s="74">
        <f>G59</f>
        <v>0</v>
      </c>
      <c r="H57" s="74">
        <f>H58+H60+H62+H64+H66+H68+H70</f>
        <v>270</v>
      </c>
      <c r="I57" s="74">
        <f>I58+I60+I62+I64+I66+I68+I70</f>
        <v>0</v>
      </c>
      <c r="J57" s="131">
        <f>H57+I57</f>
        <v>270</v>
      </c>
      <c r="L57" s="142"/>
    </row>
    <row r="58" spans="1:12" s="137" customFormat="1" ht="12.75" customHeight="1" hidden="1">
      <c r="A58" s="95" t="s">
        <v>74</v>
      </c>
      <c r="B58" s="96" t="s">
        <v>150</v>
      </c>
      <c r="C58" s="97" t="s">
        <v>81</v>
      </c>
      <c r="D58" s="80" t="s">
        <v>75</v>
      </c>
      <c r="E58" s="81" t="s">
        <v>75</v>
      </c>
      <c r="F58" s="82" t="s">
        <v>82</v>
      </c>
      <c r="G58" s="83">
        <f>G59</f>
        <v>0</v>
      </c>
      <c r="H58" s="83">
        <f>H59</f>
        <v>0</v>
      </c>
      <c r="I58" s="83">
        <f>I59</f>
        <v>0</v>
      </c>
      <c r="J58" s="111">
        <f>G58+I58</f>
        <v>0</v>
      </c>
      <c r="L58" s="142"/>
    </row>
    <row r="59" spans="1:12" s="137" customFormat="1" ht="12.75" customHeight="1" hidden="1" thickBot="1">
      <c r="A59" s="104"/>
      <c r="B59" s="105"/>
      <c r="C59" s="106"/>
      <c r="D59" s="89">
        <v>3322</v>
      </c>
      <c r="E59" s="90">
        <v>5901</v>
      </c>
      <c r="F59" s="91" t="s">
        <v>83</v>
      </c>
      <c r="G59" s="92">
        <v>0</v>
      </c>
      <c r="H59" s="92">
        <v>0</v>
      </c>
      <c r="I59" s="92">
        <v>0</v>
      </c>
      <c r="J59" s="112">
        <f>G59+I59</f>
        <v>0</v>
      </c>
      <c r="L59" s="142"/>
    </row>
    <row r="60" spans="1:12" s="137" customFormat="1" ht="12.75" customHeight="1" hidden="1">
      <c r="A60" s="95" t="s">
        <v>74</v>
      </c>
      <c r="B60" s="96" t="s">
        <v>152</v>
      </c>
      <c r="C60" s="97" t="s">
        <v>81</v>
      </c>
      <c r="D60" s="98" t="s">
        <v>75</v>
      </c>
      <c r="E60" s="99" t="s">
        <v>75</v>
      </c>
      <c r="F60" s="100" t="s">
        <v>153</v>
      </c>
      <c r="G60" s="101">
        <v>0</v>
      </c>
      <c r="H60" s="132">
        <f>H61</f>
        <v>60</v>
      </c>
      <c r="I60" s="101">
        <v>0</v>
      </c>
      <c r="J60" s="133">
        <f>J61</f>
        <v>60</v>
      </c>
      <c r="L60" s="142"/>
    </row>
    <row r="61" spans="1:12" s="137" customFormat="1" ht="12.75" customHeight="1" hidden="1" thickBot="1">
      <c r="A61" s="104"/>
      <c r="B61" s="105"/>
      <c r="C61" s="106"/>
      <c r="D61" s="89">
        <v>3322</v>
      </c>
      <c r="E61" s="107" t="s">
        <v>154</v>
      </c>
      <c r="F61" s="108" t="s">
        <v>155</v>
      </c>
      <c r="G61" s="92">
        <v>0</v>
      </c>
      <c r="H61" s="134">
        <v>60</v>
      </c>
      <c r="I61" s="92">
        <v>0</v>
      </c>
      <c r="J61" s="112">
        <v>60</v>
      </c>
      <c r="L61" s="142"/>
    </row>
    <row r="62" spans="1:12" s="137" customFormat="1" ht="12.75" customHeight="1" hidden="1">
      <c r="A62" s="95" t="s">
        <v>74</v>
      </c>
      <c r="B62" s="96" t="s">
        <v>156</v>
      </c>
      <c r="C62" s="97" t="s">
        <v>157</v>
      </c>
      <c r="D62" s="98" t="s">
        <v>75</v>
      </c>
      <c r="E62" s="99" t="s">
        <v>75</v>
      </c>
      <c r="F62" s="100" t="s">
        <v>158</v>
      </c>
      <c r="G62" s="101">
        <v>0</v>
      </c>
      <c r="H62" s="135">
        <f>H63</f>
        <v>60</v>
      </c>
      <c r="I62" s="101">
        <v>0</v>
      </c>
      <c r="J62" s="133">
        <f>J63</f>
        <v>60</v>
      </c>
      <c r="L62" s="142"/>
    </row>
    <row r="63" spans="1:12" s="137" customFormat="1" ht="12.75" customHeight="1" hidden="1" thickBot="1">
      <c r="A63" s="104"/>
      <c r="B63" s="105"/>
      <c r="C63" s="106"/>
      <c r="D63" s="89">
        <v>3322</v>
      </c>
      <c r="E63" s="107" t="s">
        <v>106</v>
      </c>
      <c r="F63" s="108" t="s">
        <v>159</v>
      </c>
      <c r="G63" s="92">
        <v>0</v>
      </c>
      <c r="H63" s="134">
        <v>60</v>
      </c>
      <c r="I63" s="92">
        <v>0</v>
      </c>
      <c r="J63" s="112">
        <v>60</v>
      </c>
      <c r="L63" s="142"/>
    </row>
    <row r="64" spans="1:12" s="137" customFormat="1" ht="12.75" customHeight="1" hidden="1">
      <c r="A64" s="95" t="s">
        <v>74</v>
      </c>
      <c r="B64" s="96" t="s">
        <v>160</v>
      </c>
      <c r="C64" s="97" t="s">
        <v>81</v>
      </c>
      <c r="D64" s="98" t="s">
        <v>75</v>
      </c>
      <c r="E64" s="99" t="s">
        <v>75</v>
      </c>
      <c r="F64" s="100" t="s">
        <v>161</v>
      </c>
      <c r="G64" s="101">
        <v>0</v>
      </c>
      <c r="H64" s="135">
        <v>60</v>
      </c>
      <c r="I64" s="101">
        <v>0</v>
      </c>
      <c r="J64" s="133">
        <v>60</v>
      </c>
      <c r="L64" s="142"/>
    </row>
    <row r="65" spans="1:12" s="137" customFormat="1" ht="12.75" customHeight="1" hidden="1" thickBot="1">
      <c r="A65" s="104"/>
      <c r="B65" s="105"/>
      <c r="C65" s="106"/>
      <c r="D65" s="89">
        <v>3322</v>
      </c>
      <c r="E65" s="107" t="s">
        <v>98</v>
      </c>
      <c r="F65" s="108" t="s">
        <v>162</v>
      </c>
      <c r="G65" s="92">
        <v>0</v>
      </c>
      <c r="H65" s="134">
        <v>60</v>
      </c>
      <c r="I65" s="92">
        <v>0</v>
      </c>
      <c r="J65" s="112">
        <v>60</v>
      </c>
      <c r="L65" s="142"/>
    </row>
    <row r="66" spans="1:12" s="137" customFormat="1" ht="12.75" customHeight="1" hidden="1">
      <c r="A66" s="95" t="s">
        <v>74</v>
      </c>
      <c r="B66" s="96" t="s">
        <v>163</v>
      </c>
      <c r="C66" s="97" t="s">
        <v>81</v>
      </c>
      <c r="D66" s="98" t="s">
        <v>75</v>
      </c>
      <c r="E66" s="99" t="s">
        <v>75</v>
      </c>
      <c r="F66" s="100" t="s">
        <v>164</v>
      </c>
      <c r="G66" s="101">
        <v>0</v>
      </c>
      <c r="H66" s="135">
        <v>47.25</v>
      </c>
      <c r="I66" s="101">
        <v>0</v>
      </c>
      <c r="J66" s="133">
        <v>47.25</v>
      </c>
      <c r="L66" s="142"/>
    </row>
    <row r="67" spans="1:12" s="137" customFormat="1" ht="12.75" customHeight="1" hidden="1" thickBot="1">
      <c r="A67" s="104"/>
      <c r="B67" s="105"/>
      <c r="C67" s="106"/>
      <c r="D67" s="89">
        <v>3322</v>
      </c>
      <c r="E67" s="107" t="s">
        <v>154</v>
      </c>
      <c r="F67" s="108" t="s">
        <v>165</v>
      </c>
      <c r="G67" s="92">
        <v>0</v>
      </c>
      <c r="H67" s="134">
        <v>47.25</v>
      </c>
      <c r="I67" s="92">
        <v>0</v>
      </c>
      <c r="J67" s="112">
        <v>47.25</v>
      </c>
      <c r="L67" s="142"/>
    </row>
    <row r="68" spans="1:12" s="137" customFormat="1" ht="15.75" customHeight="1" hidden="1">
      <c r="A68" s="95" t="s">
        <v>74</v>
      </c>
      <c r="B68" s="96" t="s">
        <v>166</v>
      </c>
      <c r="C68" s="97" t="s">
        <v>81</v>
      </c>
      <c r="D68" s="98" t="s">
        <v>75</v>
      </c>
      <c r="E68" s="99" t="s">
        <v>75</v>
      </c>
      <c r="F68" s="100" t="s">
        <v>167</v>
      </c>
      <c r="G68" s="101">
        <v>0</v>
      </c>
      <c r="H68" s="135">
        <v>24</v>
      </c>
      <c r="I68" s="101">
        <v>0</v>
      </c>
      <c r="J68" s="133">
        <v>24</v>
      </c>
      <c r="L68" s="142"/>
    </row>
    <row r="69" spans="1:12" s="137" customFormat="1" ht="12.75" customHeight="1" hidden="1" thickBot="1">
      <c r="A69" s="104"/>
      <c r="B69" s="105"/>
      <c r="C69" s="106"/>
      <c r="D69" s="89">
        <v>3322</v>
      </c>
      <c r="E69" s="107" t="s">
        <v>154</v>
      </c>
      <c r="F69" s="108" t="s">
        <v>168</v>
      </c>
      <c r="G69" s="92">
        <v>0</v>
      </c>
      <c r="H69" s="134">
        <v>24</v>
      </c>
      <c r="I69" s="92">
        <v>0</v>
      </c>
      <c r="J69" s="112">
        <v>24</v>
      </c>
      <c r="L69" s="142"/>
    </row>
    <row r="70" spans="1:12" s="137" customFormat="1" ht="12.75" customHeight="1" hidden="1">
      <c r="A70" s="95" t="s">
        <v>74</v>
      </c>
      <c r="B70" s="96" t="s">
        <v>169</v>
      </c>
      <c r="C70" s="97" t="s">
        <v>170</v>
      </c>
      <c r="D70" s="98" t="s">
        <v>75</v>
      </c>
      <c r="E70" s="99" t="s">
        <v>75</v>
      </c>
      <c r="F70" s="100" t="s">
        <v>171</v>
      </c>
      <c r="G70" s="101">
        <v>0</v>
      </c>
      <c r="H70" s="135">
        <v>18.75</v>
      </c>
      <c r="I70" s="101">
        <v>0</v>
      </c>
      <c r="J70" s="133">
        <v>18.75</v>
      </c>
      <c r="L70" s="142"/>
    </row>
    <row r="71" spans="1:12" s="137" customFormat="1" ht="12.75" customHeight="1" hidden="1" thickBot="1">
      <c r="A71" s="104"/>
      <c r="B71" s="105"/>
      <c r="C71" s="106"/>
      <c r="D71" s="89">
        <v>3322</v>
      </c>
      <c r="E71" s="107" t="s">
        <v>106</v>
      </c>
      <c r="F71" s="108" t="s">
        <v>172</v>
      </c>
      <c r="G71" s="92">
        <v>0</v>
      </c>
      <c r="H71" s="134">
        <v>18.75</v>
      </c>
      <c r="I71" s="92">
        <v>0</v>
      </c>
      <c r="J71" s="112">
        <v>18.75</v>
      </c>
      <c r="L71" s="142"/>
    </row>
    <row r="72" spans="1:12" s="137" customFormat="1" ht="21" customHeight="1" thickBot="1">
      <c r="A72" s="68" t="s">
        <v>74</v>
      </c>
      <c r="B72" s="69" t="s">
        <v>91</v>
      </c>
      <c r="C72" s="70"/>
      <c r="D72" s="71" t="s">
        <v>75</v>
      </c>
      <c r="E72" s="72" t="s">
        <v>75</v>
      </c>
      <c r="F72" s="73" t="s">
        <v>173</v>
      </c>
      <c r="G72" s="74">
        <f>G74</f>
        <v>0</v>
      </c>
      <c r="H72" s="74">
        <f>H73+H75</f>
        <v>400</v>
      </c>
      <c r="I72" s="74">
        <f>I73+I75</f>
        <v>0</v>
      </c>
      <c r="J72" s="131">
        <f>H72+I72</f>
        <v>400</v>
      </c>
      <c r="L72" s="142"/>
    </row>
    <row r="73" spans="1:12" s="137" customFormat="1" ht="12.75" customHeight="1">
      <c r="A73" s="95" t="s">
        <v>74</v>
      </c>
      <c r="B73" s="96" t="s">
        <v>91</v>
      </c>
      <c r="C73" s="97" t="s">
        <v>81</v>
      </c>
      <c r="D73" s="80" t="s">
        <v>75</v>
      </c>
      <c r="E73" s="81" t="s">
        <v>75</v>
      </c>
      <c r="F73" s="82" t="s">
        <v>82</v>
      </c>
      <c r="G73" s="83">
        <v>0</v>
      </c>
      <c r="H73" s="83">
        <f>H74</f>
        <v>400</v>
      </c>
      <c r="I73" s="84">
        <f>I74</f>
        <v>-152.964</v>
      </c>
      <c r="J73" s="85">
        <f>H73+I73</f>
        <v>247.036</v>
      </c>
      <c r="L73" s="142"/>
    </row>
    <row r="74" spans="1:12" s="137" customFormat="1" ht="12.75" customHeight="1" thickBot="1">
      <c r="A74" s="104"/>
      <c r="B74" s="105"/>
      <c r="C74" s="106"/>
      <c r="D74" s="89">
        <v>3326</v>
      </c>
      <c r="E74" s="90">
        <v>5901</v>
      </c>
      <c r="F74" s="91" t="s">
        <v>83</v>
      </c>
      <c r="G74" s="92">
        <v>0</v>
      </c>
      <c r="H74" s="92">
        <v>400</v>
      </c>
      <c r="I74" s="93">
        <v>-152.964</v>
      </c>
      <c r="J74" s="94">
        <f>H74+I74</f>
        <v>247.036</v>
      </c>
      <c r="L74" s="142"/>
    </row>
    <row r="75" spans="1:12" s="137" customFormat="1" ht="12.75" customHeight="1">
      <c r="A75" s="95" t="s">
        <v>74</v>
      </c>
      <c r="B75" s="96" t="s">
        <v>177</v>
      </c>
      <c r="C75" s="97" t="s">
        <v>178</v>
      </c>
      <c r="D75" s="80" t="s">
        <v>75</v>
      </c>
      <c r="E75" s="80" t="s">
        <v>75</v>
      </c>
      <c r="F75" s="145" t="s">
        <v>180</v>
      </c>
      <c r="G75" s="83">
        <v>0</v>
      </c>
      <c r="H75" s="83">
        <f>H76</f>
        <v>0</v>
      </c>
      <c r="I75" s="84">
        <f>I76</f>
        <v>152.964</v>
      </c>
      <c r="J75" s="85">
        <f>H75+I75</f>
        <v>152.964</v>
      </c>
      <c r="L75" s="142"/>
    </row>
    <row r="76" spans="1:12" s="137" customFormat="1" ht="12.75" customHeight="1" thickBot="1">
      <c r="A76" s="104"/>
      <c r="B76" s="105"/>
      <c r="C76" s="106"/>
      <c r="D76" s="89">
        <v>3329</v>
      </c>
      <c r="E76" s="90">
        <v>5331</v>
      </c>
      <c r="F76" s="91" t="s">
        <v>179</v>
      </c>
      <c r="G76" s="92">
        <v>0</v>
      </c>
      <c r="H76" s="92">
        <v>0</v>
      </c>
      <c r="I76" s="93">
        <v>152.964</v>
      </c>
      <c r="J76" s="94">
        <f>H76+I76</f>
        <v>152.964</v>
      </c>
      <c r="L76" s="142"/>
    </row>
    <row r="77" spans="1:12" s="137" customFormat="1" ht="12.75" customHeight="1">
      <c r="A77" s="45"/>
      <c r="B77" s="45"/>
      <c r="C77" s="45"/>
      <c r="D77" s="45"/>
      <c r="E77" s="45"/>
      <c r="F77" s="45"/>
      <c r="G77" s="144"/>
      <c r="H77" s="144"/>
      <c r="I77" s="45"/>
      <c r="J77" s="45"/>
      <c r="L77" s="142"/>
    </row>
    <row r="78" spans="1:12" s="137" customFormat="1" ht="12.75" customHeight="1">
      <c r="A78" s="45"/>
      <c r="B78" s="45"/>
      <c r="C78" s="45"/>
      <c r="D78" s="45"/>
      <c r="E78" s="45"/>
      <c r="F78" s="45"/>
      <c r="G78" s="144"/>
      <c r="H78" s="144"/>
      <c r="I78" s="45"/>
      <c r="J78" s="45"/>
      <c r="L78" s="142"/>
    </row>
    <row r="79" spans="1:12" s="137" customFormat="1" ht="12.75" customHeight="1">
      <c r="A79" s="45"/>
      <c r="B79" s="45"/>
      <c r="C79" s="45"/>
      <c r="D79" s="45"/>
      <c r="E79" s="45"/>
      <c r="F79" s="45"/>
      <c r="G79" s="144"/>
      <c r="H79" s="144"/>
      <c r="I79" s="45"/>
      <c r="J79" s="45"/>
      <c r="L79" s="142"/>
    </row>
    <row r="80" spans="1:12" s="137" customFormat="1" ht="12.75" customHeight="1">
      <c r="A80" s="45"/>
      <c r="B80" s="45"/>
      <c r="C80" s="45"/>
      <c r="D80" s="45"/>
      <c r="E80" s="45"/>
      <c r="F80" s="45"/>
      <c r="G80" s="144"/>
      <c r="H80" s="144"/>
      <c r="I80" s="45"/>
      <c r="J80" s="45"/>
      <c r="L80" s="142"/>
    </row>
    <row r="81" spans="1:12" s="137" customFormat="1" ht="12.75" customHeight="1">
      <c r="A81" s="45"/>
      <c r="B81" s="45"/>
      <c r="C81" s="45"/>
      <c r="D81" s="45"/>
      <c r="E81" s="45"/>
      <c r="F81" s="45"/>
      <c r="G81" s="144"/>
      <c r="H81" s="144"/>
      <c r="I81" s="45"/>
      <c r="J81" s="45"/>
      <c r="L81" s="142"/>
    </row>
    <row r="82" spans="1:12" s="137" customFormat="1" ht="12.75" customHeight="1">
      <c r="A82" s="45"/>
      <c r="B82" s="45"/>
      <c r="C82" s="45"/>
      <c r="D82" s="45"/>
      <c r="E82" s="45"/>
      <c r="F82" s="45"/>
      <c r="G82" s="144"/>
      <c r="H82" s="144"/>
      <c r="I82" s="45"/>
      <c r="J82" s="45"/>
      <c r="L82" s="142"/>
    </row>
    <row r="83" spans="1:12" s="137" customFormat="1" ht="12.75" customHeight="1">
      <c r="A83" s="45"/>
      <c r="B83" s="45"/>
      <c r="C83" s="45"/>
      <c r="D83" s="45"/>
      <c r="E83" s="45"/>
      <c r="F83" s="45"/>
      <c r="G83" s="144"/>
      <c r="H83" s="144"/>
      <c r="I83" s="45"/>
      <c r="J83" s="45"/>
      <c r="L83" s="142"/>
    </row>
    <row r="84" spans="1:12" s="137" customFormat="1" ht="12.75" customHeight="1">
      <c r="A84" s="45"/>
      <c r="B84" s="45"/>
      <c r="C84" s="45"/>
      <c r="D84" s="45"/>
      <c r="E84" s="45"/>
      <c r="F84" s="45"/>
      <c r="G84" s="144"/>
      <c r="H84" s="144"/>
      <c r="I84" s="45"/>
      <c r="J84" s="45"/>
      <c r="L84" s="142"/>
    </row>
    <row r="85" spans="1:12" s="137" customFormat="1" ht="12.75" customHeight="1">
      <c r="A85" s="45"/>
      <c r="B85" s="45"/>
      <c r="C85" s="45"/>
      <c r="D85" s="45"/>
      <c r="E85" s="45"/>
      <c r="F85" s="45"/>
      <c r="G85" s="144"/>
      <c r="H85" s="144"/>
      <c r="I85" s="45"/>
      <c r="J85" s="45"/>
      <c r="L85" s="142"/>
    </row>
    <row r="86" spans="1:12" s="137" customFormat="1" ht="12.75" customHeight="1">
      <c r="A86" s="45"/>
      <c r="B86" s="45"/>
      <c r="C86" s="45"/>
      <c r="D86" s="45"/>
      <c r="E86" s="45"/>
      <c r="F86" s="45"/>
      <c r="G86" s="144"/>
      <c r="H86" s="144"/>
      <c r="I86" s="45"/>
      <c r="J86" s="45"/>
      <c r="L86" s="142"/>
    </row>
    <row r="87" spans="1:12" s="137" customFormat="1" ht="12.75" customHeight="1">
      <c r="A87" s="45"/>
      <c r="B87" s="45"/>
      <c r="C87" s="45"/>
      <c r="D87" s="45"/>
      <c r="E87" s="45"/>
      <c r="F87" s="45"/>
      <c r="G87" s="144"/>
      <c r="H87" s="144"/>
      <c r="I87" s="45"/>
      <c r="J87" s="45"/>
      <c r="L87" s="142"/>
    </row>
    <row r="88" spans="1:12" s="137" customFormat="1" ht="12.75" customHeight="1">
      <c r="A88" s="45"/>
      <c r="B88" s="45"/>
      <c r="C88" s="45"/>
      <c r="D88" s="45"/>
      <c r="E88" s="45"/>
      <c r="F88" s="45"/>
      <c r="G88" s="144"/>
      <c r="H88" s="144"/>
      <c r="I88" s="45"/>
      <c r="J88" s="45"/>
      <c r="L88" s="142"/>
    </row>
    <row r="89" spans="1:12" s="137" customFormat="1" ht="12.75" customHeight="1">
      <c r="A89" s="45"/>
      <c r="B89" s="45"/>
      <c r="C89" s="45"/>
      <c r="D89" s="45"/>
      <c r="E89" s="45"/>
      <c r="F89" s="45"/>
      <c r="G89" s="144"/>
      <c r="H89" s="144"/>
      <c r="I89" s="45"/>
      <c r="J89" s="45"/>
      <c r="L89" s="142"/>
    </row>
    <row r="90" spans="1:12" s="137" customFormat="1" ht="12.75" customHeight="1">
      <c r="A90" s="45"/>
      <c r="B90" s="45"/>
      <c r="C90" s="45"/>
      <c r="D90" s="45"/>
      <c r="E90" s="45"/>
      <c r="F90" s="45"/>
      <c r="G90" s="144"/>
      <c r="H90" s="144"/>
      <c r="I90" s="45"/>
      <c r="J90" s="45"/>
      <c r="L90" s="142"/>
    </row>
    <row r="91" spans="1:12" s="137" customFormat="1" ht="12.75" customHeight="1">
      <c r="A91" s="45"/>
      <c r="B91" s="45"/>
      <c r="C91" s="45"/>
      <c r="D91" s="45"/>
      <c r="E91" s="45"/>
      <c r="F91" s="45"/>
      <c r="G91" s="144"/>
      <c r="H91" s="144"/>
      <c r="I91" s="45"/>
      <c r="J91" s="45"/>
      <c r="L91" s="142"/>
    </row>
    <row r="92" spans="1:12" s="137" customFormat="1" ht="12.75" customHeight="1">
      <c r="A92" s="45"/>
      <c r="B92" s="45"/>
      <c r="C92" s="45"/>
      <c r="D92" s="45"/>
      <c r="E92" s="45"/>
      <c r="F92" s="45"/>
      <c r="G92" s="144"/>
      <c r="H92" s="144"/>
      <c r="I92" s="45"/>
      <c r="J92" s="45"/>
      <c r="L92" s="142"/>
    </row>
    <row r="93" spans="1:12" s="137" customFormat="1" ht="12.75" customHeight="1">
      <c r="A93" s="45"/>
      <c r="B93" s="45"/>
      <c r="C93" s="45"/>
      <c r="D93" s="45"/>
      <c r="E93" s="45"/>
      <c r="F93" s="45"/>
      <c r="G93" s="144"/>
      <c r="H93" s="144"/>
      <c r="I93" s="45"/>
      <c r="J93" s="45"/>
      <c r="L93" s="142"/>
    </row>
    <row r="94" spans="1:12" s="137" customFormat="1" ht="12.75" customHeight="1">
      <c r="A94" s="45"/>
      <c r="B94" s="45"/>
      <c r="C94" s="45"/>
      <c r="D94" s="45"/>
      <c r="E94" s="45"/>
      <c r="F94" s="45"/>
      <c r="G94" s="144"/>
      <c r="H94" s="144"/>
      <c r="I94" s="45"/>
      <c r="J94" s="45"/>
      <c r="L94" s="142"/>
    </row>
    <row r="95" spans="1:12" s="137" customFormat="1" ht="22.5" customHeight="1">
      <c r="A95" s="45"/>
      <c r="B95" s="45"/>
      <c r="C95" s="45"/>
      <c r="D95" s="45"/>
      <c r="E95" s="45"/>
      <c r="F95" s="45"/>
      <c r="G95" s="144"/>
      <c r="H95" s="144"/>
      <c r="I95" s="45"/>
      <c r="J95" s="45"/>
      <c r="L95" s="139"/>
    </row>
    <row r="96" spans="1:12" s="137" customFormat="1" ht="12.75" customHeight="1">
      <c r="A96" s="45"/>
      <c r="B96" s="45"/>
      <c r="C96" s="45"/>
      <c r="D96" s="45"/>
      <c r="E96" s="45"/>
      <c r="F96" s="45"/>
      <c r="G96" s="144"/>
      <c r="H96" s="144"/>
      <c r="I96" s="45"/>
      <c r="J96" s="45"/>
      <c r="L96" s="139"/>
    </row>
    <row r="97" spans="1:12" s="137" customFormat="1" ht="12.75" customHeight="1">
      <c r="A97" s="45"/>
      <c r="B97" s="45"/>
      <c r="C97" s="45"/>
      <c r="D97" s="45"/>
      <c r="E97" s="45"/>
      <c r="F97" s="45"/>
      <c r="G97" s="144"/>
      <c r="H97" s="144"/>
      <c r="I97" s="45"/>
      <c r="J97" s="45"/>
      <c r="L97" s="139"/>
    </row>
    <row r="98" spans="1:12" s="137" customFormat="1" ht="12.75" customHeight="1">
      <c r="A98" s="45"/>
      <c r="B98" s="45"/>
      <c r="C98" s="45"/>
      <c r="D98" s="45"/>
      <c r="E98" s="45"/>
      <c r="F98" s="45"/>
      <c r="G98" s="144"/>
      <c r="H98" s="144"/>
      <c r="I98" s="45"/>
      <c r="J98" s="45"/>
      <c r="L98" s="139"/>
    </row>
    <row r="99" spans="1:12" s="137" customFormat="1" ht="12.75" customHeight="1">
      <c r="A99" s="45"/>
      <c r="B99" s="45"/>
      <c r="C99" s="45"/>
      <c r="D99" s="45"/>
      <c r="E99" s="45"/>
      <c r="F99" s="45"/>
      <c r="G99" s="144"/>
      <c r="H99" s="144"/>
      <c r="I99" s="45"/>
      <c r="J99" s="45"/>
      <c r="L99" s="139"/>
    </row>
    <row r="100" spans="1:12" s="137" customFormat="1" ht="12.75" customHeight="1">
      <c r="A100" s="45"/>
      <c r="B100" s="45"/>
      <c r="C100" s="45"/>
      <c r="D100" s="45"/>
      <c r="E100" s="45"/>
      <c r="F100" s="45"/>
      <c r="G100" s="144"/>
      <c r="H100" s="144"/>
      <c r="I100" s="45"/>
      <c r="J100" s="45"/>
      <c r="L100" s="139"/>
    </row>
    <row r="101" spans="1:12" s="137" customFormat="1" ht="12.75" customHeight="1">
      <c r="A101" s="45"/>
      <c r="B101" s="45"/>
      <c r="C101" s="45"/>
      <c r="D101" s="45"/>
      <c r="E101" s="45"/>
      <c r="F101" s="45"/>
      <c r="G101" s="144"/>
      <c r="H101" s="144"/>
      <c r="I101" s="45"/>
      <c r="J101" s="45"/>
      <c r="L101" s="139"/>
    </row>
    <row r="102" spans="1:12" s="137" customFormat="1" ht="12.75" customHeight="1">
      <c r="A102" s="45"/>
      <c r="B102" s="45"/>
      <c r="C102" s="45"/>
      <c r="D102" s="45"/>
      <c r="E102" s="45"/>
      <c r="F102" s="45"/>
      <c r="G102" s="144"/>
      <c r="H102" s="144"/>
      <c r="I102" s="45"/>
      <c r="J102" s="45"/>
      <c r="L102" s="139"/>
    </row>
    <row r="103" spans="1:12" s="137" customFormat="1" ht="12.75" customHeight="1">
      <c r="A103" s="45"/>
      <c r="B103" s="45"/>
      <c r="C103" s="45"/>
      <c r="D103" s="45"/>
      <c r="E103" s="45"/>
      <c r="F103" s="45"/>
      <c r="G103" s="144"/>
      <c r="H103" s="144"/>
      <c r="I103" s="45"/>
      <c r="J103" s="45"/>
      <c r="L103" s="139"/>
    </row>
    <row r="104" spans="1:12" s="137" customFormat="1" ht="12.75" customHeight="1">
      <c r="A104" s="45"/>
      <c r="B104" s="45"/>
      <c r="C104" s="45"/>
      <c r="D104" s="45"/>
      <c r="E104" s="45"/>
      <c r="F104" s="45"/>
      <c r="G104" s="144"/>
      <c r="H104" s="144"/>
      <c r="I104" s="45"/>
      <c r="J104" s="45"/>
      <c r="L104" s="139"/>
    </row>
    <row r="105" spans="1:12" s="137" customFormat="1" ht="12.75" customHeight="1">
      <c r="A105" s="45"/>
      <c r="B105" s="45"/>
      <c r="C105" s="45"/>
      <c r="D105" s="45"/>
      <c r="E105" s="45"/>
      <c r="F105" s="45"/>
      <c r="G105" s="144"/>
      <c r="H105" s="144"/>
      <c r="I105" s="45"/>
      <c r="J105" s="45"/>
      <c r="L105" s="139"/>
    </row>
    <row r="106" spans="1:10" s="137" customFormat="1" ht="22.5" customHeight="1">
      <c r="A106" s="45"/>
      <c r="B106" s="45"/>
      <c r="C106" s="45"/>
      <c r="D106" s="45"/>
      <c r="E106" s="45"/>
      <c r="F106" s="45"/>
      <c r="G106" s="144"/>
      <c r="H106" s="144"/>
      <c r="I106" s="45"/>
      <c r="J106" s="45"/>
    </row>
    <row r="107" spans="1:10" s="137" customFormat="1" ht="12.75" customHeight="1">
      <c r="A107" s="45"/>
      <c r="B107" s="45"/>
      <c r="C107" s="45"/>
      <c r="D107" s="45"/>
      <c r="E107" s="45"/>
      <c r="F107" s="45"/>
      <c r="G107" s="144"/>
      <c r="H107" s="144"/>
      <c r="I107" s="45"/>
      <c r="J107" s="45"/>
    </row>
    <row r="108" spans="1:10" s="137" customFormat="1" ht="12.75" customHeight="1">
      <c r="A108" s="45"/>
      <c r="B108" s="45"/>
      <c r="C108" s="45"/>
      <c r="D108" s="45"/>
      <c r="E108" s="45"/>
      <c r="F108" s="45"/>
      <c r="G108" s="144"/>
      <c r="H108" s="144"/>
      <c r="I108" s="45"/>
      <c r="J108" s="45"/>
    </row>
    <row r="109" spans="1:10" s="137" customFormat="1" ht="12.75" customHeight="1">
      <c r="A109" s="45"/>
      <c r="B109" s="45"/>
      <c r="C109" s="45"/>
      <c r="D109" s="45"/>
      <c r="E109" s="45"/>
      <c r="F109" s="45"/>
      <c r="G109" s="144"/>
      <c r="H109" s="144"/>
      <c r="I109" s="45"/>
      <c r="J109" s="45"/>
    </row>
    <row r="110" spans="1:10" s="137" customFormat="1" ht="12.75" customHeight="1">
      <c r="A110" s="45"/>
      <c r="B110" s="45"/>
      <c r="C110" s="45"/>
      <c r="D110" s="45"/>
      <c r="E110" s="45"/>
      <c r="F110" s="45"/>
      <c r="G110" s="144"/>
      <c r="H110" s="144"/>
      <c r="I110" s="45"/>
      <c r="J110" s="45"/>
    </row>
  </sheetData>
  <sheetProtection/>
  <mergeCells count="5">
    <mergeCell ref="A3:J3"/>
    <mergeCell ref="A5:J5"/>
    <mergeCell ref="A7:J7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Skrbkova Ivana</cp:lastModifiedBy>
  <cp:lastPrinted>2014-05-29T06:25:40Z</cp:lastPrinted>
  <dcterms:created xsi:type="dcterms:W3CDTF">2007-12-18T12:40:54Z</dcterms:created>
  <dcterms:modified xsi:type="dcterms:W3CDTF">2014-05-29T06:45:38Z</dcterms:modified>
  <cp:category/>
  <cp:version/>
  <cp:contentType/>
  <cp:contentStatus/>
</cp:coreProperties>
</file>