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0"/>
  </bookViews>
  <sheets>
    <sheet name="Bilance PaV" sheetId="1" r:id="rId1"/>
    <sheet name="92607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<sst xmlns="http://schemas.openxmlformats.org/spreadsheetml/2006/main" count="740" uniqueCount="366">
  <si>
    <t>pol.</t>
  </si>
  <si>
    <t>odbor kultury, památkové péče a cestovního ruchu</t>
  </si>
  <si>
    <t>926 07 - Dotační fond LK</t>
  </si>
  <si>
    <t>tis.Kč</t>
  </si>
  <si>
    <t>uk</t>
  </si>
  <si>
    <t>č.a.</t>
  </si>
  <si>
    <t>§</t>
  </si>
  <si>
    <t>D O T A Č N Í  F O N D   L K</t>
  </si>
  <si>
    <t>SR 2014</t>
  </si>
  <si>
    <t>UR 2014</t>
  </si>
  <si>
    <t>UR  II. 2014</t>
  </si>
  <si>
    <t>SU</t>
  </si>
  <si>
    <t>x</t>
  </si>
  <si>
    <t>Běžné a kapitálové výdaje resortu celkem</t>
  </si>
  <si>
    <t>z toho</t>
  </si>
  <si>
    <t>7010000</t>
  </si>
  <si>
    <t>Podprogram 7.1 - Kulturní aktivity v LK</t>
  </si>
  <si>
    <t>701000</t>
  </si>
  <si>
    <t>0000</t>
  </si>
  <si>
    <t>nespecifikované rezervy fondu</t>
  </si>
  <si>
    <t>nespecifikované rezervy</t>
  </si>
  <si>
    <t>7010008</t>
  </si>
  <si>
    <t>Tématický workshop v rámci Oslav</t>
  </si>
  <si>
    <t>5222</t>
  </si>
  <si>
    <t>neinvestiční transf.os.-Active art</t>
  </si>
  <si>
    <t>7010009</t>
  </si>
  <si>
    <t>Propagace obnoveného salónku na Ještědu</t>
  </si>
  <si>
    <t>neinvestiční transf.os.-Jestěd 73</t>
  </si>
  <si>
    <t>7040000</t>
  </si>
  <si>
    <t>7020000</t>
  </si>
  <si>
    <t>Podprogram 7.2 -Záchrana a obnova památek v LK</t>
  </si>
  <si>
    <t>5901</t>
  </si>
  <si>
    <t>7020002</t>
  </si>
  <si>
    <t>Záchrana varhan z kostela Navštívení P.Marie</t>
  </si>
  <si>
    <t>5223</t>
  </si>
  <si>
    <t>neinvestiční transfery církvím - ŘKF Bozkov</t>
  </si>
  <si>
    <t>7020020</t>
  </si>
  <si>
    <t>Obn.střeš.kryt.a římsy kostela sv.Magdalény</t>
  </si>
  <si>
    <t>neinvestiční transfery církvím - ŘKF Holany</t>
  </si>
  <si>
    <t>7020021</t>
  </si>
  <si>
    <t>3001</t>
  </si>
  <si>
    <t>Záchrana a zpříst. Sb.Waldes - šperková spínadla</t>
  </si>
  <si>
    <t>5321</t>
  </si>
  <si>
    <t>neinvestiční transfery obcím - Muezum v Jbc.</t>
  </si>
  <si>
    <t>7020022</t>
  </si>
  <si>
    <t>5003</t>
  </si>
  <si>
    <t xml:space="preserve">Rest. věžních hodin kostela sv. Prokopa </t>
  </si>
  <si>
    <t>neinvestiční transfery obcím - Jablonec nad Jizerou</t>
  </si>
  <si>
    <t>7020024</t>
  </si>
  <si>
    <t xml:space="preserve">Opr.střecay,krov,fas. kostel Povýš.sv.Kříže </t>
  </si>
  <si>
    <t>neinvestiční transfery církvím - ŘKF Volfartice</t>
  </si>
  <si>
    <t>7020026</t>
  </si>
  <si>
    <t>Pokl.stř.krytiny, mont.a rev.hromosvodů</t>
  </si>
  <si>
    <t>5212</t>
  </si>
  <si>
    <t>neinvestiční transfery podnik. FO - Miroslav Balatka</t>
  </si>
  <si>
    <t>7020027</t>
  </si>
  <si>
    <t xml:space="preserve">Oprava střeš.pláště far.kostela sv. Vavřince </t>
  </si>
  <si>
    <t>neinvestiční transfery církvím - ŘKF Jezvé</t>
  </si>
  <si>
    <t>7020029</t>
  </si>
  <si>
    <t>Gen.oprava stř.pláště Kaple Jednoty bratrské</t>
  </si>
  <si>
    <t>neinvestiční transfery církvím - Ochr.sb. při ČBCE v Ž.B.</t>
  </si>
  <si>
    <t>7020031</t>
  </si>
  <si>
    <t>Opr.zdi s kříž.cestou kostel sv. Michaela</t>
  </si>
  <si>
    <t>neinvestiční transfery církvím - ŘKF Rokytnice n. Jizerou</t>
  </si>
  <si>
    <t>7020032</t>
  </si>
  <si>
    <t>4055</t>
  </si>
  <si>
    <t>Oprava kaple sv. Josefa ve Velenicích</t>
  </si>
  <si>
    <t>neinvestiční transfery obcím - Velenice</t>
  </si>
  <si>
    <t>7020035</t>
  </si>
  <si>
    <t>Opr.stodoly zem.usedlosti Nová Ves n. Pop.</t>
  </si>
  <si>
    <t>neinvestiční transfery podnik. FO - Ing. B. Hercík</t>
  </si>
  <si>
    <t>7020036</t>
  </si>
  <si>
    <t xml:space="preserve">Obnova stř.pláště pam.chr. roubené chalupy </t>
  </si>
  <si>
    <t>5229</t>
  </si>
  <si>
    <t>neinvestiční transfery nezisk.org.-Muzeum a gal. Semily</t>
  </si>
  <si>
    <t>7020037</t>
  </si>
  <si>
    <t>5063</t>
  </si>
  <si>
    <t xml:space="preserve">Hřbit.zeď kostela Nanebevzetí Panny Marie </t>
  </si>
  <si>
    <t>neinvestiční transfery obcím - Vyskeř</t>
  </si>
  <si>
    <t>7020038</t>
  </si>
  <si>
    <t xml:space="preserve">Rekonstrukce secesního zádveří u domu </t>
  </si>
  <si>
    <t>neinvestiční transfery podnik. FO - doc .MgA J. Bárta</t>
  </si>
  <si>
    <t>7020039</t>
  </si>
  <si>
    <t>Stavební oprava opěrné zdi na p. č. 488,494,496</t>
  </si>
  <si>
    <t>neinvestiční transfery církvím - ŘKF Turnov</t>
  </si>
  <si>
    <t>7030000</t>
  </si>
  <si>
    <t>Podprogram 7.3 -Stavebně historický průzkum</t>
  </si>
  <si>
    <t>7030001</t>
  </si>
  <si>
    <t>SHP - Janatův mlýn</t>
  </si>
  <si>
    <t>5493</t>
  </si>
  <si>
    <t>úče.neinvestiční transfery tyz. osobám - Ing. J.Krch</t>
  </si>
  <si>
    <t>7030002</t>
  </si>
  <si>
    <t>4003</t>
  </si>
  <si>
    <t>SHP - zámek Doksy 2014</t>
  </si>
  <si>
    <t>neinvestiční transfery obcím - Město Doksy</t>
  </si>
  <si>
    <t>7030003</t>
  </si>
  <si>
    <t>SHP - kostel sv. Jakuba v Letařovicích</t>
  </si>
  <si>
    <t>neinvestiční transfery církvím a nábož. spol.- ŘKF Č. Dub</t>
  </si>
  <si>
    <t>7030004</t>
  </si>
  <si>
    <t>SHP bývalé fary v Horní Libchavě</t>
  </si>
  <si>
    <r>
      <t>úče.neinvestiční transfery tyz. osobám - Miroslav Pr</t>
    </r>
    <r>
      <rPr>
        <sz val="8"/>
        <rFont val="Calibri"/>
        <family val="2"/>
      </rPr>
      <t>ö</t>
    </r>
    <r>
      <rPr>
        <sz val="8"/>
        <rFont val="Arial CE"/>
        <family val="0"/>
      </rPr>
      <t>ller</t>
    </r>
  </si>
  <si>
    <t>7030005</t>
  </si>
  <si>
    <t>SHP zemědělské usedlosti  Nová Ves n.Popelkou</t>
  </si>
  <si>
    <t>úče.neinvestiční transfery tyz. osobám - Ing. Boh. Hercík</t>
  </si>
  <si>
    <t>7030006</t>
  </si>
  <si>
    <t>5056</t>
  </si>
  <si>
    <t>Fotogrammetrické zaměř. pláště hrad Kumburk</t>
  </si>
  <si>
    <t>neinvestiční transfery obcím - Obec Syřenov</t>
  </si>
  <si>
    <t>Podprogram 7.4 -Archeologie</t>
  </si>
  <si>
    <t>7040001</t>
  </si>
  <si>
    <t>1705</t>
  </si>
  <si>
    <t>neinv. příspěvky zřízeným PO - Muzeum ČR Turnov</t>
  </si>
  <si>
    <t>Záchranný archeologický výzkum - Sklenařice</t>
  </si>
  <si>
    <t>Změna rozpočtu - rozpočtové opatření č. 184/14</t>
  </si>
  <si>
    <t>ZR-RO č.184/14</t>
  </si>
  <si>
    <t>Zdrojová část rozpočtu LK 2014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</si>
  <si>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</si>
  <si>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</si>
  <si>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</si>
  <si>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</si>
  <si>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</si>
  <si>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</si>
  <si>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</si>
  <si>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</si>
  <si>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</si>
  <si>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</si>
  <si>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</si>
  <si>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</si>
  <si>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</si>
  <si>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</si>
  <si>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</si>
  <si>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</si>
  <si>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</si>
  <si>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</si>
  <si>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</si>
  <si>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</si>
  <si>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</si>
  <si>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</si>
  <si>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</si>
  <si>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</si>
  <si>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</si>
  <si>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</si>
  <si>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</si>
  <si>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</si>
  <si>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</si>
  <si>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</si>
  <si>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</si>
  <si>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</si>
  <si>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</si>
  <si>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</si>
  <si>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</si>
  <si>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</si>
  <si>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</si>
  <si>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</si>
  <si>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</si>
  <si>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</si>
  <si>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</si>
  <si>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</si>
  <si>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</si>
  <si>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</si>
  <si>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</si>
  <si>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</si>
  <si>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</si>
  <si>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</si>
  <si>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</si>
  <si>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</si>
  <si>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</si>
  <si>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</si>
  <si>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</si>
  <si>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</si>
  <si>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</si>
  <si>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</si>
  <si>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</si>
  <si>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</si>
  <si>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</si>
  <si>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</si>
  <si>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</si>
  <si>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</si>
  <si>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ZR-RO č. 184/14</t>
  </si>
  <si>
    <t>7010010</t>
  </si>
  <si>
    <t>7010011</t>
  </si>
  <si>
    <t>7010012</t>
  </si>
  <si>
    <t>7010013</t>
  </si>
  <si>
    <t>7010014</t>
  </si>
  <si>
    <t>7010015</t>
  </si>
  <si>
    <t>7010016</t>
  </si>
  <si>
    <t>7010017</t>
  </si>
  <si>
    <t>7010018</t>
  </si>
  <si>
    <t>7010019</t>
  </si>
  <si>
    <t>7010020</t>
  </si>
  <si>
    <t>7010021</t>
  </si>
  <si>
    <t>7010022</t>
  </si>
  <si>
    <t>7010023</t>
  </si>
  <si>
    <t>7010024</t>
  </si>
  <si>
    <t>7010025</t>
  </si>
  <si>
    <t>7010026</t>
  </si>
  <si>
    <t>7010027</t>
  </si>
  <si>
    <t>7020040</t>
  </si>
  <si>
    <t>7020041</t>
  </si>
  <si>
    <t>7020042</t>
  </si>
  <si>
    <t>7020043</t>
  </si>
  <si>
    <t>7020044</t>
  </si>
  <si>
    <t>7020045</t>
  </si>
  <si>
    <t>7020046</t>
  </si>
  <si>
    <t>7020047</t>
  </si>
  <si>
    <t>7020048</t>
  </si>
  <si>
    <t>7020049</t>
  </si>
  <si>
    <t>7020050</t>
  </si>
  <si>
    <t>7020051</t>
  </si>
  <si>
    <t>7020052</t>
  </si>
  <si>
    <t>7020053</t>
  </si>
  <si>
    <t>7020054</t>
  </si>
  <si>
    <t>7020055</t>
  </si>
  <si>
    <t>7020056</t>
  </si>
  <si>
    <t>7020057</t>
  </si>
  <si>
    <t>7020058</t>
  </si>
  <si>
    <t>7020059</t>
  </si>
  <si>
    <t>7020060</t>
  </si>
  <si>
    <t>7020061</t>
  </si>
  <si>
    <t>7020062</t>
  </si>
  <si>
    <t>7020063</t>
  </si>
  <si>
    <t>7020064</t>
  </si>
  <si>
    <t>7020065</t>
  </si>
  <si>
    <t>7020066</t>
  </si>
  <si>
    <t>7020067</t>
  </si>
  <si>
    <t>7020068</t>
  </si>
  <si>
    <t>7020069</t>
  </si>
  <si>
    <t>7020070</t>
  </si>
  <si>
    <t>7020071</t>
  </si>
  <si>
    <t>7020072</t>
  </si>
  <si>
    <t>7020073</t>
  </si>
  <si>
    <t>7020074</t>
  </si>
  <si>
    <t>7020075</t>
  </si>
  <si>
    <t>7020076</t>
  </si>
  <si>
    <t>7020077</t>
  </si>
  <si>
    <t>7020078</t>
  </si>
  <si>
    <t>Společně nejen na jevišti 2014</t>
  </si>
  <si>
    <t>Týden s TULIPANem VII.</t>
  </si>
  <si>
    <t>neinv.transfery spolkům-Sdružení TULIPAN</t>
  </si>
  <si>
    <t>neinv.transfery o.p.s.-Měst.divadlo Jablonec n.N.,o.p.s.</t>
  </si>
  <si>
    <t>Zámecké hudební soboty - 13. ročník</t>
  </si>
  <si>
    <t>neinv.transfery spolkům-LOKACER, Lomnice n.P.</t>
  </si>
  <si>
    <t>16. ročník Léto tančí</t>
  </si>
  <si>
    <t>neinv.transf.spolkům-Spolek jabloneckých dam a pánů</t>
  </si>
  <si>
    <t>Festival Všudybud 2014</t>
  </si>
  <si>
    <t>neinv.transf.spolkům-Filosofický klub Progres, Č.L.</t>
  </si>
  <si>
    <t>Letní jazzová dílna Karla Velebného</t>
  </si>
  <si>
    <t>neinv.transf.spolkům-AB Studio, Praha</t>
  </si>
  <si>
    <t>17. ročník festivalu Patříme k sobě</t>
  </si>
  <si>
    <t>neinv.transf.spolkům-Podkrkonoš. společ. přátel Semily</t>
  </si>
  <si>
    <t>Lomnické hudební jaro - 20. jubilejní ročník</t>
  </si>
  <si>
    <t>neinv.transf.spolkům-Klub přátel a sponzorů DDM,L.n.P.</t>
  </si>
  <si>
    <t xml:space="preserve">Oslav 90 let loutkové scény Div.sp.KRAKONOŠ </t>
  </si>
  <si>
    <t>neinv.transf.spolkům-Divadelní spolek Krakonoš,V.n.J.</t>
  </si>
  <si>
    <t>Kalmanach 2014-2015</t>
  </si>
  <si>
    <t>neinv.trans.spolkům-kruh autorů Liberecka</t>
  </si>
  <si>
    <t>Krakonošovy letní podvečery 2014</t>
  </si>
  <si>
    <t>ost.neivn.transf.veř.rozp.úz.úrovně-Jilemnicko-svazek o.</t>
  </si>
  <si>
    <t>4008</t>
  </si>
  <si>
    <t>Vánoce v muzeu - Po stopách letokruhů</t>
  </si>
  <si>
    <t>neinv.transfery obcím-Město Nový Bor</t>
  </si>
  <si>
    <t>2031</t>
  </si>
  <si>
    <t>Dixieland v Křížanech s přehlíd.a trhem reg.výr.</t>
  </si>
  <si>
    <t>neinv.transfery obcím - Obec Křížany</t>
  </si>
  <si>
    <t>2005</t>
  </si>
  <si>
    <t>Hodkovické slavnosti 2014</t>
  </si>
  <si>
    <t>neinv.transfery obcím-Město Hodkovice nad Mohelkou</t>
  </si>
  <si>
    <t>3013</t>
  </si>
  <si>
    <t>140. výr. založ.JSDH v Janově n.N.-Janov.jarmark</t>
  </si>
  <si>
    <t>neinv.transfery obcím -Obec Janov nad Nisou</t>
  </si>
  <si>
    <t>Semilský Paroháč 2014</t>
  </si>
  <si>
    <t>neinv.transf.spolkům-Klub přátel divadla Semily, o.s.</t>
  </si>
  <si>
    <t>Folková pasáž</t>
  </si>
  <si>
    <t>neinv.transf.nefin.podnik.subj.-fyz.os.-Jaroslav Kuchař</t>
  </si>
  <si>
    <t>5425</t>
  </si>
  <si>
    <t>Loutky z říše loutek</t>
  </si>
  <si>
    <t>neinv.transf.obcím-DDM"Sluníčko", Lomnice n. P.</t>
  </si>
  <si>
    <t>3023</t>
  </si>
  <si>
    <t>M.Skála, Vranov - obnova vyhlíd.terasy u kaple</t>
  </si>
  <si>
    <t>neinv.transf.obcím - Obec Malá skála</t>
  </si>
  <si>
    <t xml:space="preserve">Obnova střešního pláště kostela sv. Mikuláše </t>
  </si>
  <si>
    <t>Kostel sv. Alžběty Uherské - vým.stř.pláště</t>
  </si>
  <si>
    <t>neinv.transf.církvím a náb.společ.ŘKF-děkanství Č.Dub</t>
  </si>
  <si>
    <t>I.etapa ob.hav.fasády kostel sv.Jakuba Letařovice</t>
  </si>
  <si>
    <t>Záchrana bozkovských varhan - II.etapa</t>
  </si>
  <si>
    <t>neinv.transf.církvím a náb.společ.ŘKF-Bozkov</t>
  </si>
  <si>
    <t>3703</t>
  </si>
  <si>
    <t>Záchranné restaur. a zpř. Sbírky Waldes, rok 2014</t>
  </si>
  <si>
    <t>VII.etapa restaurování nást.maleb hrad Houska</t>
  </si>
  <si>
    <t>neinv.transf.nefin.podnik.subj.-fyz.os.-Jaromír Šimonek</t>
  </si>
  <si>
    <t>Real.dešť.kanalizace a drenáže kostel sv.Josefa</t>
  </si>
  <si>
    <t>neinv.transf.církvím a náb.společ.- ŘKF Krásná</t>
  </si>
  <si>
    <t>neinv.transf.církvím a náb.společnostem-ŘKF Brniště</t>
  </si>
  <si>
    <t>neinv.transf.církvím a náb.společnostem-ŘKF Cvikov</t>
  </si>
  <si>
    <t>neinv.transf.cizím PO-Muzeum skla a bižu.v Jbc. n.N.</t>
  </si>
  <si>
    <t>Obnova střeš.pláště kaple jednoty br. - III.etapa</t>
  </si>
  <si>
    <t>neinv.transf.církvím a náb.společ.-Českobr.círk.ev.Ž.B.</t>
  </si>
  <si>
    <t>Obnova střeš.pláště kostela v Dubnici</t>
  </si>
  <si>
    <t>neinv.transf.církvím a náb.společ.-ŘKF Dubnice</t>
  </si>
  <si>
    <t>Obnova střechy a omítek věž kostel sv.J.Křtitele</t>
  </si>
  <si>
    <t>Obnova střešní krytiny kostel sv.Magdalény</t>
  </si>
  <si>
    <t>neinv.transf.církvím a náb.společ.-ŘKF Holany</t>
  </si>
  <si>
    <t xml:space="preserve">Obnova střechy kostel Nejsvětější Trojice </t>
  </si>
  <si>
    <t>neinv.transf.církvím a náb.společ.-ŘKF Roprachtice</t>
  </si>
  <si>
    <t>Sanace soklového zdiva kostel sv. Jiří</t>
  </si>
  <si>
    <t>Oprava ohradní zdi kostel sv. Michaela-3.etapa</t>
  </si>
  <si>
    <t>neinv.transf.církvím a náb.společ.-ŘKF Rokytnice n.J.</t>
  </si>
  <si>
    <t>Rek.ohradní zdi park kostela sv. Bartoloměje</t>
  </si>
  <si>
    <t>neinv.transf.církvím a náb.společ.-ŘKF Hrádek n.N.</t>
  </si>
  <si>
    <t>Odkryv a restaurování maleb kostel sv. Havla</t>
  </si>
  <si>
    <t>neinv.transf.církvím a náb.společ.-ŘKF Kuřívody</t>
  </si>
  <si>
    <t>Oprava objektu č.p.129 v Ž.Brodě (Trávníky)</t>
  </si>
  <si>
    <t>neinv.transf.nefin.podnik.subj.-fyz.os.-Hoďaňovi</t>
  </si>
  <si>
    <t>Kostel sv. Zikmunda - obn.střeš.pláště</t>
  </si>
  <si>
    <t>neinv.transf.církvím a náb.společ.-ŘKF Stráž p. Ralskem</t>
  </si>
  <si>
    <t>5005</t>
  </si>
  <si>
    <t>Oprava Alainovy věže II.etapa</t>
  </si>
  <si>
    <t>neinv.transf.obcím - Město Lomnice nad Popelkou</t>
  </si>
  <si>
    <t>účelové neinv.transf.fyzickým osobám-Jan Bartoníček</t>
  </si>
  <si>
    <t>Oprava vyzdívky mlýnského kola-Bradlecká Lhota</t>
  </si>
  <si>
    <t>2006</t>
  </si>
  <si>
    <t>Oprava střechy objektu č.p.124 BESEDA</t>
  </si>
  <si>
    <t>neinv.transf.obcím - Město Hrádek nad Nisou</t>
  </si>
  <si>
    <t>5004</t>
  </si>
  <si>
    <t>Obnova střeš.pláště zámek č.p. 75 v Jilemnici</t>
  </si>
  <si>
    <t>III.etapa opr.kostel Čtrnácti sv. Pom.v Krompachu</t>
  </si>
  <si>
    <t>neinv.transf.obcím - Město Jilemnice</t>
  </si>
  <si>
    <t>Obnova oken venkov.domu č.p.280 na Břehyni</t>
  </si>
  <si>
    <t>účelové neinv.transf.fyzickým osobám-Petr Stanislav</t>
  </si>
  <si>
    <t>1702</t>
  </si>
  <si>
    <t>Restaurování a konzervace okenních vitráží</t>
  </si>
  <si>
    <t>neinv.přísp.zřízeným PO-Muzeum Liberec</t>
  </si>
  <si>
    <t>Oprava schodiště kostel sv. Petra a Pavla Semily</t>
  </si>
  <si>
    <t>neinv.transf.církvím a náb.společ.-ŘKF děkanství Semily</t>
  </si>
  <si>
    <t>Mikoláškům mlýn-střeš.krytina a krov-Jestřábí</t>
  </si>
  <si>
    <t>účelové neinv.transf.fyzickým osobám-Rudolf Bém</t>
  </si>
  <si>
    <t>Farní kostel sv. Vavřince, Jezvé-oprava 2.etapa</t>
  </si>
  <si>
    <t>neinv.transf.církvím a náb.společ.-ŘKF Jezvé</t>
  </si>
  <si>
    <t>nein.tr.nefin.podnik.sub.-práv.os.-Jilemnice HOTEL,s.r.o.</t>
  </si>
  <si>
    <t>Udržovací práce býv.objetku městské spořitelny</t>
  </si>
  <si>
    <t>3019</t>
  </si>
  <si>
    <t>Výměna dř.konstrukce věže rozhledny Štěpánka</t>
  </si>
  <si>
    <t>neinv.transf.obcím-Obec Kořenov</t>
  </si>
  <si>
    <t>2003</t>
  </si>
  <si>
    <t>Obnova torsa městských hradeb ve Frýdlantu</t>
  </si>
  <si>
    <t>neinv.transf.obcím-Město Frýdlant</t>
  </si>
  <si>
    <t>5006</t>
  </si>
  <si>
    <t>Oprava havar.stavu stčechy kapličky v Rokytně</t>
  </si>
  <si>
    <t>neinv.transf.obcím-Město Rokytnice nad Jizerou</t>
  </si>
  <si>
    <t>Oprava roubení ven.usedlosti žďár v Podbezdězí</t>
  </si>
  <si>
    <t>účelové neinv.transf.fyzickým osobám-Ester Havlová</t>
  </si>
  <si>
    <t>Obnova fasád.omítek kostel sv. Jakuba V. Ž.Brod</t>
  </si>
  <si>
    <t>neinv.transf.církvím a náb.společ.-ŘKF-děkanství Ž. Brod</t>
  </si>
  <si>
    <t>Restaur.vitráže kostel Krista Spasitele  Frýdlant</t>
  </si>
  <si>
    <t>nein.tr.círk.a náb.s.-Náb.obec Církve čs.hus.Frýdlant v Č.</t>
  </si>
  <si>
    <t>3007</t>
  </si>
  <si>
    <t>Nátěry objektu č.p. 57 - Běliště</t>
  </si>
  <si>
    <t>neinv.transf.obcím-Město Železný Brod</t>
  </si>
  <si>
    <t>Odvlhčení zdiva kostel sv. Václava v Harrachově</t>
  </si>
  <si>
    <t>neinv.transf.církvím a náb.společ.-ŘKF-Harrachov</t>
  </si>
  <si>
    <t>2011</t>
  </si>
  <si>
    <t>Rek.věže kostel sv. Mikuláše v Bílém Kostele</t>
  </si>
  <si>
    <t>neinv.transf.obcím-Město Bílý Kostel nad Nisou</t>
  </si>
  <si>
    <t>neinv.transf.spolkům-O.s.Drobné památky sever.Čech</t>
  </si>
  <si>
    <t>neinv.transf.církvím a náb.společ.-ŘKF Jenišovice</t>
  </si>
  <si>
    <t xml:space="preserve">neinv.transf.spolkům- Jánské kameny - Johannisstein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</si>
</sst>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name val="Calibri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0">
      <alignment/>
      <protection/>
    </xf>
    <xf numFmtId="0" fontId="3" fillId="0" borderId="0" xfId="53">
      <alignment/>
      <protection/>
    </xf>
    <xf numFmtId="0" fontId="0" fillId="0" borderId="0" xfId="49">
      <alignment/>
      <protection/>
    </xf>
    <xf numFmtId="0" fontId="0" fillId="0" borderId="0" xfId="54">
      <alignment/>
      <protection/>
    </xf>
    <xf numFmtId="0" fontId="7" fillId="0" borderId="0" xfId="54" applyFont="1" applyFill="1" applyAlignment="1">
      <alignment horizontal="center"/>
      <protection/>
    </xf>
    <xf numFmtId="4" fontId="7" fillId="0" borderId="0" xfId="54" applyNumberFormat="1" applyFont="1" applyFill="1" applyAlignment="1">
      <alignment horizont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48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/>
      <protection/>
    </xf>
    <xf numFmtId="0" fontId="6" fillId="0" borderId="15" xfId="54" applyFont="1" applyFill="1" applyBorder="1" applyAlignment="1">
      <alignment horizontal="center"/>
      <protection/>
    </xf>
    <xf numFmtId="0" fontId="6" fillId="0" borderId="16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left"/>
      <protection/>
    </xf>
    <xf numFmtId="4" fontId="6" fillId="0" borderId="16" xfId="54" applyNumberFormat="1" applyFont="1" applyFill="1" applyBorder="1">
      <alignment/>
      <protection/>
    </xf>
    <xf numFmtId="165" fontId="6" fillId="0" borderId="16" xfId="54" applyNumberFormat="1" applyFont="1" applyFill="1" applyBorder="1">
      <alignment/>
      <protection/>
    </xf>
    <xf numFmtId="165" fontId="6" fillId="0" borderId="17" xfId="54" applyNumberFormat="1" applyFont="1" applyFill="1" applyBorder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49" fontId="8" fillId="0" borderId="15" xfId="54" applyNumberFormat="1" applyFont="1" applyFill="1" applyBorder="1" applyAlignment="1">
      <alignment horizontal="center" vertical="center"/>
      <protection/>
    </xf>
    <xf numFmtId="49" fontId="8" fillId="0" borderId="16" xfId="54" applyNumberFormat="1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8" fillId="0" borderId="15" xfId="54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vertical="center" wrapText="1"/>
      <protection/>
    </xf>
    <xf numFmtId="4" fontId="8" fillId="0" borderId="16" xfId="35" applyNumberFormat="1" applyFont="1" applyFill="1" applyBorder="1" applyAlignment="1">
      <alignment horizontal="right" vertical="center"/>
    </xf>
    <xf numFmtId="165" fontId="8" fillId="0" borderId="16" xfId="35" applyNumberFormat="1" applyFont="1" applyFill="1" applyBorder="1" applyAlignment="1">
      <alignment horizontal="right" vertical="center"/>
    </xf>
    <xf numFmtId="165" fontId="8" fillId="0" borderId="17" xfId="35" applyNumberFormat="1" applyFont="1" applyFill="1" applyBorder="1" applyAlignment="1">
      <alignment horizontal="right" vertical="center"/>
    </xf>
    <xf numFmtId="0" fontId="6" fillId="0" borderId="18" xfId="54" applyFont="1" applyFill="1" applyBorder="1" applyAlignment="1">
      <alignment horizontal="center" vertical="center"/>
      <protection/>
    </xf>
    <xf numFmtId="0" fontId="6" fillId="0" borderId="19" xfId="54" applyFont="1" applyFill="1" applyBorder="1" applyAlignment="1">
      <alignment horizontal="center" vertical="center"/>
      <protection/>
    </xf>
    <xf numFmtId="0" fontId="6" fillId="0" borderId="18" xfId="54" applyFont="1" applyFill="1" applyBorder="1" applyAlignment="1">
      <alignment vertical="center" wrapText="1"/>
      <protection/>
    </xf>
    <xf numFmtId="4" fontId="6" fillId="0" borderId="20" xfId="35" applyNumberFormat="1" applyFont="1" applyFill="1" applyBorder="1" applyAlignment="1">
      <alignment horizontal="right" vertical="center"/>
    </xf>
    <xf numFmtId="165" fontId="6" fillId="0" borderId="20" xfId="35" applyNumberFormat="1" applyFont="1" applyFill="1" applyBorder="1" applyAlignment="1">
      <alignment horizontal="right" vertical="center"/>
    </xf>
    <xf numFmtId="165" fontId="6" fillId="0" borderId="21" xfId="35" applyNumberFormat="1" applyFont="1" applyFill="1" applyBorder="1" applyAlignment="1">
      <alignment horizontal="right" vertical="center"/>
    </xf>
    <xf numFmtId="0" fontId="9" fillId="0" borderId="22" xfId="54" applyFont="1" applyFill="1" applyBorder="1" applyAlignment="1">
      <alignment horizontal="center" vertical="center"/>
      <protection/>
    </xf>
    <xf numFmtId="0" fontId="9" fillId="0" borderId="23" xfId="54" applyFont="1" applyFill="1" applyBorder="1" applyAlignment="1">
      <alignment horizontal="center" vertical="center"/>
      <protection/>
    </xf>
    <xf numFmtId="0" fontId="9" fillId="0" borderId="22" xfId="54" applyFont="1" applyFill="1" applyBorder="1" applyAlignment="1">
      <alignment vertical="center" wrapText="1"/>
      <protection/>
    </xf>
    <xf numFmtId="4" fontId="9" fillId="0" borderId="24" xfId="35" applyNumberFormat="1" applyFont="1" applyFill="1" applyBorder="1" applyAlignment="1">
      <alignment horizontal="right" vertical="center"/>
    </xf>
    <xf numFmtId="165" fontId="9" fillId="0" borderId="24" xfId="35" applyNumberFormat="1" applyFont="1" applyFill="1" applyBorder="1" applyAlignment="1">
      <alignment horizontal="right" vertical="center"/>
    </xf>
    <xf numFmtId="165" fontId="9" fillId="0" borderId="25" xfId="35" applyNumberFormat="1" applyFont="1" applyFill="1" applyBorder="1" applyAlignment="1">
      <alignment horizontal="right" vertical="center"/>
    </xf>
    <xf numFmtId="0" fontId="6" fillId="0" borderId="26" xfId="54" applyFont="1" applyFill="1" applyBorder="1" applyAlignment="1">
      <alignment horizontal="center" vertical="center"/>
      <protection/>
    </xf>
    <xf numFmtId="49" fontId="6" fillId="0" borderId="27" xfId="54" applyNumberFormat="1" applyFont="1" applyFill="1" applyBorder="1" applyAlignment="1">
      <alignment horizontal="center" vertical="center"/>
      <protection/>
    </xf>
    <xf numFmtId="49" fontId="6" fillId="0" borderId="28" xfId="54" applyNumberFormat="1" applyFont="1" applyFill="1" applyBorder="1" applyAlignment="1">
      <alignment horizontal="center" vertical="center"/>
      <protection/>
    </xf>
    <xf numFmtId="0" fontId="6" fillId="0" borderId="29" xfId="54" applyFont="1" applyFill="1" applyBorder="1" applyAlignment="1">
      <alignment horizontal="center" vertical="center"/>
      <protection/>
    </xf>
    <xf numFmtId="0" fontId="6" fillId="0" borderId="30" xfId="54" applyFont="1" applyFill="1" applyBorder="1" applyAlignment="1">
      <alignment horizontal="center" vertical="center"/>
      <protection/>
    </xf>
    <xf numFmtId="0" fontId="6" fillId="0" borderId="29" xfId="54" applyFont="1" applyFill="1" applyBorder="1" applyAlignment="1">
      <alignment vertical="center" wrapText="1"/>
      <protection/>
    </xf>
    <xf numFmtId="4" fontId="6" fillId="0" borderId="31" xfId="35" applyNumberFormat="1" applyFont="1" applyFill="1" applyBorder="1" applyAlignment="1">
      <alignment horizontal="right" vertical="center"/>
    </xf>
    <xf numFmtId="0" fontId="9" fillId="0" borderId="32" xfId="54" applyFont="1" applyFill="1" applyBorder="1" applyAlignment="1">
      <alignment horizontal="center" vertical="center"/>
      <protection/>
    </xf>
    <xf numFmtId="49" fontId="9" fillId="0" borderId="33" xfId="54" applyNumberFormat="1" applyFont="1" applyFill="1" applyBorder="1" applyAlignment="1">
      <alignment horizontal="center" vertical="center"/>
      <protection/>
    </xf>
    <xf numFmtId="49" fontId="9" fillId="0" borderId="34" xfId="54" applyNumberFormat="1" applyFont="1" applyFill="1" applyBorder="1" applyAlignment="1">
      <alignment horizontal="center" vertical="center"/>
      <protection/>
    </xf>
    <xf numFmtId="49" fontId="10" fillId="0" borderId="23" xfId="49" applyNumberFormat="1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vertical="center"/>
      <protection/>
    </xf>
    <xf numFmtId="4" fontId="6" fillId="0" borderId="11" xfId="35" applyNumberFormat="1" applyFont="1" applyFill="1" applyBorder="1" applyAlignment="1">
      <alignment horizontal="right" vertical="center"/>
    </xf>
    <xf numFmtId="4" fontId="9" fillId="0" borderId="22" xfId="35" applyNumberFormat="1" applyFont="1" applyFill="1" applyBorder="1" applyAlignment="1">
      <alignment horizontal="right" vertical="center"/>
    </xf>
    <xf numFmtId="4" fontId="6" fillId="0" borderId="29" xfId="35" applyNumberFormat="1" applyFont="1" applyFill="1" applyBorder="1" applyAlignment="1">
      <alignment horizontal="right" vertical="center"/>
    </xf>
    <xf numFmtId="0" fontId="0" fillId="0" borderId="0" xfId="50" applyAlignment="1">
      <alignment/>
      <protection/>
    </xf>
    <xf numFmtId="0" fontId="0" fillId="0" borderId="0" xfId="54" applyFill="1">
      <alignment/>
      <protection/>
    </xf>
    <xf numFmtId="0" fontId="0" fillId="0" borderId="0" xfId="54" applyFill="1" applyAlignment="1">
      <alignment vertical="center" wrapText="1"/>
      <protection/>
    </xf>
    <xf numFmtId="4" fontId="0" fillId="0" borderId="0" xfId="54" applyNumberFormat="1" applyFill="1">
      <alignment/>
      <protection/>
    </xf>
    <xf numFmtId="0" fontId="7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0" fillId="0" borderId="0" xfId="54" applyNumberFormat="1" applyFill="1">
      <alignment/>
      <protection/>
    </xf>
    <xf numFmtId="2" fontId="7" fillId="0" borderId="0" xfId="54" applyNumberFormat="1" applyFont="1" applyFill="1">
      <alignment/>
      <protection/>
    </xf>
    <xf numFmtId="4" fontId="0" fillId="0" borderId="0" xfId="54" applyNumberFormat="1">
      <alignment/>
      <protection/>
    </xf>
    <xf numFmtId="0" fontId="9" fillId="0" borderId="18" xfId="0" applyFont="1" applyBorder="1" applyAlignment="1">
      <alignment/>
    </xf>
    <xf numFmtId="0" fontId="6" fillId="23" borderId="35" xfId="54" applyFont="1" applyFill="1" applyBorder="1" applyAlignment="1">
      <alignment horizontal="center" vertical="center"/>
      <protection/>
    </xf>
    <xf numFmtId="49" fontId="6" fillId="23" borderId="19" xfId="54" applyNumberFormat="1" applyFont="1" applyFill="1" applyBorder="1" applyAlignment="1">
      <alignment horizontal="center" vertical="center"/>
      <protection/>
    </xf>
    <xf numFmtId="49" fontId="6" fillId="23" borderId="20" xfId="54" applyNumberFormat="1" applyFont="1" applyFill="1" applyBorder="1" applyAlignment="1">
      <alignment horizontal="center" vertical="center"/>
      <protection/>
    </xf>
    <xf numFmtId="0" fontId="6" fillId="23" borderId="18" xfId="54" applyFont="1" applyFill="1" applyBorder="1" applyAlignment="1">
      <alignment horizontal="center" vertical="center"/>
      <protection/>
    </xf>
    <xf numFmtId="0" fontId="9" fillId="23" borderId="22" xfId="54" applyFont="1" applyFill="1" applyBorder="1" applyAlignment="1">
      <alignment horizontal="center" vertical="center"/>
      <protection/>
    </xf>
    <xf numFmtId="4" fontId="9" fillId="23" borderId="24" xfId="35" applyNumberFormat="1" applyFont="1" applyFill="1" applyBorder="1" applyAlignment="1">
      <alignment horizontal="right" vertical="center"/>
    </xf>
    <xf numFmtId="165" fontId="9" fillId="23" borderId="24" xfId="35" applyNumberFormat="1" applyFont="1" applyFill="1" applyBorder="1" applyAlignment="1">
      <alignment horizontal="right" vertical="center"/>
    </xf>
    <xf numFmtId="165" fontId="9" fillId="23" borderId="25" xfId="35" applyNumberFormat="1" applyFont="1" applyFill="1" applyBorder="1" applyAlignment="1">
      <alignment horizontal="right" vertical="center"/>
    </xf>
    <xf numFmtId="0" fontId="6" fillId="23" borderId="26" xfId="54" applyFont="1" applyFill="1" applyBorder="1" applyAlignment="1">
      <alignment horizontal="center" vertical="center"/>
      <protection/>
    </xf>
    <xf numFmtId="49" fontId="6" fillId="23" borderId="27" xfId="54" applyNumberFormat="1" applyFont="1" applyFill="1" applyBorder="1" applyAlignment="1">
      <alignment horizontal="center" vertical="center"/>
      <protection/>
    </xf>
    <xf numFmtId="49" fontId="6" fillId="23" borderId="28" xfId="54" applyNumberFormat="1" applyFont="1" applyFill="1" applyBorder="1" applyAlignment="1">
      <alignment horizontal="center" vertical="center"/>
      <protection/>
    </xf>
    <xf numFmtId="0" fontId="6" fillId="23" borderId="29" xfId="54" applyFont="1" applyFill="1" applyBorder="1" applyAlignment="1">
      <alignment horizontal="center" vertical="center"/>
      <protection/>
    </xf>
    <xf numFmtId="0" fontId="6" fillId="23" borderId="30" xfId="54" applyFont="1" applyFill="1" applyBorder="1" applyAlignment="1">
      <alignment horizontal="center" vertical="center"/>
      <protection/>
    </xf>
    <xf numFmtId="0" fontId="6" fillId="23" borderId="29" xfId="54" applyFont="1" applyFill="1" applyBorder="1" applyAlignment="1">
      <alignment vertical="center" wrapText="1"/>
      <protection/>
    </xf>
    <xf numFmtId="4" fontId="6" fillId="23" borderId="31" xfId="35" applyNumberFormat="1" applyFont="1" applyFill="1" applyBorder="1" applyAlignment="1">
      <alignment horizontal="right" vertical="center"/>
    </xf>
    <xf numFmtId="165" fontId="6" fillId="23" borderId="31" xfId="35" applyNumberFormat="1" applyFont="1" applyFill="1" applyBorder="1" applyAlignment="1">
      <alignment horizontal="right" vertical="center"/>
    </xf>
    <xf numFmtId="165" fontId="6" fillId="23" borderId="36" xfId="35" applyNumberFormat="1" applyFont="1" applyFill="1" applyBorder="1" applyAlignment="1">
      <alignment horizontal="right" vertical="center"/>
    </xf>
    <xf numFmtId="0" fontId="9" fillId="23" borderId="32" xfId="54" applyFont="1" applyFill="1" applyBorder="1" applyAlignment="1">
      <alignment horizontal="center" vertical="center"/>
      <protection/>
    </xf>
    <xf numFmtId="49" fontId="9" fillId="23" borderId="33" xfId="54" applyNumberFormat="1" applyFont="1" applyFill="1" applyBorder="1" applyAlignment="1">
      <alignment horizontal="center" vertical="center"/>
      <protection/>
    </xf>
    <xf numFmtId="49" fontId="9" fillId="23" borderId="34" xfId="54" applyNumberFormat="1" applyFont="1" applyFill="1" applyBorder="1" applyAlignment="1">
      <alignment horizontal="center" vertical="center"/>
      <protection/>
    </xf>
    <xf numFmtId="49" fontId="10" fillId="23" borderId="23" xfId="49" applyNumberFormat="1" applyFont="1" applyFill="1" applyBorder="1" applyAlignment="1">
      <alignment horizontal="center" vertical="center"/>
      <protection/>
    </xf>
    <xf numFmtId="0" fontId="10" fillId="23" borderId="22" xfId="52" applyFont="1" applyFill="1" applyBorder="1" applyAlignment="1">
      <alignment vertical="center"/>
      <protection/>
    </xf>
    <xf numFmtId="165" fontId="9" fillId="23" borderId="22" xfId="54" applyNumberFormat="1" applyFont="1" applyFill="1" applyBorder="1" applyAlignment="1">
      <alignment vertical="center"/>
      <protection/>
    </xf>
    <xf numFmtId="165" fontId="9" fillId="23" borderId="37" xfId="54" applyNumberFormat="1" applyFont="1" applyFill="1" applyBorder="1" applyAlignment="1">
      <alignment vertical="center"/>
      <protection/>
    </xf>
    <xf numFmtId="49" fontId="11" fillId="23" borderId="19" xfId="49" applyNumberFormat="1" applyFont="1" applyFill="1" applyBorder="1" applyAlignment="1">
      <alignment horizontal="center" vertical="center"/>
      <protection/>
    </xf>
    <xf numFmtId="0" fontId="11" fillId="23" borderId="18" xfId="52" applyFont="1" applyFill="1" applyBorder="1" applyAlignment="1">
      <alignment vertical="center"/>
      <protection/>
    </xf>
    <xf numFmtId="165" fontId="6" fillId="23" borderId="20" xfId="54" applyNumberFormat="1" applyFont="1" applyFill="1" applyBorder="1" applyAlignment="1">
      <alignment vertical="center"/>
      <protection/>
    </xf>
    <xf numFmtId="165" fontId="6" fillId="23" borderId="21" xfId="54" applyNumberFormat="1" applyFont="1" applyFill="1" applyBorder="1" applyAlignment="1">
      <alignment vertical="center"/>
      <protection/>
    </xf>
    <xf numFmtId="165" fontId="9" fillId="23" borderId="34" xfId="54" applyNumberFormat="1" applyFont="1" applyFill="1" applyBorder="1" applyAlignment="1">
      <alignment vertical="center"/>
      <protection/>
    </xf>
    <xf numFmtId="165" fontId="9" fillId="23" borderId="38" xfId="54" applyNumberFormat="1" applyFont="1" applyFill="1" applyBorder="1" applyAlignment="1">
      <alignment vertical="center"/>
      <protection/>
    </xf>
    <xf numFmtId="49" fontId="10" fillId="23" borderId="33" xfId="49" applyNumberFormat="1" applyFont="1" applyFill="1" applyBorder="1" applyAlignment="1">
      <alignment horizontal="center" vertical="center"/>
      <protection/>
    </xf>
    <xf numFmtId="0" fontId="10" fillId="23" borderId="39" xfId="52" applyFont="1" applyFill="1" applyBorder="1" applyAlignment="1">
      <alignment vertical="center"/>
      <protection/>
    </xf>
    <xf numFmtId="0" fontId="9" fillId="23" borderId="39" xfId="54" applyFont="1" applyFill="1" applyBorder="1" applyAlignment="1">
      <alignment horizontal="center" vertical="center"/>
      <protection/>
    </xf>
    <xf numFmtId="49" fontId="11" fillId="23" borderId="30" xfId="49" applyNumberFormat="1" applyFont="1" applyFill="1" applyBorder="1" applyAlignment="1">
      <alignment horizontal="center" vertical="center"/>
      <protection/>
    </xf>
    <xf numFmtId="0" fontId="11" fillId="23" borderId="29" xfId="52" applyFont="1" applyFill="1" applyBorder="1" applyAlignment="1">
      <alignment vertical="center"/>
      <protection/>
    </xf>
    <xf numFmtId="165" fontId="6" fillId="23" borderId="18" xfId="54" applyNumberFormat="1" applyFont="1" applyFill="1" applyBorder="1" applyAlignment="1">
      <alignment vertical="center"/>
      <protection/>
    </xf>
    <xf numFmtId="165" fontId="6" fillId="23" borderId="40" xfId="54" applyNumberFormat="1" applyFont="1" applyFill="1" applyBorder="1" applyAlignment="1">
      <alignment vertical="center"/>
      <protection/>
    </xf>
    <xf numFmtId="0" fontId="9" fillId="23" borderId="41" xfId="54" applyFont="1" applyFill="1" applyBorder="1" applyAlignment="1">
      <alignment horizontal="center" vertical="center"/>
      <protection/>
    </xf>
    <xf numFmtId="49" fontId="9" fillId="23" borderId="31" xfId="54" applyNumberFormat="1" applyFont="1" applyFill="1" applyBorder="1" applyAlignment="1">
      <alignment horizontal="center" vertical="center"/>
      <protection/>
    </xf>
    <xf numFmtId="165" fontId="9" fillId="23" borderId="31" xfId="54" applyNumberFormat="1" applyFont="1" applyFill="1" applyBorder="1" applyAlignment="1">
      <alignment vertical="center"/>
      <protection/>
    </xf>
    <xf numFmtId="165" fontId="9" fillId="23" borderId="36" xfId="54" applyNumberFormat="1" applyFont="1" applyFill="1" applyBorder="1" applyAlignment="1">
      <alignment vertical="center"/>
      <protection/>
    </xf>
    <xf numFmtId="49" fontId="9" fillId="23" borderId="20" xfId="54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16" fillId="0" borderId="43" xfId="0" applyFont="1" applyBorder="1" applyAlignment="1">
      <alignment horizontal="right" vertical="center" wrapText="1"/>
    </xf>
    <xf numFmtId="4" fontId="16" fillId="0" borderId="43" xfId="0" applyNumberFormat="1" applyFont="1" applyBorder="1" applyAlignment="1">
      <alignment horizontal="right" vertical="center" wrapText="1"/>
    </xf>
    <xf numFmtId="4" fontId="16" fillId="0" borderId="44" xfId="0" applyNumberFormat="1" applyFont="1" applyBorder="1" applyAlignment="1">
      <alignment horizontal="right" vertical="center" wrapText="1"/>
    </xf>
    <xf numFmtId="0" fontId="17" fillId="0" borderId="41" xfId="0" applyFont="1" applyBorder="1" applyAlignment="1">
      <alignment vertical="center" wrapText="1"/>
    </xf>
    <xf numFmtId="0" fontId="17" fillId="0" borderId="45" xfId="0" applyFont="1" applyBorder="1" applyAlignment="1">
      <alignment horizontal="right" vertical="center" wrapText="1"/>
    </xf>
    <xf numFmtId="4" fontId="17" fillId="0" borderId="45" xfId="0" applyNumberFormat="1" applyFont="1" applyBorder="1" applyAlignment="1">
      <alignment horizontal="right" vertical="center" wrapText="1"/>
    </xf>
    <xf numFmtId="4" fontId="17" fillId="0" borderId="45" xfId="0" applyNumberFormat="1" applyFont="1" applyBorder="1" applyAlignment="1">
      <alignment vertical="center"/>
    </xf>
    <xf numFmtId="4" fontId="17" fillId="0" borderId="46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7" fillId="0" borderId="43" xfId="0" applyNumberFormat="1" applyFont="1" applyBorder="1" applyAlignment="1">
      <alignment horizontal="right" vertical="center" wrapText="1"/>
    </xf>
    <xf numFmtId="0" fontId="16" fillId="0" borderId="41" xfId="0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right" vertical="center" wrapText="1"/>
    </xf>
    <xf numFmtId="4" fontId="16" fillId="0" borderId="46" xfId="0" applyNumberFormat="1" applyFont="1" applyBorder="1" applyAlignment="1">
      <alignment horizontal="right" vertical="center" wrapText="1"/>
    </xf>
    <xf numFmtId="4" fontId="17" fillId="0" borderId="46" xfId="0" applyNumberFormat="1" applyFont="1" applyBorder="1" applyAlignment="1">
      <alignment horizontal="right" vertical="center" wrapText="1"/>
    </xf>
    <xf numFmtId="0" fontId="16" fillId="0" borderId="45" xfId="0" applyFont="1" applyBorder="1" applyAlignment="1">
      <alignment horizontal="right" vertical="center" wrapText="1"/>
    </xf>
    <xf numFmtId="0" fontId="17" fillId="0" borderId="47" xfId="0" applyFont="1" applyBorder="1" applyAlignment="1">
      <alignment vertical="center" wrapText="1"/>
    </xf>
    <xf numFmtId="0" fontId="17" fillId="0" borderId="48" xfId="0" applyFont="1" applyBorder="1" applyAlignment="1">
      <alignment horizontal="right" vertical="center" wrapText="1"/>
    </xf>
    <xf numFmtId="4" fontId="17" fillId="0" borderId="48" xfId="0" applyNumberFormat="1" applyFont="1" applyBorder="1" applyAlignment="1">
      <alignment horizontal="right" vertical="center" wrapText="1"/>
    </xf>
    <xf numFmtId="4" fontId="17" fillId="0" borderId="49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4" fontId="16" fillId="0" borderId="42" xfId="0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/>
    </xf>
    <xf numFmtId="164" fontId="14" fillId="0" borderId="50" xfId="0" applyNumberFormat="1" applyFont="1" applyFill="1" applyBorder="1" applyAlignment="1">
      <alignment horizontal="right"/>
    </xf>
    <xf numFmtId="0" fontId="17" fillId="0" borderId="26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right" vertical="center" wrapText="1"/>
    </xf>
    <xf numFmtId="4" fontId="17" fillId="0" borderId="44" xfId="0" applyNumberFormat="1" applyFont="1" applyBorder="1" applyAlignment="1">
      <alignment horizontal="right" vertical="center" wrapText="1"/>
    </xf>
    <xf numFmtId="0" fontId="17" fillId="0" borderId="4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6" fillId="0" borderId="35" xfId="54" applyFont="1" applyFill="1" applyBorder="1" applyAlignment="1">
      <alignment horizontal="center" vertical="center"/>
      <protection/>
    </xf>
    <xf numFmtId="49" fontId="6" fillId="0" borderId="19" xfId="54" applyNumberFormat="1" applyFont="1" applyFill="1" applyBorder="1" applyAlignment="1">
      <alignment horizontal="center" vertical="center"/>
      <protection/>
    </xf>
    <xf numFmtId="49" fontId="6" fillId="0" borderId="20" xfId="54" applyNumberFormat="1" applyFont="1" applyFill="1" applyBorder="1" applyAlignment="1">
      <alignment horizontal="center" vertical="center"/>
      <protection/>
    </xf>
    <xf numFmtId="0" fontId="6" fillId="0" borderId="51" xfId="54" applyFont="1" applyFill="1" applyBorder="1" applyAlignment="1">
      <alignment horizontal="center" vertical="center"/>
      <protection/>
    </xf>
    <xf numFmtId="49" fontId="6" fillId="0" borderId="23" xfId="54" applyNumberFormat="1" applyFont="1" applyFill="1" applyBorder="1" applyAlignment="1">
      <alignment horizontal="center" vertical="center"/>
      <protection/>
    </xf>
    <xf numFmtId="49" fontId="6" fillId="0" borderId="24" xfId="54" applyNumberFormat="1" applyFont="1" applyFill="1" applyBorder="1" applyAlignment="1">
      <alignment horizontal="center" vertical="center"/>
      <protection/>
    </xf>
    <xf numFmtId="165" fontId="0" fillId="0" borderId="0" xfId="50" applyNumberFormat="1" applyAlignment="1">
      <alignment/>
      <protection/>
    </xf>
    <xf numFmtId="165" fontId="0" fillId="0" borderId="0" xfId="55" applyNumberFormat="1">
      <alignment/>
      <protection/>
    </xf>
    <xf numFmtId="165" fontId="0" fillId="0" borderId="0" xfId="49" applyNumberFormat="1">
      <alignment/>
      <protection/>
    </xf>
    <xf numFmtId="165" fontId="6" fillId="0" borderId="0" xfId="49" applyNumberFormat="1" applyFont="1" applyAlignment="1">
      <alignment horizontal="center"/>
      <protection/>
    </xf>
    <xf numFmtId="165" fontId="6" fillId="0" borderId="0" xfId="54" applyNumberFormat="1" applyFont="1" applyFill="1" applyAlignment="1">
      <alignment horizontal="center"/>
      <protection/>
    </xf>
    <xf numFmtId="165" fontId="6" fillId="0" borderId="13" xfId="51" applyNumberFormat="1" applyFont="1" applyBorder="1" applyAlignment="1">
      <alignment horizontal="center" vertical="center" wrapText="1"/>
      <protection/>
    </xf>
    <xf numFmtId="165" fontId="6" fillId="0" borderId="17" xfId="48" applyNumberFormat="1" applyFont="1" applyFill="1" applyBorder="1" applyAlignment="1">
      <alignment horizontal="center" vertical="center" wrapText="1"/>
      <protection/>
    </xf>
    <xf numFmtId="165" fontId="6" fillId="0" borderId="31" xfId="35" applyNumberFormat="1" applyFont="1" applyFill="1" applyBorder="1" applyAlignment="1">
      <alignment horizontal="right" vertical="center"/>
    </xf>
    <xf numFmtId="165" fontId="6" fillId="0" borderId="36" xfId="35" applyNumberFormat="1" applyFont="1" applyFill="1" applyBorder="1" applyAlignment="1">
      <alignment horizontal="right" vertical="center"/>
    </xf>
    <xf numFmtId="165" fontId="0" fillId="0" borderId="0" xfId="54" applyNumberFormat="1">
      <alignment/>
      <protection/>
    </xf>
    <xf numFmtId="0" fontId="13" fillId="33" borderId="50" xfId="0" applyFont="1" applyFill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/>
      <protection/>
    </xf>
    <xf numFmtId="0" fontId="6" fillId="0" borderId="16" xfId="54" applyFont="1" applyFill="1" applyBorder="1" applyAlignment="1">
      <alignment horizont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 2" xfId="49"/>
    <cellStyle name="Normální 3 2" xfId="50"/>
    <cellStyle name="normální_04 - OSMTVS" xfId="51"/>
    <cellStyle name="normální_2. čtení rozpočtu 2006 - příjmy 2" xfId="52"/>
    <cellStyle name="normální_2. Rozpočet 2007 - tabulky" xfId="53"/>
    <cellStyle name="normální_Rozpis výdajů 03 bez PO 2" xfId="54"/>
    <cellStyle name="normální_Rozpis výdajů 03 bez PO 3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9;et\rozpo&#269;tov&#225;%20opat&#345;en&#237;\RO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80">
          <cell r="O180">
            <v>88242.1</v>
          </cell>
          <cell r="P180">
            <v>202563.47</v>
          </cell>
          <cell r="Q180">
            <v>877653.67</v>
          </cell>
        </row>
        <row r="225">
          <cell r="C225">
            <v>2129186.97</v>
          </cell>
          <cell r="D225">
            <v>132207.7374</v>
          </cell>
          <cell r="E225">
            <v>4050</v>
          </cell>
          <cell r="F225">
            <v>24770</v>
          </cell>
          <cell r="G225">
            <v>1178.49</v>
          </cell>
          <cell r="H225">
            <v>3887726.868589999</v>
          </cell>
          <cell r="I225">
            <v>3809.66</v>
          </cell>
          <cell r="J225">
            <v>79195.22</v>
          </cell>
          <cell r="K225">
            <v>0</v>
          </cell>
          <cell r="L225">
            <v>3738</v>
          </cell>
          <cell r="M225">
            <v>61072</v>
          </cell>
          <cell r="N225">
            <v>9005.32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C225">
            <v>215664.09</v>
          </cell>
          <cell r="D225">
            <v>875352.57</v>
          </cell>
          <cell r="E225">
            <v>734869.92</v>
          </cell>
          <cell r="F225">
            <v>3495095.4400000004</v>
          </cell>
          <cell r="G225">
            <v>194285.4</v>
          </cell>
          <cell r="H225">
            <v>67284.52</v>
          </cell>
          <cell r="I225">
            <v>691389.47</v>
          </cell>
          <cell r="K225">
            <v>898196.3799999999</v>
          </cell>
          <cell r="L225">
            <v>43995</v>
          </cell>
          <cell r="M225">
            <v>5278.1900000000005</v>
          </cell>
          <cell r="N225">
            <v>76679.09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60" t="s">
        <v>115</v>
      </c>
      <c r="B1" s="160"/>
      <c r="C1" s="108"/>
      <c r="D1" s="108"/>
      <c r="E1" s="109" t="s">
        <v>116</v>
      </c>
    </row>
    <row r="2" spans="1:5" ht="24.75" thickBot="1">
      <c r="A2" s="110" t="s">
        <v>117</v>
      </c>
      <c r="B2" s="111" t="s">
        <v>118</v>
      </c>
      <c r="C2" s="112" t="s">
        <v>119</v>
      </c>
      <c r="D2" s="112" t="s">
        <v>178</v>
      </c>
      <c r="E2" s="112" t="s">
        <v>120</v>
      </c>
    </row>
    <row r="3" spans="1:5" ht="15" customHeight="1">
      <c r="A3" s="113" t="s">
        <v>121</v>
      </c>
      <c r="B3" s="114" t="s">
        <v>122</v>
      </c>
      <c r="C3" s="115">
        <f>C4+C5+C6</f>
        <v>2265444.7074</v>
      </c>
      <c r="D3" s="115">
        <f>D4+D5+D6</f>
        <v>0</v>
      </c>
      <c r="E3" s="116">
        <f aca="true" t="shared" si="0" ref="E3:E24">C3+D3</f>
        <v>2265444.7074</v>
      </c>
    </row>
    <row r="4" spans="1:10" ht="15" customHeight="1">
      <c r="A4" s="117" t="s">
        <v>123</v>
      </c>
      <c r="B4" s="118" t="s">
        <v>124</v>
      </c>
      <c r="C4" s="119">
        <f>'[1]příjmy'!$C$225</f>
        <v>2129186.97</v>
      </c>
      <c r="D4" s="120">
        <f>'[2]příjmy'!$C$31</f>
        <v>0</v>
      </c>
      <c r="E4" s="121">
        <f t="shared" si="0"/>
        <v>2129186.97</v>
      </c>
      <c r="J4" s="122"/>
    </row>
    <row r="5" spans="1:5" ht="15" customHeight="1">
      <c r="A5" s="117" t="s">
        <v>125</v>
      </c>
      <c r="B5" s="118" t="s">
        <v>126</v>
      </c>
      <c r="C5" s="119">
        <f>'[1]příjmy'!$D$225</f>
        <v>132207.7374</v>
      </c>
      <c r="D5" s="123">
        <v>0</v>
      </c>
      <c r="E5" s="121">
        <f t="shared" si="0"/>
        <v>132207.7374</v>
      </c>
    </row>
    <row r="6" spans="1:5" ht="15" customHeight="1">
      <c r="A6" s="117" t="s">
        <v>127</v>
      </c>
      <c r="B6" s="118" t="s">
        <v>128</v>
      </c>
      <c r="C6" s="119">
        <f>'[1]příjmy'!$E$225</f>
        <v>4050</v>
      </c>
      <c r="D6" s="119">
        <f>'[2]příjmy'!$E$31</f>
        <v>0</v>
      </c>
      <c r="E6" s="121">
        <f t="shared" si="0"/>
        <v>4050</v>
      </c>
    </row>
    <row r="7" spans="1:5" ht="15" customHeight="1">
      <c r="A7" s="124" t="s">
        <v>129</v>
      </c>
      <c r="B7" s="118" t="s">
        <v>130</v>
      </c>
      <c r="C7" s="125">
        <f>C8+C13</f>
        <v>4070495.5585899996</v>
      </c>
      <c r="D7" s="125">
        <f>D8+D13</f>
        <v>0</v>
      </c>
      <c r="E7" s="126">
        <f t="shared" si="0"/>
        <v>4070495.5585899996</v>
      </c>
    </row>
    <row r="8" spans="1:5" ht="15" customHeight="1">
      <c r="A8" s="117" t="s">
        <v>131</v>
      </c>
      <c r="B8" s="118" t="s">
        <v>132</v>
      </c>
      <c r="C8" s="119">
        <f>C9+C10+C11+C12</f>
        <v>3978557.0185899995</v>
      </c>
      <c r="D8" s="119">
        <f>D9+D10+D11+D12</f>
        <v>0</v>
      </c>
      <c r="E8" s="127">
        <f t="shared" si="0"/>
        <v>3978557.0185899995</v>
      </c>
    </row>
    <row r="9" spans="1:5" ht="15" customHeight="1">
      <c r="A9" s="117" t="s">
        <v>133</v>
      </c>
      <c r="B9" s="118" t="s">
        <v>134</v>
      </c>
      <c r="C9" s="119">
        <f>'[1]příjmy'!$M$225</f>
        <v>61072</v>
      </c>
      <c r="D9" s="119">
        <f>'[2]příjmy'!$I$16</f>
        <v>0</v>
      </c>
      <c r="E9" s="127">
        <f t="shared" si="0"/>
        <v>61072</v>
      </c>
    </row>
    <row r="10" spans="1:5" ht="15" customHeight="1">
      <c r="A10" s="117" t="s">
        <v>135</v>
      </c>
      <c r="B10" s="118" t="s">
        <v>132</v>
      </c>
      <c r="C10" s="119">
        <f>'[1]příjmy'!$G$225+'[1]příjmy'!$H$225</f>
        <v>3888905.3585899994</v>
      </c>
      <c r="D10" s="119">
        <v>0</v>
      </c>
      <c r="E10" s="127">
        <f t="shared" si="0"/>
        <v>3888905.3585899994</v>
      </c>
    </row>
    <row r="11" spans="1:5" ht="15" customHeight="1">
      <c r="A11" s="117" t="s">
        <v>136</v>
      </c>
      <c r="B11" s="118" t="s">
        <v>137</v>
      </c>
      <c r="C11" s="119">
        <f>'[1]příjmy'!$I$225</f>
        <v>3809.66</v>
      </c>
      <c r="D11" s="119">
        <v>0</v>
      </c>
      <c r="E11" s="127">
        <f>SUM(C11:D11)</f>
        <v>3809.66</v>
      </c>
    </row>
    <row r="12" spans="1:5" ht="15" customHeight="1">
      <c r="A12" s="117" t="s">
        <v>138</v>
      </c>
      <c r="B12" s="118">
        <v>4121</v>
      </c>
      <c r="C12" s="119">
        <f>'[1]příjmy'!$F$225</f>
        <v>24770</v>
      </c>
      <c r="D12" s="119">
        <v>0</v>
      </c>
      <c r="E12" s="127">
        <f>SUM(C12:D12)</f>
        <v>24770</v>
      </c>
    </row>
    <row r="13" spans="1:5" ht="15" customHeight="1">
      <c r="A13" s="117" t="s">
        <v>139</v>
      </c>
      <c r="B13" s="118" t="s">
        <v>140</v>
      </c>
      <c r="C13" s="119">
        <f>C14+C15+C16</f>
        <v>91938.54000000001</v>
      </c>
      <c r="D13" s="119">
        <f>D14+D15+D16</f>
        <v>0</v>
      </c>
      <c r="E13" s="127">
        <f t="shared" si="0"/>
        <v>91938.54000000001</v>
      </c>
    </row>
    <row r="14" spans="1:5" ht="15" customHeight="1">
      <c r="A14" s="117" t="s">
        <v>141</v>
      </c>
      <c r="B14" s="118" t="s">
        <v>140</v>
      </c>
      <c r="C14" s="119">
        <f>'[1]příjmy'!$J$225+'[1]příjmy'!$N$225</f>
        <v>88200.54000000001</v>
      </c>
      <c r="D14" s="119">
        <f>'[2]příjmy'!$H$16</f>
        <v>0</v>
      </c>
      <c r="E14" s="127">
        <f t="shared" si="0"/>
        <v>88200.54000000001</v>
      </c>
    </row>
    <row r="15" spans="1:5" ht="15" customHeight="1">
      <c r="A15" s="117" t="s">
        <v>142</v>
      </c>
      <c r="B15" s="118">
        <v>4221</v>
      </c>
      <c r="C15" s="119">
        <f>'[1]příjmy'!$L$225</f>
        <v>3738</v>
      </c>
      <c r="D15" s="119">
        <v>0</v>
      </c>
      <c r="E15" s="127">
        <f>SUM(C15:D15)</f>
        <v>3738</v>
      </c>
    </row>
    <row r="16" spans="1:5" ht="15" customHeight="1">
      <c r="A16" s="117" t="s">
        <v>143</v>
      </c>
      <c r="B16" s="118">
        <v>4232</v>
      </c>
      <c r="C16" s="119">
        <f>'[1]příjmy'!$K$225</f>
        <v>0</v>
      </c>
      <c r="D16" s="119">
        <v>0</v>
      </c>
      <c r="E16" s="127">
        <f>SUM(C16:D16)</f>
        <v>0</v>
      </c>
    </row>
    <row r="17" spans="1:5" ht="15" customHeight="1">
      <c r="A17" s="124" t="s">
        <v>144</v>
      </c>
      <c r="B17" s="128" t="s">
        <v>145</v>
      </c>
      <c r="C17" s="125">
        <f>C3+C7</f>
        <v>6335940.26599</v>
      </c>
      <c r="D17" s="125">
        <f>D3+D7</f>
        <v>0</v>
      </c>
      <c r="E17" s="126">
        <f t="shared" si="0"/>
        <v>6335940.26599</v>
      </c>
    </row>
    <row r="18" spans="1:5" ht="15" customHeight="1">
      <c r="A18" s="124" t="s">
        <v>146</v>
      </c>
      <c r="B18" s="128" t="s">
        <v>147</v>
      </c>
      <c r="C18" s="125">
        <f>SUM(C19:C23)</f>
        <v>1071584.24</v>
      </c>
      <c r="D18" s="125">
        <f>SUM(D19:D23)</f>
        <v>0</v>
      </c>
      <c r="E18" s="126">
        <f t="shared" si="0"/>
        <v>1071584.24</v>
      </c>
    </row>
    <row r="19" spans="1:5" ht="15" customHeight="1">
      <c r="A19" s="117" t="s">
        <v>148</v>
      </c>
      <c r="B19" s="118" t="s">
        <v>149</v>
      </c>
      <c r="C19" s="119">
        <f>'[1]příjmy'!$O$180</f>
        <v>88242.1</v>
      </c>
      <c r="D19" s="119">
        <v>0</v>
      </c>
      <c r="E19" s="127">
        <f t="shared" si="0"/>
        <v>88242.1</v>
      </c>
    </row>
    <row r="20" spans="1:5" ht="15" customHeight="1">
      <c r="A20" s="117" t="s">
        <v>150</v>
      </c>
      <c r="B20" s="118">
        <v>8115</v>
      </c>
      <c r="C20" s="119">
        <f>'[1]příjmy'!$P$180</f>
        <v>202563.47</v>
      </c>
      <c r="D20" s="119">
        <v>0</v>
      </c>
      <c r="E20" s="127">
        <f>SUM(C20:D20)</f>
        <v>202563.47</v>
      </c>
    </row>
    <row r="21" spans="1:5" ht="15" customHeight="1">
      <c r="A21" s="117" t="s">
        <v>151</v>
      </c>
      <c r="B21" s="118" t="s">
        <v>149</v>
      </c>
      <c r="C21" s="119">
        <f>'[1]příjmy'!$Q$180</f>
        <v>877653.67</v>
      </c>
      <c r="D21" s="119">
        <v>0</v>
      </c>
      <c r="E21" s="127">
        <f t="shared" si="0"/>
        <v>877653.67</v>
      </c>
    </row>
    <row r="22" spans="1:5" ht="15" customHeight="1">
      <c r="A22" s="117" t="s">
        <v>152</v>
      </c>
      <c r="B22" s="118">
        <v>8123</v>
      </c>
      <c r="C22" s="119">
        <f>'[1]příjmy'!$R$167</f>
        <v>0</v>
      </c>
      <c r="D22" s="119">
        <f>'[2]příjmy'!$T$31</f>
        <v>0</v>
      </c>
      <c r="E22" s="127">
        <f>C22+D22</f>
        <v>0</v>
      </c>
    </row>
    <row r="23" spans="1:5" ht="15" customHeight="1" thickBot="1">
      <c r="A23" s="129" t="s">
        <v>153</v>
      </c>
      <c r="B23" s="130">
        <v>-8124</v>
      </c>
      <c r="C23" s="131">
        <v>-96875</v>
      </c>
      <c r="D23" s="131">
        <f>'[2]příjmy'!$O$16</f>
        <v>0</v>
      </c>
      <c r="E23" s="132">
        <f>C23+D23</f>
        <v>-96875</v>
      </c>
    </row>
    <row r="24" spans="1:5" ht="15" customHeight="1" thickBot="1">
      <c r="A24" s="133" t="s">
        <v>154</v>
      </c>
      <c r="B24" s="134"/>
      <c r="C24" s="135">
        <f>C3+C7+C18</f>
        <v>7407524.50599</v>
      </c>
      <c r="D24" s="135">
        <f>D17+D18</f>
        <v>0</v>
      </c>
      <c r="E24" s="136">
        <f t="shared" si="0"/>
        <v>7407524.50599</v>
      </c>
    </row>
    <row r="25" spans="1:5" ht="13.5" thickBot="1">
      <c r="A25" s="160" t="s">
        <v>155</v>
      </c>
      <c r="B25" s="160"/>
      <c r="C25" s="137"/>
      <c r="D25" s="137"/>
      <c r="E25" s="138" t="s">
        <v>116</v>
      </c>
    </row>
    <row r="26" spans="1:5" ht="24.75" thickBot="1">
      <c r="A26" s="110" t="s">
        <v>156</v>
      </c>
      <c r="B26" s="111" t="s">
        <v>0</v>
      </c>
      <c r="C26" s="112" t="s">
        <v>119</v>
      </c>
      <c r="D26" s="112" t="s">
        <v>178</v>
      </c>
      <c r="E26" s="112" t="s">
        <v>120</v>
      </c>
    </row>
    <row r="27" spans="1:5" ht="15" customHeight="1">
      <c r="A27" s="139" t="s">
        <v>157</v>
      </c>
      <c r="B27" s="140" t="s">
        <v>158</v>
      </c>
      <c r="C27" s="123">
        <f>'[1]výdaje'!$B$225</f>
        <v>27594</v>
      </c>
      <c r="D27" s="123">
        <v>0</v>
      </c>
      <c r="E27" s="141">
        <f>C27+D27</f>
        <v>27594</v>
      </c>
    </row>
    <row r="28" spans="1:5" ht="15" customHeight="1">
      <c r="A28" s="142" t="s">
        <v>159</v>
      </c>
      <c r="B28" s="118" t="s">
        <v>158</v>
      </c>
      <c r="C28" s="119">
        <f>'[1]výdaje'!$C$225</f>
        <v>215664.09</v>
      </c>
      <c r="D28" s="123">
        <v>0</v>
      </c>
      <c r="E28" s="141">
        <f aca="true" t="shared" si="1" ref="E28:E43">C28+D28</f>
        <v>215664.09</v>
      </c>
    </row>
    <row r="29" spans="1:5" ht="15" customHeight="1">
      <c r="A29" s="142" t="s">
        <v>160</v>
      </c>
      <c r="B29" s="118" t="s">
        <v>158</v>
      </c>
      <c r="C29" s="119">
        <f>'[1]výdaje'!$D$225</f>
        <v>875352.57</v>
      </c>
      <c r="D29" s="123">
        <v>0</v>
      </c>
      <c r="E29" s="141">
        <f t="shared" si="1"/>
        <v>875352.57</v>
      </c>
    </row>
    <row r="30" spans="1:5" ht="15" customHeight="1">
      <c r="A30" s="142" t="s">
        <v>161</v>
      </c>
      <c r="B30" s="118" t="s">
        <v>158</v>
      </c>
      <c r="C30" s="119">
        <f>'[1]výdaje'!$E$225</f>
        <v>734869.92</v>
      </c>
      <c r="D30" s="123">
        <v>0</v>
      </c>
      <c r="E30" s="141">
        <f t="shared" si="1"/>
        <v>734869.92</v>
      </c>
    </row>
    <row r="31" spans="1:5" ht="15" customHeight="1">
      <c r="A31" s="142" t="s">
        <v>162</v>
      </c>
      <c r="B31" s="118" t="s">
        <v>158</v>
      </c>
      <c r="C31" s="119">
        <f>'[1]výdaje'!$F$225</f>
        <v>3495095.4400000004</v>
      </c>
      <c r="D31" s="123">
        <v>0</v>
      </c>
      <c r="E31" s="141">
        <f>C31+D31</f>
        <v>3495095.4400000004</v>
      </c>
    </row>
    <row r="32" spans="1:5" ht="15" customHeight="1">
      <c r="A32" s="142" t="s">
        <v>163</v>
      </c>
      <c r="B32" s="118" t="s">
        <v>164</v>
      </c>
      <c r="C32" s="119">
        <f>'[1]výdaje'!$G$225</f>
        <v>194285.4</v>
      </c>
      <c r="D32" s="123">
        <v>0</v>
      </c>
      <c r="E32" s="141">
        <f t="shared" si="1"/>
        <v>194285.4</v>
      </c>
    </row>
    <row r="33" spans="1:5" ht="15" customHeight="1">
      <c r="A33" s="142" t="s">
        <v>165</v>
      </c>
      <c r="B33" s="118" t="s">
        <v>158</v>
      </c>
      <c r="C33" s="119">
        <f>'[1]výdaje'!$H$225</f>
        <v>67284.52</v>
      </c>
      <c r="D33" s="123">
        <f>'[2]výdaje'!$G$16</f>
        <v>0</v>
      </c>
      <c r="E33" s="141">
        <f t="shared" si="1"/>
        <v>67284.52</v>
      </c>
    </row>
    <row r="34" spans="1:5" ht="15" customHeight="1">
      <c r="A34" s="142" t="s">
        <v>166</v>
      </c>
      <c r="B34" s="118" t="s">
        <v>167</v>
      </c>
      <c r="C34" s="119">
        <f>'[1]výdaje'!$I$225</f>
        <v>691389.47</v>
      </c>
      <c r="D34" s="123">
        <v>0</v>
      </c>
      <c r="E34" s="141">
        <f t="shared" si="1"/>
        <v>691389.47</v>
      </c>
    </row>
    <row r="35" spans="1:5" ht="15" customHeight="1">
      <c r="A35" s="142" t="s">
        <v>168</v>
      </c>
      <c r="B35" s="118" t="s">
        <v>167</v>
      </c>
      <c r="C35" s="119">
        <f>'[3]výdaje'!$J$433</f>
        <v>0</v>
      </c>
      <c r="D35" s="123">
        <f>'[2]výdaje'!$I$16</f>
        <v>0</v>
      </c>
      <c r="E35" s="141">
        <f t="shared" si="1"/>
        <v>0</v>
      </c>
    </row>
    <row r="36" spans="1:5" ht="15" customHeight="1">
      <c r="A36" s="142" t="s">
        <v>169</v>
      </c>
      <c r="B36" s="118" t="s">
        <v>164</v>
      </c>
      <c r="C36" s="119">
        <f>'[1]výdaje'!$K$225</f>
        <v>898196.3799999999</v>
      </c>
      <c r="D36" s="123">
        <f>'[2]výdaje'!$J$16</f>
        <v>0</v>
      </c>
      <c r="E36" s="141">
        <f t="shared" si="1"/>
        <v>898196.3799999999</v>
      </c>
    </row>
    <row r="37" spans="1:5" ht="15" customHeight="1">
      <c r="A37" s="142" t="s">
        <v>170</v>
      </c>
      <c r="B37" s="118" t="s">
        <v>164</v>
      </c>
      <c r="C37" s="119">
        <f>'[1]výdaje'!$L$225</f>
        <v>43995</v>
      </c>
      <c r="D37" s="123">
        <v>0</v>
      </c>
      <c r="E37" s="141">
        <f t="shared" si="1"/>
        <v>43995</v>
      </c>
    </row>
    <row r="38" spans="1:5" ht="15" customHeight="1">
      <c r="A38" s="142" t="s">
        <v>171</v>
      </c>
      <c r="B38" s="118" t="s">
        <v>158</v>
      </c>
      <c r="C38" s="119">
        <f>'[1]výdaje'!$M$225</f>
        <v>5278.1900000000005</v>
      </c>
      <c r="D38" s="123">
        <f>'[2]výdaje'!$L$16</f>
        <v>0</v>
      </c>
      <c r="E38" s="141">
        <f t="shared" si="1"/>
        <v>5278.1900000000005</v>
      </c>
    </row>
    <row r="39" spans="1:5" ht="15" customHeight="1">
      <c r="A39" s="142" t="s">
        <v>172</v>
      </c>
      <c r="B39" s="118" t="s">
        <v>164</v>
      </c>
      <c r="C39" s="119">
        <f>'[1]výdaje'!$N$225</f>
        <v>76679.09</v>
      </c>
      <c r="D39" s="123">
        <v>0</v>
      </c>
      <c r="E39" s="141">
        <f>C39+D39</f>
        <v>76679.09</v>
      </c>
    </row>
    <row r="40" spans="1:5" ht="15" customHeight="1">
      <c r="A40" s="142" t="s">
        <v>173</v>
      </c>
      <c r="B40" s="118" t="s">
        <v>164</v>
      </c>
      <c r="C40" s="119">
        <f>'[1]výdaje'!$O$180</f>
        <v>5000</v>
      </c>
      <c r="D40" s="123">
        <v>0</v>
      </c>
      <c r="E40" s="141">
        <f t="shared" si="1"/>
        <v>5000</v>
      </c>
    </row>
    <row r="41" spans="1:5" ht="15" customHeight="1">
      <c r="A41" s="142" t="s">
        <v>174</v>
      </c>
      <c r="B41" s="118" t="s">
        <v>164</v>
      </c>
      <c r="C41" s="119">
        <f>'[1]výdaje'!$P$180</f>
        <v>72712.56</v>
      </c>
      <c r="D41" s="123">
        <f>'[2]výdaje'!$N$16</f>
        <v>0</v>
      </c>
      <c r="E41" s="141">
        <f t="shared" si="1"/>
        <v>72712.56</v>
      </c>
    </row>
    <row r="42" spans="1:5" ht="15" customHeight="1">
      <c r="A42" s="142" t="s">
        <v>175</v>
      </c>
      <c r="B42" s="118" t="s">
        <v>164</v>
      </c>
      <c r="C42" s="119">
        <f>'[1]výdaje'!$R$180</f>
        <v>4006.28</v>
      </c>
      <c r="D42" s="123">
        <f>'[2]výdaje'!$P$16</f>
        <v>0</v>
      </c>
      <c r="E42" s="141">
        <f t="shared" si="1"/>
        <v>4006.28</v>
      </c>
    </row>
    <row r="43" spans="1:5" ht="15" customHeight="1" thickBot="1">
      <c r="A43" s="142" t="s">
        <v>176</v>
      </c>
      <c r="B43" s="118" t="s">
        <v>164</v>
      </c>
      <c r="C43" s="119">
        <f>'[1]výdaje'!$S$180</f>
        <v>121.6</v>
      </c>
      <c r="D43" s="123">
        <f>'[2]výdaje'!$Q$16</f>
        <v>0</v>
      </c>
      <c r="E43" s="141">
        <f t="shared" si="1"/>
        <v>121.6</v>
      </c>
    </row>
    <row r="44" spans="1:5" ht="15" customHeight="1" thickBot="1">
      <c r="A44" s="143" t="s">
        <v>177</v>
      </c>
      <c r="B44" s="134"/>
      <c r="C44" s="135">
        <f>C27+C28+C29+C30+C31+C32+C33+C34+C35+C36+C37+C38+C39+C40+C41+C42+C43</f>
        <v>7407524.51</v>
      </c>
      <c r="D44" s="135">
        <f>SUM(D27:D43)</f>
        <v>0</v>
      </c>
      <c r="E44" s="136">
        <f>SUM(E27:E43)</f>
        <v>7407524.51</v>
      </c>
    </row>
    <row r="45" spans="3:5" ht="12.75">
      <c r="C45" s="122"/>
      <c r="E45" s="122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2.421875" style="5" customWidth="1"/>
    <col min="2" max="2" width="7.00390625" style="5" customWidth="1"/>
    <col min="3" max="3" width="4.00390625" style="5" customWidth="1"/>
    <col min="4" max="4" width="4.140625" style="5" customWidth="1"/>
    <col min="5" max="5" width="4.57421875" style="5" customWidth="1"/>
    <col min="6" max="6" width="40.00390625" style="5" customWidth="1"/>
    <col min="7" max="7" width="4.28125" style="64" customWidth="1"/>
    <col min="8" max="8" width="7.7109375" style="64" customWidth="1"/>
    <col min="9" max="9" width="8.140625" style="159" customWidth="1"/>
    <col min="10" max="10" width="7.7109375" style="159" customWidth="1"/>
    <col min="11" max="16384" width="9.140625" style="5" customWidth="1"/>
  </cols>
  <sheetData>
    <row r="1" spans="6:10" s="1" customFormat="1" ht="12.75">
      <c r="F1" s="56"/>
      <c r="I1" s="150"/>
      <c r="J1" s="151"/>
    </row>
    <row r="2" spans="6:10" s="1" customFormat="1" ht="12.75">
      <c r="F2" s="2"/>
      <c r="I2" s="151"/>
      <c r="J2" s="151"/>
    </row>
    <row r="3" spans="1:10" s="1" customFormat="1" ht="18">
      <c r="A3" s="161" t="s">
        <v>113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2.75">
      <c r="A4" s="3"/>
      <c r="B4" s="3"/>
      <c r="C4" s="3"/>
      <c r="D4" s="3"/>
      <c r="E4" s="3"/>
      <c r="F4" s="3"/>
      <c r="G4" s="3"/>
      <c r="H4" s="3"/>
      <c r="I4" s="152"/>
      <c r="J4" s="152"/>
    </row>
    <row r="5" spans="1:10" ht="15.75">
      <c r="A5" s="162" t="s">
        <v>1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>
      <c r="A6" s="3"/>
      <c r="B6" s="3"/>
      <c r="C6" s="3"/>
      <c r="D6" s="3"/>
      <c r="E6" s="3"/>
      <c r="F6" s="3"/>
      <c r="G6" s="3"/>
      <c r="H6" s="3"/>
      <c r="I6" s="152"/>
      <c r="J6" s="152"/>
    </row>
    <row r="7" spans="1:10" ht="15.75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163"/>
    </row>
    <row r="8" spans="1:10" ht="12.75" customHeight="1">
      <c r="A8" s="3"/>
      <c r="B8" s="3"/>
      <c r="C8" s="3"/>
      <c r="D8" s="3"/>
      <c r="G8" s="4"/>
      <c r="H8" s="4"/>
      <c r="I8" s="152"/>
      <c r="J8" s="153"/>
    </row>
    <row r="9" spans="1:10" s="57" customFormat="1" ht="13.5" thickBot="1">
      <c r="A9" s="6"/>
      <c r="B9" s="6"/>
      <c r="C9" s="6"/>
      <c r="D9" s="6"/>
      <c r="E9" s="6"/>
      <c r="F9" s="6"/>
      <c r="G9" s="7"/>
      <c r="H9" s="7"/>
      <c r="I9" s="154"/>
      <c r="J9" s="154" t="s">
        <v>3</v>
      </c>
    </row>
    <row r="10" spans="1:10" s="58" customFormat="1" ht="34.5" thickBot="1">
      <c r="A10" s="8" t="s">
        <v>4</v>
      </c>
      <c r="B10" s="164" t="s">
        <v>5</v>
      </c>
      <c r="C10" s="165"/>
      <c r="D10" s="9" t="s">
        <v>6</v>
      </c>
      <c r="E10" s="10" t="s">
        <v>0</v>
      </c>
      <c r="F10" s="9" t="s">
        <v>7</v>
      </c>
      <c r="G10" s="11" t="s">
        <v>8</v>
      </c>
      <c r="H10" s="11" t="s">
        <v>9</v>
      </c>
      <c r="I10" s="155" t="s">
        <v>114</v>
      </c>
      <c r="J10" s="156" t="s">
        <v>10</v>
      </c>
    </row>
    <row r="11" spans="1:10" s="57" customFormat="1" ht="13.5" thickBot="1">
      <c r="A11" s="12" t="s">
        <v>11</v>
      </c>
      <c r="B11" s="166" t="s">
        <v>12</v>
      </c>
      <c r="C11" s="167"/>
      <c r="D11" s="15" t="s">
        <v>12</v>
      </c>
      <c r="E11" s="13" t="s">
        <v>12</v>
      </c>
      <c r="F11" s="16" t="s">
        <v>13</v>
      </c>
      <c r="G11" s="17">
        <v>0</v>
      </c>
      <c r="H11" s="18">
        <f>H13+H56+H167+H182</f>
        <v>5811.45857</v>
      </c>
      <c r="I11" s="18">
        <f>I13+I56+I167+I182</f>
        <v>0</v>
      </c>
      <c r="J11" s="19">
        <f>H11+I11</f>
        <v>5811.45857</v>
      </c>
    </row>
    <row r="12" spans="1:10" s="57" customFormat="1" ht="13.5" thickBot="1">
      <c r="A12" s="12"/>
      <c r="B12" s="13"/>
      <c r="C12" s="14"/>
      <c r="D12" s="15"/>
      <c r="E12" s="13"/>
      <c r="F12" s="15" t="s">
        <v>14</v>
      </c>
      <c r="G12" s="17"/>
      <c r="H12" s="18"/>
      <c r="I12" s="18"/>
      <c r="J12" s="19"/>
    </row>
    <row r="13" spans="1:12" s="57" customFormat="1" ht="21" customHeight="1" thickBot="1">
      <c r="A13" s="20" t="s">
        <v>11</v>
      </c>
      <c r="B13" s="21" t="s">
        <v>15</v>
      </c>
      <c r="C13" s="22"/>
      <c r="D13" s="23" t="s">
        <v>12</v>
      </c>
      <c r="E13" s="24" t="s">
        <v>12</v>
      </c>
      <c r="F13" s="25" t="s">
        <v>16</v>
      </c>
      <c r="G13" s="26">
        <f>G14+G16+G18</f>
        <v>0</v>
      </c>
      <c r="H13" s="27">
        <f>H14+H16+H18+H20+H22+H24+H26+H28+H30+H32+H34+H36+H38+H40+H42+H44+H46+H48+H50+H52+H54</f>
        <v>640.57157</v>
      </c>
      <c r="I13" s="27">
        <f>I14+I16+I18+I20+I22+I24+I26+I28+I30+I32+I34+I36+I38+I40+I42+I44+I46+I48+I50+I52+I54</f>
        <v>0</v>
      </c>
      <c r="J13" s="28">
        <f>H13+I13</f>
        <v>640.57157</v>
      </c>
      <c r="L13" s="59"/>
    </row>
    <row r="14" spans="1:12" s="57" customFormat="1" ht="12.75" customHeight="1">
      <c r="A14" s="144" t="s">
        <v>11</v>
      </c>
      <c r="B14" s="145" t="s">
        <v>17</v>
      </c>
      <c r="C14" s="146" t="s">
        <v>18</v>
      </c>
      <c r="D14" s="29" t="s">
        <v>12</v>
      </c>
      <c r="E14" s="30" t="s">
        <v>12</v>
      </c>
      <c r="F14" s="31" t="s">
        <v>19</v>
      </c>
      <c r="G14" s="32">
        <v>0</v>
      </c>
      <c r="H14" s="33">
        <f>H15</f>
        <v>584.025</v>
      </c>
      <c r="I14" s="33">
        <v>-574</v>
      </c>
      <c r="J14" s="34">
        <f>J15</f>
        <v>10.024999999999977</v>
      </c>
      <c r="L14" s="59"/>
    </row>
    <row r="15" spans="1:10" s="57" customFormat="1" ht="12.75" customHeight="1" thickBot="1">
      <c r="A15" s="147"/>
      <c r="B15" s="148"/>
      <c r="C15" s="149"/>
      <c r="D15" s="35">
        <v>3319</v>
      </c>
      <c r="E15" s="36">
        <v>5901</v>
      </c>
      <c r="F15" s="37" t="s">
        <v>20</v>
      </c>
      <c r="G15" s="38">
        <v>0</v>
      </c>
      <c r="H15" s="39">
        <v>584.025</v>
      </c>
      <c r="I15" s="39">
        <v>-574</v>
      </c>
      <c r="J15" s="40">
        <f>H15+I15</f>
        <v>10.024999999999977</v>
      </c>
    </row>
    <row r="16" spans="1:12" s="60" customFormat="1" ht="12.75" customHeight="1" hidden="1">
      <c r="A16" s="74" t="s">
        <v>11</v>
      </c>
      <c r="B16" s="75" t="s">
        <v>21</v>
      </c>
      <c r="C16" s="76" t="s">
        <v>18</v>
      </c>
      <c r="D16" s="77" t="s">
        <v>12</v>
      </c>
      <c r="E16" s="78" t="s">
        <v>12</v>
      </c>
      <c r="F16" s="79" t="s">
        <v>22</v>
      </c>
      <c r="G16" s="80">
        <v>0</v>
      </c>
      <c r="H16" s="81">
        <f>H17</f>
        <v>19.99857</v>
      </c>
      <c r="I16" s="81">
        <v>0</v>
      </c>
      <c r="J16" s="82">
        <f>J17</f>
        <v>19.99857</v>
      </c>
      <c r="L16" s="61"/>
    </row>
    <row r="17" spans="1:12" s="57" customFormat="1" ht="12.75" customHeight="1" hidden="1" thickBot="1">
      <c r="A17" s="83"/>
      <c r="B17" s="84"/>
      <c r="C17" s="85"/>
      <c r="D17" s="70">
        <v>3319</v>
      </c>
      <c r="E17" s="86" t="s">
        <v>23</v>
      </c>
      <c r="F17" s="87" t="s">
        <v>24</v>
      </c>
      <c r="G17" s="71">
        <v>0</v>
      </c>
      <c r="H17" s="88">
        <v>19.99857</v>
      </c>
      <c r="I17" s="72">
        <v>0</v>
      </c>
      <c r="J17" s="89">
        <v>19.99857</v>
      </c>
      <c r="L17" s="59"/>
    </row>
    <row r="18" spans="1:12" s="57" customFormat="1" ht="12.75" customHeight="1" hidden="1">
      <c r="A18" s="74" t="s">
        <v>11</v>
      </c>
      <c r="B18" s="75" t="s">
        <v>25</v>
      </c>
      <c r="C18" s="76" t="s">
        <v>18</v>
      </c>
      <c r="D18" s="77" t="s">
        <v>12</v>
      </c>
      <c r="E18" s="78" t="s">
        <v>12</v>
      </c>
      <c r="F18" s="79" t="s">
        <v>26</v>
      </c>
      <c r="G18" s="80">
        <v>0</v>
      </c>
      <c r="H18" s="81">
        <f>H19</f>
        <v>36.548</v>
      </c>
      <c r="I18" s="81">
        <v>0</v>
      </c>
      <c r="J18" s="82">
        <f>J19</f>
        <v>36.548</v>
      </c>
      <c r="L18" s="59"/>
    </row>
    <row r="19" spans="1:12" s="57" customFormat="1" ht="12.75" customHeight="1" hidden="1" thickBot="1">
      <c r="A19" s="83"/>
      <c r="B19" s="84"/>
      <c r="C19" s="85"/>
      <c r="D19" s="70">
        <v>3319</v>
      </c>
      <c r="E19" s="86" t="s">
        <v>23</v>
      </c>
      <c r="F19" s="87" t="s">
        <v>27</v>
      </c>
      <c r="G19" s="71">
        <v>0</v>
      </c>
      <c r="H19" s="88">
        <v>36.548</v>
      </c>
      <c r="I19" s="72">
        <v>0</v>
      </c>
      <c r="J19" s="89">
        <v>36.548</v>
      </c>
      <c r="L19" s="59"/>
    </row>
    <row r="20" spans="1:12" s="57" customFormat="1" ht="12.75" customHeight="1">
      <c r="A20" s="41" t="s">
        <v>11</v>
      </c>
      <c r="B20" s="42" t="s">
        <v>179</v>
      </c>
      <c r="C20" s="43" t="s">
        <v>18</v>
      </c>
      <c r="D20" s="29" t="s">
        <v>12</v>
      </c>
      <c r="E20" s="30" t="s">
        <v>12</v>
      </c>
      <c r="F20" s="31" t="s">
        <v>236</v>
      </c>
      <c r="G20" s="32">
        <v>0</v>
      </c>
      <c r="H20" s="32">
        <f>H21</f>
        <v>0</v>
      </c>
      <c r="I20" s="33">
        <f>I21</f>
        <v>20</v>
      </c>
      <c r="J20" s="34">
        <f>H20+I20</f>
        <v>20</v>
      </c>
      <c r="L20" s="59"/>
    </row>
    <row r="21" spans="1:12" s="57" customFormat="1" ht="12.75" customHeight="1" thickBot="1">
      <c r="A21" s="48"/>
      <c r="B21" s="49"/>
      <c r="C21" s="50"/>
      <c r="D21" s="35">
        <v>3311</v>
      </c>
      <c r="E21" s="36">
        <v>5221</v>
      </c>
      <c r="F21" s="37" t="s">
        <v>239</v>
      </c>
      <c r="G21" s="38">
        <v>0</v>
      </c>
      <c r="H21" s="38">
        <v>0</v>
      </c>
      <c r="I21" s="39">
        <v>20</v>
      </c>
      <c r="J21" s="40">
        <v>20</v>
      </c>
      <c r="L21" s="59"/>
    </row>
    <row r="22" spans="1:12" s="57" customFormat="1" ht="12.75" customHeight="1">
      <c r="A22" s="41" t="s">
        <v>11</v>
      </c>
      <c r="B22" s="42" t="s">
        <v>180</v>
      </c>
      <c r="C22" s="43" t="s">
        <v>18</v>
      </c>
      <c r="D22" s="29" t="s">
        <v>12</v>
      </c>
      <c r="E22" s="30" t="s">
        <v>12</v>
      </c>
      <c r="F22" s="31" t="s">
        <v>237</v>
      </c>
      <c r="G22" s="32">
        <v>0</v>
      </c>
      <c r="H22" s="32">
        <f>H23</f>
        <v>0</v>
      </c>
      <c r="I22" s="33">
        <v>30</v>
      </c>
      <c r="J22" s="34">
        <f>H22+I22</f>
        <v>30</v>
      </c>
      <c r="L22" s="59"/>
    </row>
    <row r="23" spans="1:12" s="57" customFormat="1" ht="12.75" customHeight="1" thickBot="1">
      <c r="A23" s="48"/>
      <c r="B23" s="49"/>
      <c r="C23" s="50"/>
      <c r="D23" s="35">
        <v>3319</v>
      </c>
      <c r="E23" s="36">
        <v>5222</v>
      </c>
      <c r="F23" s="37" t="s">
        <v>238</v>
      </c>
      <c r="G23" s="38">
        <v>0</v>
      </c>
      <c r="H23" s="38">
        <v>0</v>
      </c>
      <c r="I23" s="39">
        <v>30</v>
      </c>
      <c r="J23" s="40">
        <f>I23</f>
        <v>30</v>
      </c>
      <c r="L23" s="59"/>
    </row>
    <row r="24" spans="1:12" s="57" customFormat="1" ht="12.75" customHeight="1">
      <c r="A24" s="41" t="s">
        <v>11</v>
      </c>
      <c r="B24" s="42" t="s">
        <v>181</v>
      </c>
      <c r="C24" s="43" t="s">
        <v>18</v>
      </c>
      <c r="D24" s="29" t="s">
        <v>12</v>
      </c>
      <c r="E24" s="30" t="s">
        <v>12</v>
      </c>
      <c r="F24" s="31" t="s">
        <v>240</v>
      </c>
      <c r="G24" s="32">
        <v>0</v>
      </c>
      <c r="H24" s="32">
        <f>H25</f>
        <v>0</v>
      </c>
      <c r="I24" s="33">
        <v>15</v>
      </c>
      <c r="J24" s="34">
        <f>H24+I24</f>
        <v>15</v>
      </c>
      <c r="L24" s="59"/>
    </row>
    <row r="25" spans="1:12" s="57" customFormat="1" ht="12.75" customHeight="1" thickBot="1">
      <c r="A25" s="48"/>
      <c r="B25" s="49"/>
      <c r="C25" s="50"/>
      <c r="D25" s="35">
        <v>3312</v>
      </c>
      <c r="E25" s="36">
        <v>5222</v>
      </c>
      <c r="F25" s="37" t="s">
        <v>241</v>
      </c>
      <c r="G25" s="38">
        <v>0</v>
      </c>
      <c r="H25" s="38">
        <v>0</v>
      </c>
      <c r="I25" s="39">
        <v>15</v>
      </c>
      <c r="J25" s="40">
        <v>15</v>
      </c>
      <c r="L25" s="59"/>
    </row>
    <row r="26" spans="1:12" s="57" customFormat="1" ht="12.75" customHeight="1">
      <c r="A26" s="41" t="s">
        <v>11</v>
      </c>
      <c r="B26" s="42" t="s">
        <v>182</v>
      </c>
      <c r="C26" s="43" t="s">
        <v>18</v>
      </c>
      <c r="D26" s="29" t="s">
        <v>12</v>
      </c>
      <c r="E26" s="30" t="s">
        <v>12</v>
      </c>
      <c r="F26" s="31" t="s">
        <v>242</v>
      </c>
      <c r="G26" s="32">
        <v>0</v>
      </c>
      <c r="H26" s="32">
        <f>H27</f>
        <v>0</v>
      </c>
      <c r="I26" s="33">
        <v>40</v>
      </c>
      <c r="J26" s="34">
        <f>H26+I26</f>
        <v>40</v>
      </c>
      <c r="L26" s="59"/>
    </row>
    <row r="27" spans="1:12" s="57" customFormat="1" ht="12.75" customHeight="1" thickBot="1">
      <c r="A27" s="48"/>
      <c r="B27" s="49"/>
      <c r="C27" s="50"/>
      <c r="D27" s="35">
        <v>3311</v>
      </c>
      <c r="E27" s="36">
        <v>5222</v>
      </c>
      <c r="F27" s="37" t="s">
        <v>243</v>
      </c>
      <c r="G27" s="38">
        <v>0</v>
      </c>
      <c r="H27" s="38">
        <v>0</v>
      </c>
      <c r="I27" s="39">
        <v>40</v>
      </c>
      <c r="J27" s="40">
        <v>40</v>
      </c>
      <c r="L27" s="59"/>
    </row>
    <row r="28" spans="1:12" s="57" customFormat="1" ht="12.75" customHeight="1">
      <c r="A28" s="41" t="s">
        <v>11</v>
      </c>
      <c r="B28" s="42" t="s">
        <v>183</v>
      </c>
      <c r="C28" s="43" t="s">
        <v>18</v>
      </c>
      <c r="D28" s="29" t="s">
        <v>12</v>
      </c>
      <c r="E28" s="30" t="s">
        <v>12</v>
      </c>
      <c r="F28" s="31" t="s">
        <v>244</v>
      </c>
      <c r="G28" s="32">
        <v>0</v>
      </c>
      <c r="H28" s="32">
        <f>H29</f>
        <v>0</v>
      </c>
      <c r="I28" s="33">
        <v>40</v>
      </c>
      <c r="J28" s="34">
        <f>H28+I28</f>
        <v>40</v>
      </c>
      <c r="L28" s="59"/>
    </row>
    <row r="29" spans="1:12" s="57" customFormat="1" ht="12.75" customHeight="1" thickBot="1">
      <c r="A29" s="48"/>
      <c r="B29" s="49"/>
      <c r="C29" s="50"/>
      <c r="D29" s="35">
        <v>3312</v>
      </c>
      <c r="E29" s="36">
        <v>5222</v>
      </c>
      <c r="F29" s="37" t="s">
        <v>245</v>
      </c>
      <c r="G29" s="38">
        <v>0</v>
      </c>
      <c r="H29" s="38">
        <v>0</v>
      </c>
      <c r="I29" s="39">
        <v>40</v>
      </c>
      <c r="J29" s="40">
        <v>40</v>
      </c>
      <c r="L29" s="59"/>
    </row>
    <row r="30" spans="1:12" s="57" customFormat="1" ht="12.75" customHeight="1">
      <c r="A30" s="41" t="s">
        <v>11</v>
      </c>
      <c r="B30" s="42" t="s">
        <v>184</v>
      </c>
      <c r="C30" s="43" t="s">
        <v>18</v>
      </c>
      <c r="D30" s="29" t="s">
        <v>12</v>
      </c>
      <c r="E30" s="30" t="s">
        <v>12</v>
      </c>
      <c r="F30" s="31" t="s">
        <v>246</v>
      </c>
      <c r="G30" s="32">
        <v>0</v>
      </c>
      <c r="H30" s="32">
        <f>H31</f>
        <v>0</v>
      </c>
      <c r="I30" s="33">
        <v>40</v>
      </c>
      <c r="J30" s="34">
        <f>H30+I30</f>
        <v>40</v>
      </c>
      <c r="L30" s="59"/>
    </row>
    <row r="31" spans="1:12" s="57" customFormat="1" ht="12.75" customHeight="1" thickBot="1">
      <c r="A31" s="48"/>
      <c r="B31" s="49"/>
      <c r="C31" s="50"/>
      <c r="D31" s="35">
        <v>3312</v>
      </c>
      <c r="E31" s="36">
        <v>5222</v>
      </c>
      <c r="F31" s="37" t="s">
        <v>247</v>
      </c>
      <c r="G31" s="38">
        <v>0</v>
      </c>
      <c r="H31" s="38">
        <v>0</v>
      </c>
      <c r="I31" s="39">
        <v>40</v>
      </c>
      <c r="J31" s="40">
        <v>40</v>
      </c>
      <c r="L31" s="59"/>
    </row>
    <row r="32" spans="1:12" s="57" customFormat="1" ht="12.75" customHeight="1">
      <c r="A32" s="41" t="s">
        <v>11</v>
      </c>
      <c r="B32" s="42" t="s">
        <v>185</v>
      </c>
      <c r="C32" s="43" t="s">
        <v>18</v>
      </c>
      <c r="D32" s="29" t="s">
        <v>12</v>
      </c>
      <c r="E32" s="30" t="s">
        <v>12</v>
      </c>
      <c r="F32" s="31" t="s">
        <v>248</v>
      </c>
      <c r="G32" s="32">
        <v>0</v>
      </c>
      <c r="H32" s="32">
        <f>H33</f>
        <v>0</v>
      </c>
      <c r="I32" s="33">
        <v>40</v>
      </c>
      <c r="J32" s="34">
        <f>H32+I32</f>
        <v>40</v>
      </c>
      <c r="L32" s="59"/>
    </row>
    <row r="33" spans="1:12" s="57" customFormat="1" ht="12.75" customHeight="1" thickBot="1">
      <c r="A33" s="48"/>
      <c r="B33" s="49"/>
      <c r="C33" s="50"/>
      <c r="D33" s="35">
        <v>3319</v>
      </c>
      <c r="E33" s="36">
        <v>5222</v>
      </c>
      <c r="F33" s="37" t="s">
        <v>249</v>
      </c>
      <c r="G33" s="38">
        <v>0</v>
      </c>
      <c r="H33" s="38">
        <v>0</v>
      </c>
      <c r="I33" s="39">
        <v>40</v>
      </c>
      <c r="J33" s="40">
        <v>40</v>
      </c>
      <c r="L33" s="59"/>
    </row>
    <row r="34" spans="1:12" s="57" customFormat="1" ht="12.75" customHeight="1">
      <c r="A34" s="41" t="s">
        <v>11</v>
      </c>
      <c r="B34" s="42" t="s">
        <v>186</v>
      </c>
      <c r="C34" s="43" t="s">
        <v>18</v>
      </c>
      <c r="D34" s="29" t="s">
        <v>12</v>
      </c>
      <c r="E34" s="30" t="s">
        <v>12</v>
      </c>
      <c r="F34" s="31" t="s">
        <v>250</v>
      </c>
      <c r="G34" s="32">
        <v>0</v>
      </c>
      <c r="H34" s="32">
        <f>H35</f>
        <v>0</v>
      </c>
      <c r="I34" s="33">
        <v>25</v>
      </c>
      <c r="J34" s="34">
        <f>H34+I34</f>
        <v>25</v>
      </c>
      <c r="L34" s="59"/>
    </row>
    <row r="35" spans="1:12" s="57" customFormat="1" ht="12.75" customHeight="1" thickBot="1">
      <c r="A35" s="48"/>
      <c r="B35" s="49"/>
      <c r="C35" s="50"/>
      <c r="D35" s="35">
        <v>3312</v>
      </c>
      <c r="E35" s="36">
        <v>5222</v>
      </c>
      <c r="F35" s="37" t="s">
        <v>251</v>
      </c>
      <c r="G35" s="38">
        <v>0</v>
      </c>
      <c r="H35" s="38">
        <v>0</v>
      </c>
      <c r="I35" s="39">
        <v>25</v>
      </c>
      <c r="J35" s="40">
        <v>25</v>
      </c>
      <c r="L35" s="59"/>
    </row>
    <row r="36" spans="1:12" s="57" customFormat="1" ht="12.75" customHeight="1">
      <c r="A36" s="41" t="s">
        <v>11</v>
      </c>
      <c r="B36" s="42" t="s">
        <v>187</v>
      </c>
      <c r="C36" s="43" t="s">
        <v>18</v>
      </c>
      <c r="D36" s="29" t="s">
        <v>12</v>
      </c>
      <c r="E36" s="30" t="s">
        <v>12</v>
      </c>
      <c r="F36" s="31" t="s">
        <v>252</v>
      </c>
      <c r="G36" s="32">
        <v>0</v>
      </c>
      <c r="H36" s="32">
        <f>H37</f>
        <v>0</v>
      </c>
      <c r="I36" s="33">
        <v>20</v>
      </c>
      <c r="J36" s="34">
        <f>H36+I36</f>
        <v>20</v>
      </c>
      <c r="L36" s="59"/>
    </row>
    <row r="37" spans="1:12" s="57" customFormat="1" ht="12.75" customHeight="1" thickBot="1">
      <c r="A37" s="48"/>
      <c r="B37" s="49"/>
      <c r="C37" s="50"/>
      <c r="D37" s="35">
        <v>3311</v>
      </c>
      <c r="E37" s="36">
        <v>5222</v>
      </c>
      <c r="F37" s="37" t="s">
        <v>253</v>
      </c>
      <c r="G37" s="38">
        <v>0</v>
      </c>
      <c r="H37" s="38">
        <v>0</v>
      </c>
      <c r="I37" s="39">
        <v>20</v>
      </c>
      <c r="J37" s="40">
        <v>20</v>
      </c>
      <c r="L37" s="59"/>
    </row>
    <row r="38" spans="1:12" s="57" customFormat="1" ht="12.75" customHeight="1">
      <c r="A38" s="41" t="s">
        <v>11</v>
      </c>
      <c r="B38" s="42" t="s">
        <v>188</v>
      </c>
      <c r="C38" s="43" t="s">
        <v>18</v>
      </c>
      <c r="D38" s="29" t="s">
        <v>12</v>
      </c>
      <c r="E38" s="30" t="s">
        <v>12</v>
      </c>
      <c r="F38" s="31" t="s">
        <v>254</v>
      </c>
      <c r="G38" s="32">
        <v>0</v>
      </c>
      <c r="H38" s="32">
        <f>H39</f>
        <v>0</v>
      </c>
      <c r="I38" s="33">
        <v>40</v>
      </c>
      <c r="J38" s="34">
        <f>H38+I38</f>
        <v>40</v>
      </c>
      <c r="L38" s="59"/>
    </row>
    <row r="39" spans="1:12" s="57" customFormat="1" ht="12.75" customHeight="1" thickBot="1">
      <c r="A39" s="48"/>
      <c r="B39" s="49"/>
      <c r="C39" s="50"/>
      <c r="D39" s="35">
        <v>3316</v>
      </c>
      <c r="E39" s="36">
        <v>5222</v>
      </c>
      <c r="F39" s="37" t="s">
        <v>255</v>
      </c>
      <c r="G39" s="38">
        <v>0</v>
      </c>
      <c r="H39" s="38">
        <v>0</v>
      </c>
      <c r="I39" s="39">
        <v>40</v>
      </c>
      <c r="J39" s="40">
        <v>40</v>
      </c>
      <c r="L39" s="59"/>
    </row>
    <row r="40" spans="1:12" s="57" customFormat="1" ht="12.75" customHeight="1">
      <c r="A40" s="41" t="s">
        <v>11</v>
      </c>
      <c r="B40" s="42" t="s">
        <v>189</v>
      </c>
      <c r="C40" s="43" t="s">
        <v>18</v>
      </c>
      <c r="D40" s="29" t="s">
        <v>12</v>
      </c>
      <c r="E40" s="30" t="s">
        <v>12</v>
      </c>
      <c r="F40" s="31" t="s">
        <v>256</v>
      </c>
      <c r="G40" s="32">
        <v>0</v>
      </c>
      <c r="H40" s="32">
        <f>H41</f>
        <v>0</v>
      </c>
      <c r="I40" s="33">
        <v>40</v>
      </c>
      <c r="J40" s="34">
        <f>H40+I40</f>
        <v>40</v>
      </c>
      <c r="L40" s="59"/>
    </row>
    <row r="41" spans="1:12" s="57" customFormat="1" ht="12.75" customHeight="1" thickBot="1">
      <c r="A41" s="48"/>
      <c r="B41" s="49"/>
      <c r="C41" s="50"/>
      <c r="D41" s="35">
        <v>3319</v>
      </c>
      <c r="E41" s="36">
        <v>5329</v>
      </c>
      <c r="F41" s="37" t="s">
        <v>257</v>
      </c>
      <c r="G41" s="38">
        <v>0</v>
      </c>
      <c r="H41" s="38">
        <v>0</v>
      </c>
      <c r="I41" s="39">
        <v>40</v>
      </c>
      <c r="J41" s="40">
        <v>40</v>
      </c>
      <c r="L41" s="59"/>
    </row>
    <row r="42" spans="1:12" s="57" customFormat="1" ht="12.75" customHeight="1">
      <c r="A42" s="41" t="s">
        <v>11</v>
      </c>
      <c r="B42" s="42" t="s">
        <v>190</v>
      </c>
      <c r="C42" s="43" t="s">
        <v>258</v>
      </c>
      <c r="D42" s="29" t="s">
        <v>12</v>
      </c>
      <c r="E42" s="30" t="s">
        <v>12</v>
      </c>
      <c r="F42" s="31" t="s">
        <v>259</v>
      </c>
      <c r="G42" s="32">
        <v>0</v>
      </c>
      <c r="H42" s="32">
        <f>H43</f>
        <v>0</v>
      </c>
      <c r="I42" s="33">
        <v>24</v>
      </c>
      <c r="J42" s="34">
        <f>H42+I42</f>
        <v>24</v>
      </c>
      <c r="L42" s="59"/>
    </row>
    <row r="43" spans="1:12" s="57" customFormat="1" ht="12.75" customHeight="1" thickBot="1">
      <c r="A43" s="48"/>
      <c r="B43" s="49"/>
      <c r="C43" s="50"/>
      <c r="D43" s="35">
        <v>3317</v>
      </c>
      <c r="E43" s="36">
        <v>5321</v>
      </c>
      <c r="F43" s="37" t="s">
        <v>260</v>
      </c>
      <c r="G43" s="38">
        <v>0</v>
      </c>
      <c r="H43" s="38">
        <v>0</v>
      </c>
      <c r="I43" s="39">
        <v>24</v>
      </c>
      <c r="J43" s="40">
        <v>24</v>
      </c>
      <c r="L43" s="59"/>
    </row>
    <row r="44" spans="1:12" s="57" customFormat="1" ht="12.75" customHeight="1">
      <c r="A44" s="41" t="s">
        <v>11</v>
      </c>
      <c r="B44" s="42" t="s">
        <v>191</v>
      </c>
      <c r="C44" s="43" t="s">
        <v>261</v>
      </c>
      <c r="D44" s="29" t="s">
        <v>12</v>
      </c>
      <c r="E44" s="30" t="s">
        <v>12</v>
      </c>
      <c r="F44" s="31" t="s">
        <v>262</v>
      </c>
      <c r="G44" s="32">
        <v>0</v>
      </c>
      <c r="H44" s="32">
        <f>H45</f>
        <v>0</v>
      </c>
      <c r="I44" s="33">
        <v>40</v>
      </c>
      <c r="J44" s="34">
        <f>H44+I44</f>
        <v>40</v>
      </c>
      <c r="L44" s="59"/>
    </row>
    <row r="45" spans="1:12" s="57" customFormat="1" ht="12.75" customHeight="1" thickBot="1">
      <c r="A45" s="48"/>
      <c r="B45" s="49"/>
      <c r="C45" s="50"/>
      <c r="D45" s="35">
        <v>3312</v>
      </c>
      <c r="E45" s="36">
        <v>5321</v>
      </c>
      <c r="F45" s="37" t="s">
        <v>263</v>
      </c>
      <c r="G45" s="38">
        <v>0</v>
      </c>
      <c r="H45" s="38">
        <v>0</v>
      </c>
      <c r="I45" s="39">
        <v>40</v>
      </c>
      <c r="J45" s="40">
        <v>40</v>
      </c>
      <c r="L45" s="59"/>
    </row>
    <row r="46" spans="1:12" s="57" customFormat="1" ht="12.75" customHeight="1">
      <c r="A46" s="41" t="s">
        <v>11</v>
      </c>
      <c r="B46" s="42" t="s">
        <v>192</v>
      </c>
      <c r="C46" s="43" t="s">
        <v>264</v>
      </c>
      <c r="D46" s="29" t="s">
        <v>12</v>
      </c>
      <c r="E46" s="30" t="s">
        <v>12</v>
      </c>
      <c r="F46" s="31" t="s">
        <v>265</v>
      </c>
      <c r="G46" s="32">
        <v>0</v>
      </c>
      <c r="H46" s="32">
        <f>H47</f>
        <v>0</v>
      </c>
      <c r="I46" s="33">
        <v>40</v>
      </c>
      <c r="J46" s="34">
        <f>H46+I46</f>
        <v>40</v>
      </c>
      <c r="L46" s="59"/>
    </row>
    <row r="47" spans="1:12" s="57" customFormat="1" ht="12.75" customHeight="1" thickBot="1">
      <c r="A47" s="48"/>
      <c r="B47" s="49"/>
      <c r="C47" s="50"/>
      <c r="D47" s="35">
        <v>3319</v>
      </c>
      <c r="E47" s="36">
        <v>5321</v>
      </c>
      <c r="F47" s="37" t="s">
        <v>266</v>
      </c>
      <c r="G47" s="38">
        <v>0</v>
      </c>
      <c r="H47" s="38">
        <v>0</v>
      </c>
      <c r="I47" s="39">
        <v>40</v>
      </c>
      <c r="J47" s="40">
        <v>40</v>
      </c>
      <c r="L47" s="59"/>
    </row>
    <row r="48" spans="1:12" s="57" customFormat="1" ht="12.75" customHeight="1">
      <c r="A48" s="41" t="s">
        <v>11</v>
      </c>
      <c r="B48" s="42" t="s">
        <v>193</v>
      </c>
      <c r="C48" s="43" t="s">
        <v>267</v>
      </c>
      <c r="D48" s="29" t="s">
        <v>12</v>
      </c>
      <c r="E48" s="30" t="s">
        <v>12</v>
      </c>
      <c r="F48" s="31" t="s">
        <v>268</v>
      </c>
      <c r="G48" s="32">
        <v>0</v>
      </c>
      <c r="H48" s="32">
        <f>H49</f>
        <v>0</v>
      </c>
      <c r="I48" s="33">
        <v>28</v>
      </c>
      <c r="J48" s="34">
        <f>H48+I48</f>
        <v>28</v>
      </c>
      <c r="L48" s="59"/>
    </row>
    <row r="49" spans="1:12" s="57" customFormat="1" ht="12.75" customHeight="1" thickBot="1">
      <c r="A49" s="48"/>
      <c r="B49" s="49"/>
      <c r="C49" s="50"/>
      <c r="D49" s="35">
        <v>3319</v>
      </c>
      <c r="E49" s="36">
        <v>5321</v>
      </c>
      <c r="F49" s="37" t="s">
        <v>269</v>
      </c>
      <c r="G49" s="38">
        <v>0</v>
      </c>
      <c r="H49" s="38">
        <v>0</v>
      </c>
      <c r="I49" s="39">
        <v>28</v>
      </c>
      <c r="J49" s="40">
        <v>28</v>
      </c>
      <c r="L49" s="59"/>
    </row>
    <row r="50" spans="1:12" s="57" customFormat="1" ht="12.75" customHeight="1">
      <c r="A50" s="41" t="s">
        <v>11</v>
      </c>
      <c r="B50" s="42" t="s">
        <v>194</v>
      </c>
      <c r="C50" s="43" t="s">
        <v>18</v>
      </c>
      <c r="D50" s="29" t="s">
        <v>12</v>
      </c>
      <c r="E50" s="30" t="s">
        <v>12</v>
      </c>
      <c r="F50" s="31" t="s">
        <v>270</v>
      </c>
      <c r="G50" s="32">
        <v>0</v>
      </c>
      <c r="H50" s="32">
        <f>H51</f>
        <v>0</v>
      </c>
      <c r="I50" s="33">
        <v>32</v>
      </c>
      <c r="J50" s="34">
        <f>H50+I50</f>
        <v>32</v>
      </c>
      <c r="L50" s="59"/>
    </row>
    <row r="51" spans="1:12" s="57" customFormat="1" ht="12.75" customHeight="1" thickBot="1">
      <c r="A51" s="48"/>
      <c r="B51" s="49"/>
      <c r="C51" s="50"/>
      <c r="D51" s="35">
        <v>3311</v>
      </c>
      <c r="E51" s="36">
        <v>5222</v>
      </c>
      <c r="F51" s="37" t="s">
        <v>271</v>
      </c>
      <c r="G51" s="38">
        <v>0</v>
      </c>
      <c r="H51" s="38">
        <v>0</v>
      </c>
      <c r="I51" s="39">
        <v>32</v>
      </c>
      <c r="J51" s="40">
        <v>32</v>
      </c>
      <c r="L51" s="59"/>
    </row>
    <row r="52" spans="1:12" s="57" customFormat="1" ht="12.75" customHeight="1">
      <c r="A52" s="41" t="s">
        <v>11</v>
      </c>
      <c r="B52" s="42" t="s">
        <v>195</v>
      </c>
      <c r="C52" s="43" t="s">
        <v>18</v>
      </c>
      <c r="D52" s="29" t="s">
        <v>12</v>
      </c>
      <c r="E52" s="30" t="s">
        <v>12</v>
      </c>
      <c r="F52" s="31" t="s">
        <v>272</v>
      </c>
      <c r="G52" s="32">
        <v>0</v>
      </c>
      <c r="H52" s="32">
        <f>H53</f>
        <v>0</v>
      </c>
      <c r="I52" s="33">
        <v>40</v>
      </c>
      <c r="J52" s="34">
        <f>H52+I52</f>
        <v>40</v>
      </c>
      <c r="L52" s="59"/>
    </row>
    <row r="53" spans="1:12" s="57" customFormat="1" ht="12.75" customHeight="1" thickBot="1">
      <c r="A53" s="48"/>
      <c r="B53" s="49"/>
      <c r="C53" s="50"/>
      <c r="D53" s="35">
        <v>3312</v>
      </c>
      <c r="E53" s="36">
        <v>5212</v>
      </c>
      <c r="F53" s="37" t="s">
        <v>273</v>
      </c>
      <c r="G53" s="38">
        <v>0</v>
      </c>
      <c r="H53" s="38">
        <v>0</v>
      </c>
      <c r="I53" s="39">
        <v>40</v>
      </c>
      <c r="J53" s="40">
        <v>40</v>
      </c>
      <c r="L53" s="59"/>
    </row>
    <row r="54" spans="1:12" s="57" customFormat="1" ht="12.75" customHeight="1">
      <c r="A54" s="41" t="s">
        <v>11</v>
      </c>
      <c r="B54" s="42" t="s">
        <v>196</v>
      </c>
      <c r="C54" s="43" t="s">
        <v>274</v>
      </c>
      <c r="D54" s="29" t="s">
        <v>12</v>
      </c>
      <c r="E54" s="30" t="s">
        <v>12</v>
      </c>
      <c r="F54" s="31" t="s">
        <v>275</v>
      </c>
      <c r="G54" s="32">
        <v>0</v>
      </c>
      <c r="H54" s="32">
        <f>H55</f>
        <v>0</v>
      </c>
      <c r="I54" s="33">
        <v>20</v>
      </c>
      <c r="J54" s="34">
        <f>H54+I54</f>
        <v>20</v>
      </c>
      <c r="L54" s="59"/>
    </row>
    <row r="55" spans="1:12" s="57" customFormat="1" ht="12.75" customHeight="1" thickBot="1">
      <c r="A55" s="48"/>
      <c r="B55" s="49"/>
      <c r="C55" s="50"/>
      <c r="D55" s="35">
        <v>3311</v>
      </c>
      <c r="E55" s="36">
        <v>5321</v>
      </c>
      <c r="F55" s="37" t="s">
        <v>276</v>
      </c>
      <c r="G55" s="38">
        <v>0</v>
      </c>
      <c r="H55" s="38">
        <v>0</v>
      </c>
      <c r="I55" s="39">
        <v>20</v>
      </c>
      <c r="J55" s="40">
        <v>20</v>
      </c>
      <c r="L55" s="59"/>
    </row>
    <row r="56" spans="1:12" s="57" customFormat="1" ht="21" customHeight="1" thickBot="1">
      <c r="A56" s="20" t="s">
        <v>11</v>
      </c>
      <c r="B56" s="21" t="s">
        <v>29</v>
      </c>
      <c r="C56" s="22"/>
      <c r="D56" s="23" t="s">
        <v>12</v>
      </c>
      <c r="E56" s="24" t="s">
        <v>12</v>
      </c>
      <c r="F56" s="25" t="s">
        <v>30</v>
      </c>
      <c r="G56" s="26">
        <f>G58</f>
        <v>0</v>
      </c>
      <c r="H56" s="27">
        <f>H57+H89+H91+H93+H95+H97+H99+H101+H103+H105+H107+H109+H111+H113+H115+H117+H119+H121+H123+H125+H127+H129+H131+H133+H135+H137+H139+H141+H143+H145+H147+H149+H151+H153+H155+H157+H159+H161+H163+H165</f>
        <v>4500.887</v>
      </c>
      <c r="I56" s="27">
        <f>I57+I89+I91+I93+I95+I97+I99+I101+I103+I105+I107+I109+I111+I113+I115+I117+I119+I121+I123+I125+I127+I129+I131+I133+I135+I137+I139+I141+I143+I145+I147+I149+I151+I153+I155+I157+I159+I161+I163+I165</f>
        <v>0</v>
      </c>
      <c r="J56" s="28">
        <f>H56+I56</f>
        <v>4500.887</v>
      </c>
      <c r="L56" s="62"/>
    </row>
    <row r="57" spans="1:12" s="57" customFormat="1" ht="12.75" customHeight="1">
      <c r="A57" s="41" t="s">
        <v>11</v>
      </c>
      <c r="B57" s="42" t="s">
        <v>29</v>
      </c>
      <c r="C57" s="43" t="s">
        <v>18</v>
      </c>
      <c r="D57" s="44" t="s">
        <v>12</v>
      </c>
      <c r="E57" s="45" t="s">
        <v>12</v>
      </c>
      <c r="F57" s="46" t="s">
        <v>19</v>
      </c>
      <c r="G57" s="47">
        <v>0</v>
      </c>
      <c r="H57" s="157">
        <f>H58</f>
        <v>4500.887</v>
      </c>
      <c r="I57" s="157">
        <f>I58</f>
        <v>-4500</v>
      </c>
      <c r="J57" s="158">
        <f>J58</f>
        <v>0.887</v>
      </c>
      <c r="L57" s="62"/>
    </row>
    <row r="58" spans="1:12" s="57" customFormat="1" ht="12.75" customHeight="1" thickBot="1">
      <c r="A58" s="48"/>
      <c r="B58" s="49"/>
      <c r="C58" s="50"/>
      <c r="D58" s="35">
        <v>3322</v>
      </c>
      <c r="E58" s="51" t="s">
        <v>31</v>
      </c>
      <c r="F58" s="52" t="s">
        <v>20</v>
      </c>
      <c r="G58" s="38">
        <v>0</v>
      </c>
      <c r="H58" s="39">
        <v>4500.887</v>
      </c>
      <c r="I58" s="39">
        <v>-4500</v>
      </c>
      <c r="J58" s="40">
        <v>0.887</v>
      </c>
      <c r="L58" s="62"/>
    </row>
    <row r="59" spans="1:12" s="57" customFormat="1" ht="12.75" customHeight="1" hidden="1">
      <c r="A59" s="74" t="s">
        <v>11</v>
      </c>
      <c r="B59" s="75" t="s">
        <v>32</v>
      </c>
      <c r="C59" s="76" t="s">
        <v>18</v>
      </c>
      <c r="D59" s="77" t="s">
        <v>12</v>
      </c>
      <c r="E59" s="78" t="s">
        <v>12</v>
      </c>
      <c r="F59" s="79" t="s">
        <v>33</v>
      </c>
      <c r="G59" s="80">
        <v>0</v>
      </c>
      <c r="H59" s="81">
        <f>H60</f>
        <v>250</v>
      </c>
      <c r="I59" s="81">
        <v>0</v>
      </c>
      <c r="J59" s="82">
        <f>J60</f>
        <v>250</v>
      </c>
      <c r="L59" s="62"/>
    </row>
    <row r="60" spans="1:12" s="57" customFormat="1" ht="12.75" customHeight="1" hidden="1" thickBot="1">
      <c r="A60" s="83"/>
      <c r="B60" s="84"/>
      <c r="C60" s="85"/>
      <c r="D60" s="70">
        <v>3322</v>
      </c>
      <c r="E60" s="86" t="s">
        <v>34</v>
      </c>
      <c r="F60" s="87" t="s">
        <v>35</v>
      </c>
      <c r="G60" s="71">
        <v>0</v>
      </c>
      <c r="H60" s="72">
        <v>250</v>
      </c>
      <c r="I60" s="72">
        <v>0</v>
      </c>
      <c r="J60" s="73">
        <v>250</v>
      </c>
      <c r="L60" s="62"/>
    </row>
    <row r="61" spans="1:12" s="60" customFormat="1" ht="12.75" customHeight="1" hidden="1">
      <c r="A61" s="74" t="s">
        <v>11</v>
      </c>
      <c r="B61" s="75" t="s">
        <v>36</v>
      </c>
      <c r="C61" s="68" t="s">
        <v>18</v>
      </c>
      <c r="D61" s="69" t="s">
        <v>12</v>
      </c>
      <c r="E61" s="90" t="s">
        <v>12</v>
      </c>
      <c r="F61" s="91" t="s">
        <v>37</v>
      </c>
      <c r="G61" s="80">
        <v>0</v>
      </c>
      <c r="H61" s="92">
        <v>100</v>
      </c>
      <c r="I61" s="81">
        <v>0</v>
      </c>
      <c r="J61" s="93">
        <v>100</v>
      </c>
      <c r="L61" s="63"/>
    </row>
    <row r="62" spans="1:12" s="57" customFormat="1" ht="12.75" customHeight="1" hidden="1" thickBot="1">
      <c r="A62" s="83"/>
      <c r="B62" s="84"/>
      <c r="C62" s="85"/>
      <c r="D62" s="70">
        <v>3322</v>
      </c>
      <c r="E62" s="86" t="s">
        <v>34</v>
      </c>
      <c r="F62" s="87" t="s">
        <v>38</v>
      </c>
      <c r="G62" s="71">
        <v>0</v>
      </c>
      <c r="H62" s="94">
        <v>100</v>
      </c>
      <c r="I62" s="72">
        <v>0</v>
      </c>
      <c r="J62" s="95">
        <v>100</v>
      </c>
      <c r="L62" s="62"/>
    </row>
    <row r="63" spans="1:12" s="60" customFormat="1" ht="12.75" customHeight="1" hidden="1">
      <c r="A63" s="74" t="s">
        <v>11</v>
      </c>
      <c r="B63" s="75" t="s">
        <v>39</v>
      </c>
      <c r="C63" s="68" t="s">
        <v>40</v>
      </c>
      <c r="D63" s="77" t="s">
        <v>12</v>
      </c>
      <c r="E63" s="90"/>
      <c r="F63" s="91" t="s">
        <v>41</v>
      </c>
      <c r="G63" s="80">
        <v>0</v>
      </c>
      <c r="H63" s="92">
        <v>100</v>
      </c>
      <c r="I63" s="81">
        <v>0</v>
      </c>
      <c r="J63" s="93">
        <v>100</v>
      </c>
      <c r="L63" s="63"/>
    </row>
    <row r="64" spans="1:12" s="57" customFormat="1" ht="12.75" customHeight="1" hidden="1" thickBot="1">
      <c r="A64" s="83"/>
      <c r="B64" s="84"/>
      <c r="C64" s="85"/>
      <c r="D64" s="70">
        <v>3322</v>
      </c>
      <c r="E64" s="96" t="s">
        <v>42</v>
      </c>
      <c r="F64" s="97" t="s">
        <v>43</v>
      </c>
      <c r="G64" s="71">
        <v>0</v>
      </c>
      <c r="H64" s="94">
        <v>100</v>
      </c>
      <c r="I64" s="72">
        <v>0</v>
      </c>
      <c r="J64" s="95">
        <v>100</v>
      </c>
      <c r="L64" s="62"/>
    </row>
    <row r="65" spans="1:12" s="60" customFormat="1" ht="12.75" customHeight="1" hidden="1">
      <c r="A65" s="74" t="s">
        <v>11</v>
      </c>
      <c r="B65" s="75" t="s">
        <v>44</v>
      </c>
      <c r="C65" s="68" t="s">
        <v>45</v>
      </c>
      <c r="D65" s="69" t="s">
        <v>12</v>
      </c>
      <c r="E65" s="90" t="s">
        <v>12</v>
      </c>
      <c r="F65" s="91" t="s">
        <v>46</v>
      </c>
      <c r="G65" s="80">
        <v>0</v>
      </c>
      <c r="H65" s="92">
        <v>95</v>
      </c>
      <c r="I65" s="81">
        <v>0</v>
      </c>
      <c r="J65" s="93">
        <v>95</v>
      </c>
      <c r="L65" s="63"/>
    </row>
    <row r="66" spans="1:12" s="57" customFormat="1" ht="12.75" customHeight="1" hidden="1" thickBot="1">
      <c r="A66" s="83"/>
      <c r="B66" s="84"/>
      <c r="C66" s="85"/>
      <c r="D66" s="98">
        <v>3322</v>
      </c>
      <c r="E66" s="96" t="s">
        <v>42</v>
      </c>
      <c r="F66" s="97" t="s">
        <v>47</v>
      </c>
      <c r="G66" s="71">
        <v>0</v>
      </c>
      <c r="H66" s="94">
        <v>95</v>
      </c>
      <c r="I66" s="72">
        <v>0</v>
      </c>
      <c r="J66" s="95">
        <v>95</v>
      </c>
      <c r="L66" s="62"/>
    </row>
    <row r="67" spans="1:12" s="60" customFormat="1" ht="12.75" customHeight="1" hidden="1">
      <c r="A67" s="74" t="s">
        <v>11</v>
      </c>
      <c r="B67" s="75" t="s">
        <v>48</v>
      </c>
      <c r="C67" s="68" t="s">
        <v>18</v>
      </c>
      <c r="D67" s="69" t="s">
        <v>12</v>
      </c>
      <c r="E67" s="90" t="s">
        <v>12</v>
      </c>
      <c r="F67" s="91" t="s">
        <v>49</v>
      </c>
      <c r="G67" s="80">
        <v>0</v>
      </c>
      <c r="H67" s="92">
        <f>H68</f>
        <v>50</v>
      </c>
      <c r="I67" s="81">
        <v>0</v>
      </c>
      <c r="J67" s="93">
        <f>J68</f>
        <v>50</v>
      </c>
      <c r="L67" s="63"/>
    </row>
    <row r="68" spans="1:12" s="57" customFormat="1" ht="12.75" customHeight="1" hidden="1" thickBot="1">
      <c r="A68" s="83"/>
      <c r="B68" s="84"/>
      <c r="C68" s="85"/>
      <c r="D68" s="70">
        <v>3322</v>
      </c>
      <c r="E68" s="86" t="s">
        <v>34</v>
      </c>
      <c r="F68" s="87" t="s">
        <v>50</v>
      </c>
      <c r="G68" s="71">
        <v>0</v>
      </c>
      <c r="H68" s="94">
        <v>50</v>
      </c>
      <c r="I68" s="72">
        <v>0</v>
      </c>
      <c r="J68" s="95">
        <v>50</v>
      </c>
      <c r="L68" s="62"/>
    </row>
    <row r="69" spans="1:12" s="60" customFormat="1" ht="12.75" customHeight="1" hidden="1">
      <c r="A69" s="74" t="s">
        <v>11</v>
      </c>
      <c r="B69" s="75" t="s">
        <v>51</v>
      </c>
      <c r="C69" s="68" t="s">
        <v>18</v>
      </c>
      <c r="D69" s="69" t="s">
        <v>12</v>
      </c>
      <c r="E69" s="90" t="s">
        <v>12</v>
      </c>
      <c r="F69" s="91" t="s">
        <v>52</v>
      </c>
      <c r="G69" s="80">
        <v>0</v>
      </c>
      <c r="H69" s="92">
        <v>100</v>
      </c>
      <c r="I69" s="81">
        <v>0</v>
      </c>
      <c r="J69" s="93">
        <v>100</v>
      </c>
      <c r="L69" s="63"/>
    </row>
    <row r="70" spans="1:12" s="57" customFormat="1" ht="12.75" customHeight="1" hidden="1" thickBot="1">
      <c r="A70" s="83"/>
      <c r="B70" s="84"/>
      <c r="C70" s="85"/>
      <c r="D70" s="70">
        <v>3322</v>
      </c>
      <c r="E70" s="86" t="s">
        <v>53</v>
      </c>
      <c r="F70" s="87" t="s">
        <v>54</v>
      </c>
      <c r="G70" s="71">
        <v>0</v>
      </c>
      <c r="H70" s="94">
        <v>100</v>
      </c>
      <c r="I70" s="72">
        <v>0</v>
      </c>
      <c r="J70" s="95">
        <v>100</v>
      </c>
      <c r="L70" s="62"/>
    </row>
    <row r="71" spans="1:12" s="60" customFormat="1" ht="12.75" customHeight="1" hidden="1">
      <c r="A71" s="74" t="s">
        <v>11</v>
      </c>
      <c r="B71" s="75" t="s">
        <v>55</v>
      </c>
      <c r="C71" s="68" t="s">
        <v>18</v>
      </c>
      <c r="D71" s="69" t="s">
        <v>12</v>
      </c>
      <c r="E71" s="90" t="s">
        <v>12</v>
      </c>
      <c r="F71" s="91" t="s">
        <v>56</v>
      </c>
      <c r="G71" s="80">
        <v>0</v>
      </c>
      <c r="H71" s="92">
        <f>H72</f>
        <v>50</v>
      </c>
      <c r="I71" s="81">
        <v>0</v>
      </c>
      <c r="J71" s="93">
        <f>J72</f>
        <v>50</v>
      </c>
      <c r="L71" s="63"/>
    </row>
    <row r="72" spans="1:12" s="57" customFormat="1" ht="12.75" customHeight="1" hidden="1" thickBot="1">
      <c r="A72" s="83"/>
      <c r="B72" s="84"/>
      <c r="C72" s="85"/>
      <c r="D72" s="70">
        <v>3322</v>
      </c>
      <c r="E72" s="86" t="s">
        <v>34</v>
      </c>
      <c r="F72" s="87" t="s">
        <v>57</v>
      </c>
      <c r="G72" s="71">
        <v>0</v>
      </c>
      <c r="H72" s="94">
        <v>50</v>
      </c>
      <c r="I72" s="72">
        <v>0</v>
      </c>
      <c r="J72" s="95">
        <v>50</v>
      </c>
      <c r="L72" s="62"/>
    </row>
    <row r="73" spans="1:12" s="60" customFormat="1" ht="12.75" customHeight="1" hidden="1">
      <c r="A73" s="66" t="s">
        <v>11</v>
      </c>
      <c r="B73" s="67" t="s">
        <v>58</v>
      </c>
      <c r="C73" s="68" t="s">
        <v>18</v>
      </c>
      <c r="D73" s="77"/>
      <c r="E73" s="99"/>
      <c r="F73" s="100" t="s">
        <v>59</v>
      </c>
      <c r="G73" s="80">
        <v>0</v>
      </c>
      <c r="H73" s="101">
        <f>H74</f>
        <v>50</v>
      </c>
      <c r="I73" s="81">
        <v>0</v>
      </c>
      <c r="J73" s="102">
        <f>J74</f>
        <v>50</v>
      </c>
      <c r="L73" s="63"/>
    </row>
    <row r="74" spans="1:12" s="57" customFormat="1" ht="12.75" customHeight="1" hidden="1" thickBot="1">
      <c r="A74" s="103"/>
      <c r="B74" s="84"/>
      <c r="C74" s="104"/>
      <c r="D74" s="70">
        <v>3322</v>
      </c>
      <c r="E74" s="86" t="s">
        <v>34</v>
      </c>
      <c r="F74" s="87" t="s">
        <v>60</v>
      </c>
      <c r="G74" s="71">
        <v>0</v>
      </c>
      <c r="H74" s="105">
        <v>50</v>
      </c>
      <c r="I74" s="72">
        <v>0</v>
      </c>
      <c r="J74" s="106">
        <v>50</v>
      </c>
      <c r="L74" s="62"/>
    </row>
    <row r="75" spans="1:12" s="57" customFormat="1" ht="12.75" customHeight="1" hidden="1">
      <c r="A75" s="74" t="s">
        <v>11</v>
      </c>
      <c r="B75" s="75" t="s">
        <v>61</v>
      </c>
      <c r="C75" s="107" t="s">
        <v>18</v>
      </c>
      <c r="D75" s="69" t="s">
        <v>12</v>
      </c>
      <c r="E75" s="90" t="s">
        <v>12</v>
      </c>
      <c r="F75" s="91" t="s">
        <v>62</v>
      </c>
      <c r="G75" s="80">
        <v>0</v>
      </c>
      <c r="H75" s="92">
        <v>100</v>
      </c>
      <c r="I75" s="81">
        <v>0</v>
      </c>
      <c r="J75" s="93">
        <v>100</v>
      </c>
      <c r="L75" s="62"/>
    </row>
    <row r="76" spans="1:12" s="57" customFormat="1" ht="12.75" customHeight="1" hidden="1" thickBot="1">
      <c r="A76" s="83"/>
      <c r="B76" s="84"/>
      <c r="C76" s="85"/>
      <c r="D76" s="70">
        <v>3322</v>
      </c>
      <c r="E76" s="86" t="s">
        <v>34</v>
      </c>
      <c r="F76" s="87" t="s">
        <v>63</v>
      </c>
      <c r="G76" s="71">
        <v>0</v>
      </c>
      <c r="H76" s="94">
        <v>100</v>
      </c>
      <c r="I76" s="72">
        <v>0</v>
      </c>
      <c r="J76" s="95">
        <v>100</v>
      </c>
      <c r="L76" s="62"/>
    </row>
    <row r="77" spans="1:12" s="57" customFormat="1" ht="12.75" customHeight="1" hidden="1">
      <c r="A77" s="74" t="s">
        <v>11</v>
      </c>
      <c r="B77" s="75" t="s">
        <v>64</v>
      </c>
      <c r="C77" s="76" t="s">
        <v>65</v>
      </c>
      <c r="D77" s="77" t="s">
        <v>12</v>
      </c>
      <c r="E77" s="78" t="s">
        <v>12</v>
      </c>
      <c r="F77" s="79" t="s">
        <v>66</v>
      </c>
      <c r="G77" s="80">
        <v>0</v>
      </c>
      <c r="H77" s="81">
        <v>59.6</v>
      </c>
      <c r="I77" s="81">
        <v>0</v>
      </c>
      <c r="J77" s="82">
        <v>59.6</v>
      </c>
      <c r="L77" s="62"/>
    </row>
    <row r="78" spans="1:12" s="57" customFormat="1" ht="12.75" customHeight="1" hidden="1" thickBot="1">
      <c r="A78" s="83"/>
      <c r="B78" s="84"/>
      <c r="C78" s="85"/>
      <c r="D78" s="70">
        <v>3322</v>
      </c>
      <c r="E78" s="86" t="s">
        <v>42</v>
      </c>
      <c r="F78" s="87" t="s">
        <v>67</v>
      </c>
      <c r="G78" s="71">
        <v>0</v>
      </c>
      <c r="H78" s="72">
        <v>59.6</v>
      </c>
      <c r="I78" s="72">
        <v>0</v>
      </c>
      <c r="J78" s="73">
        <v>59.6</v>
      </c>
      <c r="L78" s="62"/>
    </row>
    <row r="79" spans="1:12" s="60" customFormat="1" ht="12.75" customHeight="1" hidden="1">
      <c r="A79" s="74" t="s">
        <v>11</v>
      </c>
      <c r="B79" s="75" t="s">
        <v>68</v>
      </c>
      <c r="C79" s="68" t="s">
        <v>18</v>
      </c>
      <c r="D79" s="69" t="s">
        <v>12</v>
      </c>
      <c r="E79" s="90" t="s">
        <v>12</v>
      </c>
      <c r="F79" s="91" t="s">
        <v>69</v>
      </c>
      <c r="G79" s="80">
        <v>0</v>
      </c>
      <c r="H79" s="92">
        <v>60</v>
      </c>
      <c r="I79" s="81">
        <v>0</v>
      </c>
      <c r="J79" s="93">
        <v>60</v>
      </c>
      <c r="L79" s="63"/>
    </row>
    <row r="80" spans="1:12" s="57" customFormat="1" ht="12.75" customHeight="1" hidden="1" thickBot="1">
      <c r="A80" s="83"/>
      <c r="B80" s="84"/>
      <c r="C80" s="85"/>
      <c r="D80" s="70">
        <v>3322</v>
      </c>
      <c r="E80" s="86" t="s">
        <v>53</v>
      </c>
      <c r="F80" s="87" t="s">
        <v>70</v>
      </c>
      <c r="G80" s="71">
        <v>0</v>
      </c>
      <c r="H80" s="94">
        <v>60</v>
      </c>
      <c r="I80" s="72">
        <v>0</v>
      </c>
      <c r="J80" s="95">
        <v>60</v>
      </c>
      <c r="L80" s="62"/>
    </row>
    <row r="81" spans="1:12" s="60" customFormat="1" ht="12.75" customHeight="1" hidden="1">
      <c r="A81" s="74" t="s">
        <v>11</v>
      </c>
      <c r="B81" s="75" t="s">
        <v>71</v>
      </c>
      <c r="C81" s="68" t="s">
        <v>18</v>
      </c>
      <c r="D81" s="77" t="s">
        <v>12</v>
      </c>
      <c r="E81" s="90"/>
      <c r="F81" s="91" t="s">
        <v>72</v>
      </c>
      <c r="G81" s="80">
        <v>0</v>
      </c>
      <c r="H81" s="92">
        <v>100</v>
      </c>
      <c r="I81" s="81">
        <v>0</v>
      </c>
      <c r="J81" s="93">
        <v>100</v>
      </c>
      <c r="L81" s="63"/>
    </row>
    <row r="82" spans="1:12" s="57" customFormat="1" ht="12.75" customHeight="1" hidden="1" thickBot="1">
      <c r="A82" s="83"/>
      <c r="B82" s="84"/>
      <c r="C82" s="85"/>
      <c r="D82" s="70">
        <v>3322</v>
      </c>
      <c r="E82" s="96" t="s">
        <v>73</v>
      </c>
      <c r="F82" s="97" t="s">
        <v>74</v>
      </c>
      <c r="G82" s="71">
        <v>0</v>
      </c>
      <c r="H82" s="94">
        <v>100</v>
      </c>
      <c r="I82" s="72">
        <v>0</v>
      </c>
      <c r="J82" s="95">
        <v>100</v>
      </c>
      <c r="L82" s="62"/>
    </row>
    <row r="83" spans="1:12" s="60" customFormat="1" ht="12.75" customHeight="1" hidden="1">
      <c r="A83" s="74" t="s">
        <v>11</v>
      </c>
      <c r="B83" s="75" t="s">
        <v>75</v>
      </c>
      <c r="C83" s="76" t="s">
        <v>76</v>
      </c>
      <c r="D83" s="77" t="s">
        <v>12</v>
      </c>
      <c r="E83" s="78" t="s">
        <v>12</v>
      </c>
      <c r="F83" s="79" t="s">
        <v>77</v>
      </c>
      <c r="G83" s="80">
        <v>0</v>
      </c>
      <c r="H83" s="92">
        <v>100</v>
      </c>
      <c r="I83" s="81">
        <v>0</v>
      </c>
      <c r="J83" s="93">
        <v>100</v>
      </c>
      <c r="L83" s="63"/>
    </row>
    <row r="84" spans="1:12" s="57" customFormat="1" ht="12.75" customHeight="1" hidden="1" thickBot="1">
      <c r="A84" s="83"/>
      <c r="B84" s="84"/>
      <c r="C84" s="85"/>
      <c r="D84" s="70">
        <v>3322</v>
      </c>
      <c r="E84" s="86" t="s">
        <v>42</v>
      </c>
      <c r="F84" s="87" t="s">
        <v>78</v>
      </c>
      <c r="G84" s="71">
        <v>0</v>
      </c>
      <c r="H84" s="94">
        <v>100</v>
      </c>
      <c r="I84" s="72">
        <v>0</v>
      </c>
      <c r="J84" s="95">
        <v>100</v>
      </c>
      <c r="L84" s="62"/>
    </row>
    <row r="85" spans="1:12" s="60" customFormat="1" ht="12" customHeight="1" hidden="1">
      <c r="A85" s="74" t="s">
        <v>11</v>
      </c>
      <c r="B85" s="75" t="s">
        <v>79</v>
      </c>
      <c r="C85" s="68" t="s">
        <v>18</v>
      </c>
      <c r="D85" s="69" t="s">
        <v>12</v>
      </c>
      <c r="E85" s="90" t="s">
        <v>12</v>
      </c>
      <c r="F85" s="91" t="s">
        <v>80</v>
      </c>
      <c r="G85" s="80">
        <v>0</v>
      </c>
      <c r="H85" s="92">
        <f>H86</f>
        <v>41.688</v>
      </c>
      <c r="I85" s="81">
        <v>0</v>
      </c>
      <c r="J85" s="93">
        <f>J86</f>
        <v>41.688</v>
      </c>
      <c r="L85" s="63"/>
    </row>
    <row r="86" spans="1:12" s="57" customFormat="1" ht="12.75" customHeight="1" hidden="1" thickBot="1">
      <c r="A86" s="83"/>
      <c r="B86" s="84"/>
      <c r="C86" s="85"/>
      <c r="D86" s="70">
        <v>3322</v>
      </c>
      <c r="E86" s="86" t="s">
        <v>53</v>
      </c>
      <c r="F86" s="87" t="s">
        <v>81</v>
      </c>
      <c r="G86" s="71">
        <v>0</v>
      </c>
      <c r="H86" s="94">
        <v>41.688</v>
      </c>
      <c r="I86" s="72">
        <v>0</v>
      </c>
      <c r="J86" s="95">
        <v>41.688</v>
      </c>
      <c r="L86" s="62"/>
    </row>
    <row r="87" spans="1:12" s="60" customFormat="1" ht="12.75" customHeight="1" hidden="1">
      <c r="A87" s="74" t="s">
        <v>11</v>
      </c>
      <c r="B87" s="75" t="s">
        <v>82</v>
      </c>
      <c r="C87" s="68" t="s">
        <v>18</v>
      </c>
      <c r="D87" s="69" t="s">
        <v>12</v>
      </c>
      <c r="E87" s="90" t="s">
        <v>12</v>
      </c>
      <c r="F87" s="91" t="s">
        <v>83</v>
      </c>
      <c r="G87" s="80">
        <v>0</v>
      </c>
      <c r="H87" s="92">
        <v>88.912</v>
      </c>
      <c r="I87" s="81">
        <v>0</v>
      </c>
      <c r="J87" s="93">
        <v>88.912</v>
      </c>
      <c r="L87" s="63"/>
    </row>
    <row r="88" spans="1:12" s="57" customFormat="1" ht="12.75" customHeight="1" hidden="1" thickBot="1">
      <c r="A88" s="83"/>
      <c r="B88" s="84"/>
      <c r="C88" s="85"/>
      <c r="D88" s="70">
        <v>3322</v>
      </c>
      <c r="E88" s="86" t="s">
        <v>34</v>
      </c>
      <c r="F88" s="87" t="s">
        <v>84</v>
      </c>
      <c r="G88" s="71">
        <v>0</v>
      </c>
      <c r="H88" s="94">
        <v>88.912</v>
      </c>
      <c r="I88" s="72">
        <v>0</v>
      </c>
      <c r="J88" s="95">
        <v>88.912</v>
      </c>
      <c r="L88" s="62"/>
    </row>
    <row r="89" spans="1:12" s="57" customFormat="1" ht="12.75" customHeight="1">
      <c r="A89" s="41" t="s">
        <v>11</v>
      </c>
      <c r="B89" s="42" t="s">
        <v>197</v>
      </c>
      <c r="C89" s="43" t="s">
        <v>277</v>
      </c>
      <c r="D89" s="29" t="s">
        <v>12</v>
      </c>
      <c r="E89" s="30" t="s">
        <v>12</v>
      </c>
      <c r="F89" s="31" t="s">
        <v>278</v>
      </c>
      <c r="G89" s="32">
        <v>0</v>
      </c>
      <c r="H89" s="32">
        <f>H90</f>
        <v>0</v>
      </c>
      <c r="I89" s="33">
        <v>150</v>
      </c>
      <c r="J89" s="34">
        <f>H89+I89</f>
        <v>150</v>
      </c>
      <c r="L89" s="62"/>
    </row>
    <row r="90" spans="1:12" s="57" customFormat="1" ht="12.75" customHeight="1" thickBot="1">
      <c r="A90" s="48"/>
      <c r="B90" s="49"/>
      <c r="C90" s="50"/>
      <c r="D90" s="35">
        <v>3322</v>
      </c>
      <c r="E90" s="36">
        <v>5321</v>
      </c>
      <c r="F90" s="37" t="s">
        <v>279</v>
      </c>
      <c r="G90" s="38">
        <v>0</v>
      </c>
      <c r="H90" s="38">
        <v>0</v>
      </c>
      <c r="I90" s="39">
        <v>150</v>
      </c>
      <c r="J90" s="40">
        <v>150</v>
      </c>
      <c r="L90" s="62"/>
    </row>
    <row r="91" spans="1:12" s="57" customFormat="1" ht="12.75" customHeight="1">
      <c r="A91" s="41" t="s">
        <v>11</v>
      </c>
      <c r="B91" s="42" t="s">
        <v>198</v>
      </c>
      <c r="C91" s="43" t="s">
        <v>18</v>
      </c>
      <c r="D91" s="29" t="s">
        <v>12</v>
      </c>
      <c r="E91" s="30" t="s">
        <v>12</v>
      </c>
      <c r="F91" s="31" t="s">
        <v>280</v>
      </c>
      <c r="G91" s="32">
        <v>0</v>
      </c>
      <c r="H91" s="32">
        <v>0</v>
      </c>
      <c r="I91" s="33">
        <v>125</v>
      </c>
      <c r="J91" s="34">
        <f>H91+I91</f>
        <v>125</v>
      </c>
      <c r="L91" s="62"/>
    </row>
    <row r="92" spans="1:12" s="57" customFormat="1" ht="12.75" customHeight="1" thickBot="1">
      <c r="A92" s="48"/>
      <c r="B92" s="49"/>
      <c r="C92" s="50"/>
      <c r="D92" s="35">
        <v>3322</v>
      </c>
      <c r="E92" s="36">
        <v>5223</v>
      </c>
      <c r="F92" s="37" t="s">
        <v>292</v>
      </c>
      <c r="G92" s="38">
        <v>0</v>
      </c>
      <c r="H92" s="38">
        <v>0</v>
      </c>
      <c r="I92" s="39">
        <v>125</v>
      </c>
      <c r="J92" s="40">
        <v>125</v>
      </c>
      <c r="L92" s="62"/>
    </row>
    <row r="93" spans="1:12" s="57" customFormat="1" ht="12.75" customHeight="1">
      <c r="A93" s="41" t="s">
        <v>11</v>
      </c>
      <c r="B93" s="42" t="s">
        <v>199</v>
      </c>
      <c r="C93" s="43" t="s">
        <v>18</v>
      </c>
      <c r="D93" s="29" t="s">
        <v>12</v>
      </c>
      <c r="E93" s="30" t="s">
        <v>12</v>
      </c>
      <c r="F93" s="31" t="s">
        <v>281</v>
      </c>
      <c r="G93" s="32">
        <v>0</v>
      </c>
      <c r="H93" s="32">
        <v>0</v>
      </c>
      <c r="I93" s="33">
        <v>150</v>
      </c>
      <c r="J93" s="34">
        <f>H93+I93</f>
        <v>150</v>
      </c>
      <c r="L93" s="62"/>
    </row>
    <row r="94" spans="1:12" s="57" customFormat="1" ht="12.75" customHeight="1" thickBot="1">
      <c r="A94" s="48"/>
      <c r="B94" s="49"/>
      <c r="C94" s="50"/>
      <c r="D94" s="35">
        <v>3322</v>
      </c>
      <c r="E94" s="36">
        <v>5223</v>
      </c>
      <c r="F94" s="37" t="s">
        <v>293</v>
      </c>
      <c r="G94" s="38">
        <v>0</v>
      </c>
      <c r="H94" s="38">
        <v>0</v>
      </c>
      <c r="I94" s="39">
        <v>150</v>
      </c>
      <c r="J94" s="40">
        <v>150</v>
      </c>
      <c r="L94" s="62"/>
    </row>
    <row r="95" spans="1:12" s="57" customFormat="1" ht="12.75" customHeight="1">
      <c r="A95" s="41" t="s">
        <v>11</v>
      </c>
      <c r="B95" s="42" t="s">
        <v>200</v>
      </c>
      <c r="C95" s="43" t="s">
        <v>18</v>
      </c>
      <c r="D95" s="29" t="s">
        <v>12</v>
      </c>
      <c r="E95" s="30" t="s">
        <v>12</v>
      </c>
      <c r="F95" s="31" t="s">
        <v>283</v>
      </c>
      <c r="G95" s="32">
        <v>0</v>
      </c>
      <c r="H95" s="32">
        <v>0</v>
      </c>
      <c r="I95" s="33">
        <v>150</v>
      </c>
      <c r="J95" s="34">
        <f>H95+I95</f>
        <v>150</v>
      </c>
      <c r="L95" s="62"/>
    </row>
    <row r="96" spans="1:12" s="57" customFormat="1" ht="12.75" customHeight="1" thickBot="1">
      <c r="A96" s="48"/>
      <c r="B96" s="49"/>
      <c r="C96" s="50"/>
      <c r="D96" s="35">
        <v>3322</v>
      </c>
      <c r="E96" s="36">
        <v>5223</v>
      </c>
      <c r="F96" s="37" t="s">
        <v>282</v>
      </c>
      <c r="G96" s="38">
        <v>0</v>
      </c>
      <c r="H96" s="38">
        <v>0</v>
      </c>
      <c r="I96" s="39">
        <v>150</v>
      </c>
      <c r="J96" s="40">
        <v>150</v>
      </c>
      <c r="L96" s="62"/>
    </row>
    <row r="97" spans="1:12" s="57" customFormat="1" ht="12.75" customHeight="1">
      <c r="A97" s="41" t="s">
        <v>11</v>
      </c>
      <c r="B97" s="42" t="s">
        <v>201</v>
      </c>
      <c r="C97" s="43" t="s">
        <v>18</v>
      </c>
      <c r="D97" s="29" t="s">
        <v>12</v>
      </c>
      <c r="E97" s="30" t="s">
        <v>12</v>
      </c>
      <c r="F97" s="31" t="s">
        <v>284</v>
      </c>
      <c r="G97" s="32">
        <v>0</v>
      </c>
      <c r="H97" s="32">
        <v>0</v>
      </c>
      <c r="I97" s="33">
        <v>150</v>
      </c>
      <c r="J97" s="34">
        <f>H97+I97</f>
        <v>150</v>
      </c>
      <c r="L97" s="62"/>
    </row>
    <row r="98" spans="1:12" s="57" customFormat="1" ht="12.75" customHeight="1" thickBot="1">
      <c r="A98" s="48"/>
      <c r="B98" s="49"/>
      <c r="C98" s="50"/>
      <c r="D98" s="35">
        <v>3322</v>
      </c>
      <c r="E98" s="36">
        <v>5223</v>
      </c>
      <c r="F98" s="37" t="s">
        <v>285</v>
      </c>
      <c r="G98" s="38">
        <v>0</v>
      </c>
      <c r="H98" s="38">
        <v>0</v>
      </c>
      <c r="I98" s="39">
        <v>150</v>
      </c>
      <c r="J98" s="40">
        <v>150</v>
      </c>
      <c r="L98" s="62"/>
    </row>
    <row r="99" spans="1:12" s="57" customFormat="1" ht="12.75" customHeight="1">
      <c r="A99" s="41" t="s">
        <v>11</v>
      </c>
      <c r="B99" s="42" t="s">
        <v>202</v>
      </c>
      <c r="C99" s="43" t="s">
        <v>286</v>
      </c>
      <c r="D99" s="29" t="s">
        <v>12</v>
      </c>
      <c r="E99" s="30" t="s">
        <v>12</v>
      </c>
      <c r="F99" s="31" t="s">
        <v>287</v>
      </c>
      <c r="G99" s="32">
        <v>0</v>
      </c>
      <c r="H99" s="32">
        <v>0</v>
      </c>
      <c r="I99" s="33">
        <v>93</v>
      </c>
      <c r="J99" s="34">
        <f>H99+I99</f>
        <v>93</v>
      </c>
      <c r="L99" s="62"/>
    </row>
    <row r="100" spans="1:12" s="57" customFormat="1" ht="12.75" customHeight="1" thickBot="1">
      <c r="A100" s="48"/>
      <c r="B100" s="49"/>
      <c r="C100" s="50"/>
      <c r="D100" s="35">
        <v>3322</v>
      </c>
      <c r="E100" s="36">
        <v>5339</v>
      </c>
      <c r="F100" s="37" t="s">
        <v>294</v>
      </c>
      <c r="G100" s="38">
        <v>0</v>
      </c>
      <c r="H100" s="38">
        <v>0</v>
      </c>
      <c r="I100" s="39">
        <v>93</v>
      </c>
      <c r="J100" s="40">
        <v>93</v>
      </c>
      <c r="L100" s="62"/>
    </row>
    <row r="101" spans="1:12" s="57" customFormat="1" ht="12.75" customHeight="1">
      <c r="A101" s="41" t="s">
        <v>11</v>
      </c>
      <c r="B101" s="42" t="s">
        <v>203</v>
      </c>
      <c r="C101" s="43" t="s">
        <v>18</v>
      </c>
      <c r="D101" s="29" t="s">
        <v>12</v>
      </c>
      <c r="E101" s="30" t="s">
        <v>12</v>
      </c>
      <c r="F101" s="31" t="s">
        <v>288</v>
      </c>
      <c r="G101" s="32">
        <v>0</v>
      </c>
      <c r="H101" s="32">
        <v>0</v>
      </c>
      <c r="I101" s="33">
        <v>150</v>
      </c>
      <c r="J101" s="34">
        <f>H101+I101</f>
        <v>150</v>
      </c>
      <c r="L101" s="62"/>
    </row>
    <row r="102" spans="1:12" s="57" customFormat="1" ht="12.75" customHeight="1" thickBot="1">
      <c r="A102" s="48"/>
      <c r="B102" s="49"/>
      <c r="C102" s="50"/>
      <c r="D102" s="35">
        <v>3322</v>
      </c>
      <c r="E102" s="36">
        <v>5212</v>
      </c>
      <c r="F102" s="37" t="s">
        <v>289</v>
      </c>
      <c r="G102" s="38">
        <v>0</v>
      </c>
      <c r="H102" s="38">
        <v>0</v>
      </c>
      <c r="I102" s="39">
        <v>150</v>
      </c>
      <c r="J102" s="40">
        <v>150</v>
      </c>
      <c r="L102" s="62"/>
    </row>
    <row r="103" spans="1:12" s="57" customFormat="1" ht="12.75" customHeight="1">
      <c r="A103" s="41" t="s">
        <v>11</v>
      </c>
      <c r="B103" s="42" t="s">
        <v>204</v>
      </c>
      <c r="C103" s="43" t="s">
        <v>18</v>
      </c>
      <c r="D103" s="29" t="s">
        <v>12</v>
      </c>
      <c r="E103" s="30" t="s">
        <v>12</v>
      </c>
      <c r="F103" s="31" t="s">
        <v>290</v>
      </c>
      <c r="G103" s="32">
        <v>0</v>
      </c>
      <c r="H103" s="32">
        <v>0</v>
      </c>
      <c r="I103" s="33">
        <v>100</v>
      </c>
      <c r="J103" s="34">
        <f>H103+I103</f>
        <v>100</v>
      </c>
      <c r="L103" s="62"/>
    </row>
    <row r="104" spans="1:12" s="57" customFormat="1" ht="12.75" customHeight="1" thickBot="1">
      <c r="A104" s="48"/>
      <c r="B104" s="49"/>
      <c r="C104" s="50"/>
      <c r="D104" s="35">
        <v>3322</v>
      </c>
      <c r="E104" s="36">
        <v>5223</v>
      </c>
      <c r="F104" s="37" t="s">
        <v>291</v>
      </c>
      <c r="G104" s="38">
        <v>0</v>
      </c>
      <c r="H104" s="38">
        <v>0</v>
      </c>
      <c r="I104" s="39">
        <v>100</v>
      </c>
      <c r="J104" s="40">
        <v>100</v>
      </c>
      <c r="L104" s="62"/>
    </row>
    <row r="105" spans="1:12" s="57" customFormat="1" ht="12.75" customHeight="1">
      <c r="A105" s="41" t="s">
        <v>11</v>
      </c>
      <c r="B105" s="42" t="s">
        <v>205</v>
      </c>
      <c r="C105" s="43" t="s">
        <v>18</v>
      </c>
      <c r="D105" s="29" t="s">
        <v>12</v>
      </c>
      <c r="E105" s="30" t="s">
        <v>12</v>
      </c>
      <c r="F105" s="31" t="s">
        <v>295</v>
      </c>
      <c r="G105" s="32">
        <v>0</v>
      </c>
      <c r="H105" s="32">
        <v>0</v>
      </c>
      <c r="I105" s="33">
        <v>150</v>
      </c>
      <c r="J105" s="34">
        <f>H105+I105</f>
        <v>150</v>
      </c>
      <c r="L105" s="62"/>
    </row>
    <row r="106" spans="1:12" s="57" customFormat="1" ht="12.75" customHeight="1" thickBot="1">
      <c r="A106" s="48"/>
      <c r="B106" s="49"/>
      <c r="C106" s="50"/>
      <c r="D106" s="35">
        <v>3322</v>
      </c>
      <c r="E106" s="36">
        <v>5223</v>
      </c>
      <c r="F106" s="37" t="s">
        <v>296</v>
      </c>
      <c r="G106" s="38">
        <v>0</v>
      </c>
      <c r="H106" s="38">
        <v>0</v>
      </c>
      <c r="I106" s="39">
        <v>150</v>
      </c>
      <c r="J106" s="40">
        <v>150</v>
      </c>
      <c r="L106" s="62"/>
    </row>
    <row r="107" spans="1:12" s="57" customFormat="1" ht="12.75" customHeight="1">
      <c r="A107" s="41" t="s">
        <v>11</v>
      </c>
      <c r="B107" s="42" t="s">
        <v>206</v>
      </c>
      <c r="C107" s="43" t="s">
        <v>18</v>
      </c>
      <c r="D107" s="29" t="s">
        <v>12</v>
      </c>
      <c r="E107" s="30" t="s">
        <v>12</v>
      </c>
      <c r="F107" s="31" t="s">
        <v>297</v>
      </c>
      <c r="G107" s="32">
        <v>0</v>
      </c>
      <c r="H107" s="32">
        <v>0</v>
      </c>
      <c r="I107" s="33">
        <v>150</v>
      </c>
      <c r="J107" s="34">
        <f>H107+I107</f>
        <v>150</v>
      </c>
      <c r="L107" s="62"/>
    </row>
    <row r="108" spans="1:12" s="57" customFormat="1" ht="12.75" customHeight="1" thickBot="1">
      <c r="A108" s="48"/>
      <c r="B108" s="49"/>
      <c r="C108" s="50"/>
      <c r="D108" s="35">
        <v>3322</v>
      </c>
      <c r="E108" s="36">
        <v>5223</v>
      </c>
      <c r="F108" s="37" t="s">
        <v>298</v>
      </c>
      <c r="G108" s="38">
        <v>0</v>
      </c>
      <c r="H108" s="38">
        <v>0</v>
      </c>
      <c r="I108" s="39">
        <v>150</v>
      </c>
      <c r="J108" s="40">
        <v>150</v>
      </c>
      <c r="L108" s="62"/>
    </row>
    <row r="109" spans="1:12" s="57" customFormat="1" ht="12.75" customHeight="1">
      <c r="A109" s="41" t="s">
        <v>11</v>
      </c>
      <c r="B109" s="42" t="s">
        <v>207</v>
      </c>
      <c r="C109" s="43" t="s">
        <v>18</v>
      </c>
      <c r="D109" s="29" t="s">
        <v>12</v>
      </c>
      <c r="E109" s="30" t="s">
        <v>12</v>
      </c>
      <c r="F109" s="31" t="s">
        <v>299</v>
      </c>
      <c r="G109" s="32">
        <v>0</v>
      </c>
      <c r="H109" s="32">
        <v>0</v>
      </c>
      <c r="I109" s="33">
        <v>150</v>
      </c>
      <c r="J109" s="34">
        <f>H109+I109</f>
        <v>150</v>
      </c>
      <c r="L109" s="62"/>
    </row>
    <row r="110" spans="1:12" s="57" customFormat="1" ht="12.75" customHeight="1" thickBot="1">
      <c r="A110" s="48"/>
      <c r="B110" s="49"/>
      <c r="C110" s="50"/>
      <c r="D110" s="35">
        <v>3322</v>
      </c>
      <c r="E110" s="36">
        <v>5222</v>
      </c>
      <c r="F110" s="37" t="s">
        <v>363</v>
      </c>
      <c r="G110" s="38">
        <v>0</v>
      </c>
      <c r="H110" s="38">
        <v>0</v>
      </c>
      <c r="I110" s="39">
        <v>150</v>
      </c>
      <c r="J110" s="40">
        <v>150</v>
      </c>
      <c r="L110" s="62"/>
    </row>
    <row r="111" spans="1:12" s="57" customFormat="1" ht="12.75" customHeight="1">
      <c r="A111" s="41" t="s">
        <v>11</v>
      </c>
      <c r="B111" s="42" t="s">
        <v>208</v>
      </c>
      <c r="C111" s="43" t="s">
        <v>18</v>
      </c>
      <c r="D111" s="29" t="s">
        <v>12</v>
      </c>
      <c r="E111" s="30" t="s">
        <v>12</v>
      </c>
      <c r="F111" s="31" t="s">
        <v>300</v>
      </c>
      <c r="G111" s="32">
        <v>0</v>
      </c>
      <c r="H111" s="32">
        <v>0</v>
      </c>
      <c r="I111" s="33">
        <v>89</v>
      </c>
      <c r="J111" s="34">
        <f>H111+I111</f>
        <v>89</v>
      </c>
      <c r="L111" s="62"/>
    </row>
    <row r="112" spans="1:12" s="57" customFormat="1" ht="12.75" customHeight="1" thickBot="1">
      <c r="A112" s="48"/>
      <c r="B112" s="49"/>
      <c r="C112" s="50"/>
      <c r="D112" s="35">
        <v>3322</v>
      </c>
      <c r="E112" s="36">
        <v>5223</v>
      </c>
      <c r="F112" s="37" t="s">
        <v>301</v>
      </c>
      <c r="G112" s="38">
        <v>0</v>
      </c>
      <c r="H112" s="38">
        <v>0</v>
      </c>
      <c r="I112" s="39">
        <v>89</v>
      </c>
      <c r="J112" s="40">
        <v>89</v>
      </c>
      <c r="L112" s="62"/>
    </row>
    <row r="113" spans="1:12" s="57" customFormat="1" ht="12.75" customHeight="1">
      <c r="A113" s="41" t="s">
        <v>11</v>
      </c>
      <c r="B113" s="42" t="s">
        <v>209</v>
      </c>
      <c r="C113" s="43" t="s">
        <v>18</v>
      </c>
      <c r="D113" s="29" t="s">
        <v>12</v>
      </c>
      <c r="E113" s="30" t="s">
        <v>12</v>
      </c>
      <c r="F113" s="31" t="s">
        <v>302</v>
      </c>
      <c r="G113" s="32">
        <v>0</v>
      </c>
      <c r="H113" s="32">
        <v>0</v>
      </c>
      <c r="I113" s="33">
        <v>135</v>
      </c>
      <c r="J113" s="34">
        <f>H113+I113</f>
        <v>135</v>
      </c>
      <c r="L113" s="62"/>
    </row>
    <row r="114" spans="1:12" s="57" customFormat="1" ht="12.75" customHeight="1" thickBot="1">
      <c r="A114" s="48"/>
      <c r="B114" s="49"/>
      <c r="C114" s="50"/>
      <c r="D114" s="35">
        <v>3322</v>
      </c>
      <c r="E114" s="36">
        <v>5223</v>
      </c>
      <c r="F114" s="37" t="s">
        <v>303</v>
      </c>
      <c r="G114" s="38">
        <v>0</v>
      </c>
      <c r="H114" s="38">
        <v>0</v>
      </c>
      <c r="I114" s="39">
        <v>135</v>
      </c>
      <c r="J114" s="40">
        <v>135</v>
      </c>
      <c r="L114" s="62"/>
    </row>
    <row r="115" spans="1:12" s="57" customFormat="1" ht="12.75" customHeight="1">
      <c r="A115" s="41" t="s">
        <v>11</v>
      </c>
      <c r="B115" s="42" t="s">
        <v>210</v>
      </c>
      <c r="C115" s="43" t="s">
        <v>18</v>
      </c>
      <c r="D115" s="29" t="s">
        <v>12</v>
      </c>
      <c r="E115" s="30" t="s">
        <v>12</v>
      </c>
      <c r="F115" s="31" t="s">
        <v>304</v>
      </c>
      <c r="G115" s="32">
        <v>0</v>
      </c>
      <c r="H115" s="32">
        <v>0</v>
      </c>
      <c r="I115" s="33">
        <v>150</v>
      </c>
      <c r="J115" s="34">
        <f>H115+I115</f>
        <v>150</v>
      </c>
      <c r="L115" s="62"/>
    </row>
    <row r="116" spans="1:12" s="57" customFormat="1" ht="12.75" customHeight="1" thickBot="1">
      <c r="A116" s="48"/>
      <c r="B116" s="49"/>
      <c r="C116" s="50"/>
      <c r="D116" s="35">
        <v>3322</v>
      </c>
      <c r="E116" s="36">
        <v>5223</v>
      </c>
      <c r="F116" s="37" t="s">
        <v>364</v>
      </c>
      <c r="G116" s="38">
        <v>0</v>
      </c>
      <c r="H116" s="38">
        <v>0</v>
      </c>
      <c r="I116" s="39">
        <v>150</v>
      </c>
      <c r="J116" s="40">
        <v>150</v>
      </c>
      <c r="L116" s="62"/>
    </row>
    <row r="117" spans="1:12" s="57" customFormat="1" ht="12.75" customHeight="1">
      <c r="A117" s="41" t="s">
        <v>11</v>
      </c>
      <c r="B117" s="42" t="s">
        <v>211</v>
      </c>
      <c r="C117" s="43" t="s">
        <v>18</v>
      </c>
      <c r="D117" s="29" t="s">
        <v>12</v>
      </c>
      <c r="E117" s="30" t="s">
        <v>12</v>
      </c>
      <c r="F117" s="31" t="s">
        <v>305</v>
      </c>
      <c r="G117" s="32">
        <v>0</v>
      </c>
      <c r="H117" s="32">
        <v>0</v>
      </c>
      <c r="I117" s="33">
        <v>95</v>
      </c>
      <c r="J117" s="34">
        <f>H117+I117</f>
        <v>95</v>
      </c>
      <c r="L117" s="62"/>
    </row>
    <row r="118" spans="1:12" s="57" customFormat="1" ht="12.75" customHeight="1" thickBot="1">
      <c r="A118" s="48"/>
      <c r="B118" s="49"/>
      <c r="C118" s="50"/>
      <c r="D118" s="35">
        <v>3322</v>
      </c>
      <c r="E118" s="36">
        <v>5223</v>
      </c>
      <c r="F118" s="37" t="s">
        <v>306</v>
      </c>
      <c r="G118" s="38">
        <v>0</v>
      </c>
      <c r="H118" s="38">
        <v>0</v>
      </c>
      <c r="I118" s="39">
        <v>95</v>
      </c>
      <c r="J118" s="40">
        <v>95</v>
      </c>
      <c r="L118" s="62"/>
    </row>
    <row r="119" spans="1:12" s="57" customFormat="1" ht="12.75" customHeight="1">
      <c r="A119" s="41" t="s">
        <v>11</v>
      </c>
      <c r="B119" s="42" t="s">
        <v>212</v>
      </c>
      <c r="C119" s="43" t="s">
        <v>18</v>
      </c>
      <c r="D119" s="29" t="s">
        <v>12</v>
      </c>
      <c r="E119" s="30" t="s">
        <v>12</v>
      </c>
      <c r="F119" s="31" t="s">
        <v>307</v>
      </c>
      <c r="G119" s="32">
        <v>0</v>
      </c>
      <c r="H119" s="32">
        <v>0</v>
      </c>
      <c r="I119" s="33">
        <v>28</v>
      </c>
      <c r="J119" s="34">
        <f>H119+I119</f>
        <v>28</v>
      </c>
      <c r="L119" s="62"/>
    </row>
    <row r="120" spans="1:12" s="57" customFormat="1" ht="12.75" customHeight="1" thickBot="1">
      <c r="A120" s="48"/>
      <c r="B120" s="49"/>
      <c r="C120" s="50"/>
      <c r="D120" s="35">
        <v>3322</v>
      </c>
      <c r="E120" s="36">
        <v>5223</v>
      </c>
      <c r="F120" s="37" t="s">
        <v>308</v>
      </c>
      <c r="G120" s="38">
        <v>0</v>
      </c>
      <c r="H120" s="38">
        <v>0</v>
      </c>
      <c r="I120" s="39">
        <v>28</v>
      </c>
      <c r="J120" s="40">
        <v>28</v>
      </c>
      <c r="L120" s="62"/>
    </row>
    <row r="121" spans="1:12" s="57" customFormat="1" ht="12.75" customHeight="1">
      <c r="A121" s="41" t="s">
        <v>11</v>
      </c>
      <c r="B121" s="42" t="s">
        <v>213</v>
      </c>
      <c r="C121" s="43" t="s">
        <v>18</v>
      </c>
      <c r="D121" s="29" t="s">
        <v>12</v>
      </c>
      <c r="E121" s="30" t="s">
        <v>12</v>
      </c>
      <c r="F121" s="31" t="s">
        <v>309</v>
      </c>
      <c r="G121" s="32">
        <v>0</v>
      </c>
      <c r="H121" s="32">
        <v>0</v>
      </c>
      <c r="I121" s="33">
        <v>125</v>
      </c>
      <c r="J121" s="34">
        <f>H121+I121</f>
        <v>125</v>
      </c>
      <c r="L121" s="62"/>
    </row>
    <row r="122" spans="1:12" s="57" customFormat="1" ht="12.75" customHeight="1" thickBot="1">
      <c r="A122" s="48"/>
      <c r="B122" s="49"/>
      <c r="C122" s="50"/>
      <c r="D122" s="35">
        <v>3322</v>
      </c>
      <c r="E122" s="36">
        <v>5223</v>
      </c>
      <c r="F122" s="37" t="s">
        <v>310</v>
      </c>
      <c r="G122" s="38">
        <v>0</v>
      </c>
      <c r="H122" s="38">
        <v>0</v>
      </c>
      <c r="I122" s="39">
        <v>125</v>
      </c>
      <c r="J122" s="40">
        <v>125</v>
      </c>
      <c r="L122" s="62"/>
    </row>
    <row r="123" spans="1:12" s="57" customFormat="1" ht="12.75" customHeight="1">
      <c r="A123" s="41" t="s">
        <v>11</v>
      </c>
      <c r="B123" s="42" t="s">
        <v>214</v>
      </c>
      <c r="C123" s="43" t="s">
        <v>18</v>
      </c>
      <c r="D123" s="29" t="s">
        <v>12</v>
      </c>
      <c r="E123" s="30" t="s">
        <v>12</v>
      </c>
      <c r="F123" s="31" t="s">
        <v>311</v>
      </c>
      <c r="G123" s="32">
        <v>0</v>
      </c>
      <c r="H123" s="32">
        <v>0</v>
      </c>
      <c r="I123" s="33">
        <v>114</v>
      </c>
      <c r="J123" s="34">
        <v>114</v>
      </c>
      <c r="L123" s="62"/>
    </row>
    <row r="124" spans="1:12" s="57" customFormat="1" ht="12.75" customHeight="1" thickBot="1">
      <c r="A124" s="48"/>
      <c r="B124" s="49"/>
      <c r="C124" s="50"/>
      <c r="D124" s="35">
        <v>3322</v>
      </c>
      <c r="E124" s="36">
        <v>5212</v>
      </c>
      <c r="F124" s="37" t="s">
        <v>312</v>
      </c>
      <c r="G124" s="38">
        <v>0</v>
      </c>
      <c r="H124" s="38">
        <v>0</v>
      </c>
      <c r="I124" s="39">
        <v>114</v>
      </c>
      <c r="J124" s="40">
        <v>114</v>
      </c>
      <c r="L124" s="62"/>
    </row>
    <row r="125" spans="1:12" s="57" customFormat="1" ht="12.75" customHeight="1">
      <c r="A125" s="41" t="s">
        <v>11</v>
      </c>
      <c r="B125" s="42" t="s">
        <v>215</v>
      </c>
      <c r="C125" s="43" t="s">
        <v>18</v>
      </c>
      <c r="D125" s="29" t="s">
        <v>12</v>
      </c>
      <c r="E125" s="30" t="s">
        <v>12</v>
      </c>
      <c r="F125" s="31" t="s">
        <v>313</v>
      </c>
      <c r="G125" s="32">
        <v>0</v>
      </c>
      <c r="H125" s="32">
        <v>0</v>
      </c>
      <c r="I125" s="33">
        <v>97</v>
      </c>
      <c r="J125" s="34">
        <f>H125+I125</f>
        <v>97</v>
      </c>
      <c r="L125" s="62"/>
    </row>
    <row r="126" spans="1:12" s="57" customFormat="1" ht="12.75" customHeight="1" thickBot="1">
      <c r="A126" s="48"/>
      <c r="B126" s="49"/>
      <c r="C126" s="50"/>
      <c r="D126" s="35">
        <v>3322</v>
      </c>
      <c r="E126" s="36">
        <v>5223</v>
      </c>
      <c r="F126" s="37" t="s">
        <v>314</v>
      </c>
      <c r="G126" s="38">
        <v>0</v>
      </c>
      <c r="H126" s="38">
        <v>0</v>
      </c>
      <c r="I126" s="39">
        <v>97</v>
      </c>
      <c r="J126" s="40">
        <v>97</v>
      </c>
      <c r="L126" s="62"/>
    </row>
    <row r="127" spans="1:12" s="57" customFormat="1" ht="12.75" customHeight="1">
      <c r="A127" s="41" t="s">
        <v>11</v>
      </c>
      <c r="B127" s="42" t="s">
        <v>216</v>
      </c>
      <c r="C127" s="43" t="s">
        <v>315</v>
      </c>
      <c r="D127" s="29" t="s">
        <v>12</v>
      </c>
      <c r="E127" s="30" t="s">
        <v>12</v>
      </c>
      <c r="F127" s="31" t="s">
        <v>316</v>
      </c>
      <c r="G127" s="32">
        <v>0</v>
      </c>
      <c r="H127" s="32">
        <v>0</v>
      </c>
      <c r="I127" s="33">
        <v>150</v>
      </c>
      <c r="J127" s="34">
        <f>H127+I127</f>
        <v>150</v>
      </c>
      <c r="L127" s="62"/>
    </row>
    <row r="128" spans="1:12" s="57" customFormat="1" ht="12.75" customHeight="1" thickBot="1">
      <c r="A128" s="48"/>
      <c r="B128" s="49"/>
      <c r="C128" s="50"/>
      <c r="D128" s="35">
        <v>3322</v>
      </c>
      <c r="E128" s="36">
        <v>5321</v>
      </c>
      <c r="F128" s="37" t="s">
        <v>317</v>
      </c>
      <c r="G128" s="38">
        <v>0</v>
      </c>
      <c r="H128" s="38">
        <v>0</v>
      </c>
      <c r="I128" s="39">
        <v>150</v>
      </c>
      <c r="J128" s="40">
        <v>150</v>
      </c>
      <c r="L128" s="62"/>
    </row>
    <row r="129" spans="1:12" s="57" customFormat="1" ht="12.75" customHeight="1">
      <c r="A129" s="41" t="s">
        <v>11</v>
      </c>
      <c r="B129" s="42" t="s">
        <v>217</v>
      </c>
      <c r="C129" s="43" t="s">
        <v>18</v>
      </c>
      <c r="D129" s="29" t="s">
        <v>12</v>
      </c>
      <c r="E129" s="30" t="s">
        <v>12</v>
      </c>
      <c r="F129" s="31" t="s">
        <v>319</v>
      </c>
      <c r="G129" s="32">
        <v>0</v>
      </c>
      <c r="H129" s="32">
        <v>0</v>
      </c>
      <c r="I129" s="33">
        <v>90.829</v>
      </c>
      <c r="J129" s="34">
        <f>H129+I129</f>
        <v>90.829</v>
      </c>
      <c r="L129" s="62"/>
    </row>
    <row r="130" spans="1:12" s="57" customFormat="1" ht="12.75" customHeight="1" thickBot="1">
      <c r="A130" s="48"/>
      <c r="B130" s="49"/>
      <c r="C130" s="50"/>
      <c r="D130" s="35">
        <v>3322</v>
      </c>
      <c r="E130" s="36">
        <v>5493</v>
      </c>
      <c r="F130" s="37" t="s">
        <v>318</v>
      </c>
      <c r="G130" s="38">
        <v>0</v>
      </c>
      <c r="H130" s="38">
        <v>0</v>
      </c>
      <c r="I130" s="39">
        <v>90.829</v>
      </c>
      <c r="J130" s="40">
        <v>90.829</v>
      </c>
      <c r="L130" s="62"/>
    </row>
    <row r="131" spans="1:12" s="57" customFormat="1" ht="12.75" customHeight="1">
      <c r="A131" s="41" t="s">
        <v>11</v>
      </c>
      <c r="B131" s="42" t="s">
        <v>218</v>
      </c>
      <c r="C131" s="43" t="s">
        <v>320</v>
      </c>
      <c r="D131" s="29" t="s">
        <v>12</v>
      </c>
      <c r="E131" s="30" t="s">
        <v>12</v>
      </c>
      <c r="F131" s="31" t="s">
        <v>321</v>
      </c>
      <c r="G131" s="32">
        <v>0</v>
      </c>
      <c r="H131" s="32">
        <v>0</v>
      </c>
      <c r="I131" s="33">
        <v>150</v>
      </c>
      <c r="J131" s="34">
        <f>H131+I131</f>
        <v>150</v>
      </c>
      <c r="L131" s="62"/>
    </row>
    <row r="132" spans="1:12" s="57" customFormat="1" ht="12.75" customHeight="1" thickBot="1">
      <c r="A132" s="48"/>
      <c r="B132" s="49"/>
      <c r="C132" s="50"/>
      <c r="D132" s="35">
        <v>3322</v>
      </c>
      <c r="E132" s="36">
        <v>5321</v>
      </c>
      <c r="F132" s="37" t="s">
        <v>322</v>
      </c>
      <c r="G132" s="38">
        <v>0</v>
      </c>
      <c r="H132" s="38">
        <v>0</v>
      </c>
      <c r="I132" s="39">
        <v>150</v>
      </c>
      <c r="J132" s="40">
        <v>150</v>
      </c>
      <c r="L132" s="62"/>
    </row>
    <row r="133" spans="1:12" s="57" customFormat="1" ht="12.75" customHeight="1">
      <c r="A133" s="41" t="s">
        <v>11</v>
      </c>
      <c r="B133" s="42" t="s">
        <v>219</v>
      </c>
      <c r="C133" s="43" t="s">
        <v>18</v>
      </c>
      <c r="D133" s="29" t="s">
        <v>12</v>
      </c>
      <c r="E133" s="30" t="s">
        <v>12</v>
      </c>
      <c r="F133" s="31" t="s">
        <v>325</v>
      </c>
      <c r="G133" s="32">
        <v>0</v>
      </c>
      <c r="H133" s="32">
        <v>0</v>
      </c>
      <c r="I133" s="33">
        <v>51</v>
      </c>
      <c r="J133" s="34">
        <f>H133+I133</f>
        <v>51</v>
      </c>
      <c r="L133" s="62"/>
    </row>
    <row r="134" spans="1:12" s="57" customFormat="1" ht="12.75" customHeight="1" thickBot="1">
      <c r="A134" s="48"/>
      <c r="B134" s="49"/>
      <c r="C134" s="50"/>
      <c r="D134" s="35">
        <v>3322</v>
      </c>
      <c r="E134" s="36">
        <v>5222</v>
      </c>
      <c r="F134" s="37" t="s">
        <v>365</v>
      </c>
      <c r="G134" s="38">
        <v>0</v>
      </c>
      <c r="H134" s="38">
        <v>0</v>
      </c>
      <c r="I134" s="39">
        <v>51</v>
      </c>
      <c r="J134" s="40">
        <v>51</v>
      </c>
      <c r="L134" s="62"/>
    </row>
    <row r="135" spans="1:12" s="57" customFormat="1" ht="12.75" customHeight="1">
      <c r="A135" s="41" t="s">
        <v>11</v>
      </c>
      <c r="B135" s="42" t="s">
        <v>220</v>
      </c>
      <c r="C135" s="43" t="s">
        <v>323</v>
      </c>
      <c r="D135" s="29" t="s">
        <v>12</v>
      </c>
      <c r="E135" s="30" t="s">
        <v>12</v>
      </c>
      <c r="F135" s="31" t="s">
        <v>324</v>
      </c>
      <c r="G135" s="32">
        <v>0</v>
      </c>
      <c r="H135" s="32">
        <v>0</v>
      </c>
      <c r="I135" s="33">
        <v>150</v>
      </c>
      <c r="J135" s="34">
        <f>H135+I135</f>
        <v>150</v>
      </c>
      <c r="L135" s="62"/>
    </row>
    <row r="136" spans="1:12" s="57" customFormat="1" ht="12.75" customHeight="1" thickBot="1">
      <c r="A136" s="48"/>
      <c r="B136" s="49"/>
      <c r="C136" s="50"/>
      <c r="D136" s="35">
        <v>3322</v>
      </c>
      <c r="E136" s="36">
        <v>5321</v>
      </c>
      <c r="F136" s="37" t="s">
        <v>326</v>
      </c>
      <c r="G136" s="38">
        <v>0</v>
      </c>
      <c r="H136" s="38">
        <v>0</v>
      </c>
      <c r="I136" s="39">
        <v>150</v>
      </c>
      <c r="J136" s="40">
        <v>150</v>
      </c>
      <c r="L136" s="62"/>
    </row>
    <row r="137" spans="1:12" s="57" customFormat="1" ht="12.75" customHeight="1">
      <c r="A137" s="41" t="s">
        <v>11</v>
      </c>
      <c r="B137" s="42" t="s">
        <v>221</v>
      </c>
      <c r="C137" s="43" t="s">
        <v>18</v>
      </c>
      <c r="D137" s="29" t="s">
        <v>12</v>
      </c>
      <c r="E137" s="30" t="s">
        <v>12</v>
      </c>
      <c r="F137" s="31" t="s">
        <v>327</v>
      </c>
      <c r="G137" s="32">
        <v>0</v>
      </c>
      <c r="H137" s="32">
        <v>0</v>
      </c>
      <c r="I137" s="33">
        <v>40</v>
      </c>
      <c r="J137" s="34">
        <f>H137+I137</f>
        <v>40</v>
      </c>
      <c r="L137" s="62"/>
    </row>
    <row r="138" spans="1:12" s="57" customFormat="1" ht="12.75" customHeight="1" thickBot="1">
      <c r="A138" s="48"/>
      <c r="B138" s="49"/>
      <c r="C138" s="50"/>
      <c r="D138" s="35">
        <v>3322</v>
      </c>
      <c r="E138" s="36">
        <v>5493</v>
      </c>
      <c r="F138" s="37" t="s">
        <v>328</v>
      </c>
      <c r="G138" s="38">
        <v>0</v>
      </c>
      <c r="H138" s="38">
        <v>0</v>
      </c>
      <c r="I138" s="39">
        <v>40</v>
      </c>
      <c r="J138" s="40">
        <v>40</v>
      </c>
      <c r="L138" s="62"/>
    </row>
    <row r="139" spans="1:12" s="57" customFormat="1" ht="12.75" customHeight="1">
      <c r="A139" s="41" t="s">
        <v>11</v>
      </c>
      <c r="B139" s="42" t="s">
        <v>222</v>
      </c>
      <c r="C139" s="43" t="s">
        <v>329</v>
      </c>
      <c r="D139" s="29" t="s">
        <v>12</v>
      </c>
      <c r="E139" s="30" t="s">
        <v>12</v>
      </c>
      <c r="F139" s="31" t="s">
        <v>330</v>
      </c>
      <c r="G139" s="32">
        <v>0</v>
      </c>
      <c r="H139" s="32">
        <v>0</v>
      </c>
      <c r="I139" s="33">
        <v>90</v>
      </c>
      <c r="J139" s="33">
        <v>90</v>
      </c>
      <c r="L139" s="62"/>
    </row>
    <row r="140" spans="1:12" s="57" customFormat="1" ht="12.75" customHeight="1" thickBot="1">
      <c r="A140" s="48"/>
      <c r="B140" s="49"/>
      <c r="C140" s="50"/>
      <c r="D140" s="35">
        <v>3322</v>
      </c>
      <c r="E140" s="36">
        <v>5331</v>
      </c>
      <c r="F140" s="37" t="s">
        <v>331</v>
      </c>
      <c r="G140" s="38">
        <v>0</v>
      </c>
      <c r="H140" s="38">
        <v>0</v>
      </c>
      <c r="I140" s="39">
        <v>90</v>
      </c>
      <c r="J140" s="39">
        <v>90</v>
      </c>
      <c r="L140" s="62"/>
    </row>
    <row r="141" spans="1:12" s="57" customFormat="1" ht="12.75" customHeight="1">
      <c r="A141" s="41" t="s">
        <v>11</v>
      </c>
      <c r="B141" s="42" t="s">
        <v>223</v>
      </c>
      <c r="C141" s="43" t="s">
        <v>18</v>
      </c>
      <c r="D141" s="29" t="s">
        <v>12</v>
      </c>
      <c r="E141" s="30" t="s">
        <v>12</v>
      </c>
      <c r="F141" s="31" t="s">
        <v>332</v>
      </c>
      <c r="G141" s="32">
        <v>0</v>
      </c>
      <c r="H141" s="32">
        <v>0</v>
      </c>
      <c r="I141" s="33">
        <v>45</v>
      </c>
      <c r="J141" s="33">
        <v>45</v>
      </c>
      <c r="L141" s="62"/>
    </row>
    <row r="142" spans="1:12" s="57" customFormat="1" ht="12.75" customHeight="1" thickBot="1">
      <c r="A142" s="48"/>
      <c r="B142" s="49"/>
      <c r="C142" s="50"/>
      <c r="D142" s="35">
        <v>3322</v>
      </c>
      <c r="E142" s="36">
        <v>5223</v>
      </c>
      <c r="F142" s="37" t="s">
        <v>333</v>
      </c>
      <c r="G142" s="38">
        <v>0</v>
      </c>
      <c r="H142" s="38">
        <v>0</v>
      </c>
      <c r="I142" s="39">
        <v>45</v>
      </c>
      <c r="J142" s="39">
        <v>45</v>
      </c>
      <c r="L142" s="62"/>
    </row>
    <row r="143" spans="1:12" s="57" customFormat="1" ht="12.75" customHeight="1">
      <c r="A143" s="41" t="s">
        <v>11</v>
      </c>
      <c r="B143" s="42" t="s">
        <v>224</v>
      </c>
      <c r="C143" s="43" t="s">
        <v>18</v>
      </c>
      <c r="D143" s="29" t="s">
        <v>12</v>
      </c>
      <c r="E143" s="30" t="s">
        <v>12</v>
      </c>
      <c r="F143" s="31" t="s">
        <v>334</v>
      </c>
      <c r="G143" s="32">
        <v>0</v>
      </c>
      <c r="H143" s="32">
        <v>0</v>
      </c>
      <c r="I143" s="33">
        <v>150</v>
      </c>
      <c r="J143" s="33">
        <v>150</v>
      </c>
      <c r="L143" s="62"/>
    </row>
    <row r="144" spans="1:12" s="57" customFormat="1" ht="12.75" customHeight="1" thickBot="1">
      <c r="A144" s="48"/>
      <c r="B144" s="49"/>
      <c r="C144" s="50"/>
      <c r="D144" s="35">
        <v>3322</v>
      </c>
      <c r="E144" s="36">
        <v>5493</v>
      </c>
      <c r="F144" s="37" t="s">
        <v>335</v>
      </c>
      <c r="G144" s="38">
        <v>0</v>
      </c>
      <c r="H144" s="38">
        <v>0</v>
      </c>
      <c r="I144" s="39">
        <v>150</v>
      </c>
      <c r="J144" s="39">
        <v>150</v>
      </c>
      <c r="L144" s="62"/>
    </row>
    <row r="145" spans="1:12" s="57" customFormat="1" ht="12.75" customHeight="1">
      <c r="A145" s="41" t="s">
        <v>11</v>
      </c>
      <c r="B145" s="42" t="s">
        <v>225</v>
      </c>
      <c r="C145" s="43" t="s">
        <v>18</v>
      </c>
      <c r="D145" s="29" t="s">
        <v>12</v>
      </c>
      <c r="E145" s="30" t="s">
        <v>12</v>
      </c>
      <c r="F145" s="31" t="s">
        <v>336</v>
      </c>
      <c r="G145" s="32">
        <v>0</v>
      </c>
      <c r="H145" s="32">
        <v>0</v>
      </c>
      <c r="I145" s="33">
        <v>150</v>
      </c>
      <c r="J145" s="33">
        <v>150</v>
      </c>
      <c r="L145" s="62"/>
    </row>
    <row r="146" spans="1:12" s="57" customFormat="1" ht="12.75" customHeight="1" thickBot="1">
      <c r="A146" s="48"/>
      <c r="B146" s="49"/>
      <c r="C146" s="50"/>
      <c r="D146" s="35">
        <v>3322</v>
      </c>
      <c r="E146" s="36">
        <v>5223</v>
      </c>
      <c r="F146" s="37" t="s">
        <v>337</v>
      </c>
      <c r="G146" s="38">
        <v>0</v>
      </c>
      <c r="H146" s="38">
        <v>0</v>
      </c>
      <c r="I146" s="39">
        <v>150</v>
      </c>
      <c r="J146" s="39">
        <v>150</v>
      </c>
      <c r="L146" s="62"/>
    </row>
    <row r="147" spans="1:12" s="57" customFormat="1" ht="12.75" customHeight="1">
      <c r="A147" s="41" t="s">
        <v>11</v>
      </c>
      <c r="B147" s="42" t="s">
        <v>226</v>
      </c>
      <c r="C147" s="43" t="s">
        <v>18</v>
      </c>
      <c r="D147" s="29" t="s">
        <v>12</v>
      </c>
      <c r="E147" s="30" t="s">
        <v>12</v>
      </c>
      <c r="F147" s="31" t="s">
        <v>339</v>
      </c>
      <c r="G147" s="32">
        <v>0</v>
      </c>
      <c r="H147" s="32">
        <v>0</v>
      </c>
      <c r="I147" s="33">
        <v>59.408</v>
      </c>
      <c r="J147" s="33">
        <v>59.408</v>
      </c>
      <c r="L147" s="62"/>
    </row>
    <row r="148" spans="1:12" s="57" customFormat="1" ht="12.75" customHeight="1" thickBot="1">
      <c r="A148" s="48"/>
      <c r="B148" s="49"/>
      <c r="C148" s="50"/>
      <c r="D148" s="35">
        <v>3322</v>
      </c>
      <c r="E148" s="36">
        <v>5213</v>
      </c>
      <c r="F148" s="37" t="s">
        <v>338</v>
      </c>
      <c r="G148" s="38">
        <v>0</v>
      </c>
      <c r="H148" s="38">
        <v>0</v>
      </c>
      <c r="I148" s="39">
        <v>59.408</v>
      </c>
      <c r="J148" s="39">
        <v>59.408</v>
      </c>
      <c r="L148" s="62"/>
    </row>
    <row r="149" spans="1:12" s="57" customFormat="1" ht="12.75" customHeight="1">
      <c r="A149" s="41" t="s">
        <v>11</v>
      </c>
      <c r="B149" s="42" t="s">
        <v>227</v>
      </c>
      <c r="C149" s="43" t="s">
        <v>340</v>
      </c>
      <c r="D149" s="29" t="s">
        <v>12</v>
      </c>
      <c r="E149" s="30" t="s">
        <v>12</v>
      </c>
      <c r="F149" s="31" t="s">
        <v>341</v>
      </c>
      <c r="G149" s="32">
        <v>0</v>
      </c>
      <c r="H149" s="32">
        <v>0</v>
      </c>
      <c r="I149" s="33">
        <v>150</v>
      </c>
      <c r="J149" s="33">
        <v>150</v>
      </c>
      <c r="L149" s="62"/>
    </row>
    <row r="150" spans="1:12" s="57" customFormat="1" ht="12.75" customHeight="1" thickBot="1">
      <c r="A150" s="48"/>
      <c r="B150" s="49"/>
      <c r="C150" s="50"/>
      <c r="D150" s="35">
        <v>3322</v>
      </c>
      <c r="E150" s="36">
        <v>5321</v>
      </c>
      <c r="F150" s="37" t="s">
        <v>342</v>
      </c>
      <c r="G150" s="38">
        <v>0</v>
      </c>
      <c r="H150" s="38">
        <v>0</v>
      </c>
      <c r="I150" s="39">
        <v>150</v>
      </c>
      <c r="J150" s="39">
        <v>150</v>
      </c>
      <c r="L150" s="62"/>
    </row>
    <row r="151" spans="1:12" s="57" customFormat="1" ht="12.75" customHeight="1">
      <c r="A151" s="41" t="s">
        <v>11</v>
      </c>
      <c r="B151" s="42" t="s">
        <v>228</v>
      </c>
      <c r="C151" s="43" t="s">
        <v>343</v>
      </c>
      <c r="D151" s="29" t="s">
        <v>12</v>
      </c>
      <c r="E151" s="30" t="s">
        <v>12</v>
      </c>
      <c r="F151" s="31" t="s">
        <v>344</v>
      </c>
      <c r="G151" s="32">
        <v>0</v>
      </c>
      <c r="H151" s="32">
        <v>0</v>
      </c>
      <c r="I151" s="33">
        <v>120</v>
      </c>
      <c r="J151" s="33">
        <v>120</v>
      </c>
      <c r="L151" s="62"/>
    </row>
    <row r="152" spans="1:12" s="57" customFormat="1" ht="12.75" customHeight="1" thickBot="1">
      <c r="A152" s="48"/>
      <c r="B152" s="49"/>
      <c r="C152" s="50"/>
      <c r="D152" s="35">
        <v>3322</v>
      </c>
      <c r="E152" s="36">
        <v>5321</v>
      </c>
      <c r="F152" s="37" t="s">
        <v>345</v>
      </c>
      <c r="G152" s="38">
        <v>0</v>
      </c>
      <c r="H152" s="38">
        <v>0</v>
      </c>
      <c r="I152" s="39">
        <v>120</v>
      </c>
      <c r="J152" s="39">
        <v>120</v>
      </c>
      <c r="L152" s="62"/>
    </row>
    <row r="153" spans="1:12" s="57" customFormat="1" ht="12.75" customHeight="1">
      <c r="A153" s="41" t="s">
        <v>11</v>
      </c>
      <c r="B153" s="42" t="s">
        <v>229</v>
      </c>
      <c r="C153" s="43" t="s">
        <v>346</v>
      </c>
      <c r="D153" s="29" t="s">
        <v>12</v>
      </c>
      <c r="E153" s="30" t="s">
        <v>12</v>
      </c>
      <c r="F153" s="31" t="s">
        <v>347</v>
      </c>
      <c r="G153" s="32">
        <v>0</v>
      </c>
      <c r="H153" s="32">
        <v>0</v>
      </c>
      <c r="I153" s="33">
        <v>64.57</v>
      </c>
      <c r="J153" s="33">
        <v>64.57</v>
      </c>
      <c r="L153" s="62"/>
    </row>
    <row r="154" spans="1:12" s="57" customFormat="1" ht="12.75" customHeight="1" thickBot="1">
      <c r="A154" s="48"/>
      <c r="B154" s="49"/>
      <c r="C154" s="50"/>
      <c r="D154" s="35">
        <v>3322</v>
      </c>
      <c r="E154" s="36">
        <v>5321</v>
      </c>
      <c r="F154" s="37" t="s">
        <v>348</v>
      </c>
      <c r="G154" s="38">
        <v>0</v>
      </c>
      <c r="H154" s="38">
        <v>0</v>
      </c>
      <c r="I154" s="39">
        <v>64.57</v>
      </c>
      <c r="J154" s="39">
        <v>64.57</v>
      </c>
      <c r="L154" s="62"/>
    </row>
    <row r="155" spans="1:12" s="57" customFormat="1" ht="12.75" customHeight="1">
      <c r="A155" s="41" t="s">
        <v>11</v>
      </c>
      <c r="B155" s="42" t="s">
        <v>230</v>
      </c>
      <c r="C155" s="43" t="s">
        <v>18</v>
      </c>
      <c r="D155" s="29" t="s">
        <v>12</v>
      </c>
      <c r="E155" s="30" t="s">
        <v>12</v>
      </c>
      <c r="F155" s="31" t="s">
        <v>349</v>
      </c>
      <c r="G155" s="32">
        <v>0</v>
      </c>
      <c r="H155" s="32">
        <v>0</v>
      </c>
      <c r="I155" s="33">
        <v>150</v>
      </c>
      <c r="J155" s="33">
        <v>150</v>
      </c>
      <c r="L155" s="62"/>
    </row>
    <row r="156" spans="1:12" s="57" customFormat="1" ht="12.75" customHeight="1" thickBot="1">
      <c r="A156" s="48"/>
      <c r="B156" s="49"/>
      <c r="C156" s="50"/>
      <c r="D156" s="35">
        <v>3322</v>
      </c>
      <c r="E156" s="36">
        <v>5493</v>
      </c>
      <c r="F156" s="37" t="s">
        <v>350</v>
      </c>
      <c r="G156" s="38">
        <v>0</v>
      </c>
      <c r="H156" s="38">
        <v>0</v>
      </c>
      <c r="I156" s="39">
        <v>150</v>
      </c>
      <c r="J156" s="39">
        <v>150</v>
      </c>
      <c r="L156" s="62"/>
    </row>
    <row r="157" spans="1:12" s="57" customFormat="1" ht="12.75" customHeight="1">
      <c r="A157" s="41" t="s">
        <v>11</v>
      </c>
      <c r="B157" s="42" t="s">
        <v>231</v>
      </c>
      <c r="C157" s="43" t="s">
        <v>18</v>
      </c>
      <c r="D157" s="29" t="s">
        <v>12</v>
      </c>
      <c r="E157" s="30" t="s">
        <v>12</v>
      </c>
      <c r="F157" s="31" t="s">
        <v>351</v>
      </c>
      <c r="G157" s="32">
        <v>0</v>
      </c>
      <c r="H157" s="32">
        <v>0</v>
      </c>
      <c r="I157" s="33">
        <v>144.159</v>
      </c>
      <c r="J157" s="33">
        <v>144.159</v>
      </c>
      <c r="L157" s="62"/>
    </row>
    <row r="158" spans="1:12" s="57" customFormat="1" ht="12.75" customHeight="1" thickBot="1">
      <c r="A158" s="48"/>
      <c r="B158" s="49"/>
      <c r="C158" s="50"/>
      <c r="D158" s="35">
        <v>3322</v>
      </c>
      <c r="E158" s="36">
        <v>5223</v>
      </c>
      <c r="F158" s="37" t="s">
        <v>352</v>
      </c>
      <c r="G158" s="38">
        <v>0</v>
      </c>
      <c r="H158" s="38">
        <v>0</v>
      </c>
      <c r="I158" s="39">
        <v>144.159</v>
      </c>
      <c r="J158" s="39">
        <v>144.159</v>
      </c>
      <c r="L158" s="62"/>
    </row>
    <row r="159" spans="1:12" s="57" customFormat="1" ht="12.75" customHeight="1">
      <c r="A159" s="41" t="s">
        <v>11</v>
      </c>
      <c r="B159" s="42" t="s">
        <v>232</v>
      </c>
      <c r="C159" s="43" t="s">
        <v>18</v>
      </c>
      <c r="D159" s="29" t="s">
        <v>12</v>
      </c>
      <c r="E159" s="30" t="s">
        <v>12</v>
      </c>
      <c r="F159" s="31" t="s">
        <v>353</v>
      </c>
      <c r="G159" s="32">
        <v>0</v>
      </c>
      <c r="H159" s="32">
        <v>0</v>
      </c>
      <c r="I159" s="33">
        <v>27.87</v>
      </c>
      <c r="J159" s="33">
        <v>27.87</v>
      </c>
      <c r="L159" s="62"/>
    </row>
    <row r="160" spans="1:12" s="57" customFormat="1" ht="12.75" customHeight="1" thickBot="1">
      <c r="A160" s="48"/>
      <c r="B160" s="49"/>
      <c r="C160" s="50"/>
      <c r="D160" s="35">
        <v>3322</v>
      </c>
      <c r="E160" s="36">
        <v>5223</v>
      </c>
      <c r="F160" s="37" t="s">
        <v>354</v>
      </c>
      <c r="G160" s="38">
        <v>0</v>
      </c>
      <c r="H160" s="38">
        <v>0</v>
      </c>
      <c r="I160" s="39">
        <v>27.87</v>
      </c>
      <c r="J160" s="39">
        <v>27.87</v>
      </c>
      <c r="L160" s="62"/>
    </row>
    <row r="161" spans="1:12" s="57" customFormat="1" ht="12.75" customHeight="1">
      <c r="A161" s="41" t="s">
        <v>11</v>
      </c>
      <c r="B161" s="42" t="s">
        <v>233</v>
      </c>
      <c r="C161" s="43" t="s">
        <v>355</v>
      </c>
      <c r="D161" s="29" t="s">
        <v>12</v>
      </c>
      <c r="E161" s="30" t="s">
        <v>12</v>
      </c>
      <c r="F161" s="31" t="s">
        <v>356</v>
      </c>
      <c r="G161" s="32">
        <v>0</v>
      </c>
      <c r="H161" s="32">
        <v>0</v>
      </c>
      <c r="I161" s="33">
        <v>77.846</v>
      </c>
      <c r="J161" s="33">
        <v>77.846</v>
      </c>
      <c r="L161" s="62"/>
    </row>
    <row r="162" spans="1:12" s="57" customFormat="1" ht="12.75" customHeight="1" thickBot="1">
      <c r="A162" s="48"/>
      <c r="B162" s="49"/>
      <c r="C162" s="50"/>
      <c r="D162" s="35">
        <v>3322</v>
      </c>
      <c r="E162" s="36">
        <v>5321</v>
      </c>
      <c r="F162" s="37" t="s">
        <v>357</v>
      </c>
      <c r="G162" s="38">
        <v>0</v>
      </c>
      <c r="H162" s="38">
        <v>0</v>
      </c>
      <c r="I162" s="39">
        <v>77.846</v>
      </c>
      <c r="J162" s="39">
        <v>77.846</v>
      </c>
      <c r="L162" s="62"/>
    </row>
    <row r="163" spans="1:12" s="57" customFormat="1" ht="12.75" customHeight="1">
      <c r="A163" s="41" t="s">
        <v>11</v>
      </c>
      <c r="B163" s="42" t="s">
        <v>234</v>
      </c>
      <c r="C163" s="43" t="s">
        <v>18</v>
      </c>
      <c r="D163" s="29" t="s">
        <v>12</v>
      </c>
      <c r="E163" s="30" t="s">
        <v>12</v>
      </c>
      <c r="F163" s="31" t="s">
        <v>358</v>
      </c>
      <c r="G163" s="32">
        <v>0</v>
      </c>
      <c r="H163" s="32">
        <v>0</v>
      </c>
      <c r="I163" s="33">
        <v>144.159</v>
      </c>
      <c r="J163" s="33">
        <v>144.159</v>
      </c>
      <c r="L163" s="62"/>
    </row>
    <row r="164" spans="1:12" s="57" customFormat="1" ht="12.75" customHeight="1" thickBot="1">
      <c r="A164" s="48"/>
      <c r="B164" s="49"/>
      <c r="C164" s="50"/>
      <c r="D164" s="35">
        <v>3322</v>
      </c>
      <c r="E164" s="36">
        <v>5223</v>
      </c>
      <c r="F164" s="37" t="s">
        <v>359</v>
      </c>
      <c r="G164" s="38">
        <v>0</v>
      </c>
      <c r="H164" s="38">
        <v>0</v>
      </c>
      <c r="I164" s="39">
        <v>144.159</v>
      </c>
      <c r="J164" s="39">
        <v>144.159</v>
      </c>
      <c r="L164" s="62"/>
    </row>
    <row r="165" spans="1:12" s="57" customFormat="1" ht="12.75" customHeight="1">
      <c r="A165" s="41" t="s">
        <v>11</v>
      </c>
      <c r="B165" s="42" t="s">
        <v>235</v>
      </c>
      <c r="C165" s="43" t="s">
        <v>360</v>
      </c>
      <c r="D165" s="29" t="s">
        <v>12</v>
      </c>
      <c r="E165" s="30" t="s">
        <v>12</v>
      </c>
      <c r="F165" s="31" t="s">
        <v>361</v>
      </c>
      <c r="G165" s="32">
        <v>0</v>
      </c>
      <c r="H165" s="32">
        <v>0</v>
      </c>
      <c r="I165" s="33">
        <v>144.159</v>
      </c>
      <c r="J165" s="33">
        <v>144.159</v>
      </c>
      <c r="L165" s="62"/>
    </row>
    <row r="166" spans="1:12" s="57" customFormat="1" ht="12.75" customHeight="1" thickBot="1">
      <c r="A166" s="48"/>
      <c r="B166" s="49"/>
      <c r="C166" s="50"/>
      <c r="D166" s="35">
        <v>3322</v>
      </c>
      <c r="E166" s="36">
        <v>5321</v>
      </c>
      <c r="F166" s="37" t="s">
        <v>362</v>
      </c>
      <c r="G166" s="38">
        <v>0</v>
      </c>
      <c r="H166" s="38">
        <v>0</v>
      </c>
      <c r="I166" s="39">
        <v>144.159</v>
      </c>
      <c r="J166" s="39">
        <v>144.159</v>
      </c>
      <c r="L166" s="62"/>
    </row>
    <row r="167" spans="1:12" s="57" customFormat="1" ht="21" customHeight="1" thickBot="1">
      <c r="A167" s="20" t="s">
        <v>11</v>
      </c>
      <c r="B167" s="21" t="s">
        <v>85</v>
      </c>
      <c r="C167" s="22"/>
      <c r="D167" s="23" t="s">
        <v>12</v>
      </c>
      <c r="E167" s="24" t="s">
        <v>12</v>
      </c>
      <c r="F167" s="25" t="s">
        <v>86</v>
      </c>
      <c r="G167" s="26">
        <f>G169</f>
        <v>0</v>
      </c>
      <c r="H167" s="26">
        <f>H168+H170+H172+H174+H176+H178+H180</f>
        <v>270</v>
      </c>
      <c r="I167" s="27">
        <f>I168+I170+I172+I174+I176+I178+I180</f>
        <v>0</v>
      </c>
      <c r="J167" s="28">
        <f>H167+I167</f>
        <v>270</v>
      </c>
      <c r="L167" s="62"/>
    </row>
    <row r="168" spans="1:12" s="57" customFormat="1" ht="12.75" customHeight="1" hidden="1">
      <c r="A168" s="41" t="s">
        <v>11</v>
      </c>
      <c r="B168" s="42" t="s">
        <v>85</v>
      </c>
      <c r="C168" s="43" t="s">
        <v>18</v>
      </c>
      <c r="D168" s="29" t="s">
        <v>12</v>
      </c>
      <c r="E168" s="30" t="s">
        <v>12</v>
      </c>
      <c r="F168" s="31" t="s">
        <v>19</v>
      </c>
      <c r="G168" s="32">
        <f>G169</f>
        <v>0</v>
      </c>
      <c r="H168" s="32">
        <f>H169</f>
        <v>0</v>
      </c>
      <c r="I168" s="33">
        <f>I169</f>
        <v>0</v>
      </c>
      <c r="J168" s="34">
        <f>G168+I168</f>
        <v>0</v>
      </c>
      <c r="L168" s="62"/>
    </row>
    <row r="169" spans="1:12" s="57" customFormat="1" ht="12.75" customHeight="1" hidden="1" thickBot="1">
      <c r="A169" s="48"/>
      <c r="B169" s="49"/>
      <c r="C169" s="50"/>
      <c r="D169" s="35">
        <v>3322</v>
      </c>
      <c r="E169" s="36">
        <v>5901</v>
      </c>
      <c r="F169" s="37" t="s">
        <v>20</v>
      </c>
      <c r="G169" s="38">
        <v>0</v>
      </c>
      <c r="H169" s="38">
        <v>0</v>
      </c>
      <c r="I169" s="39">
        <v>0</v>
      </c>
      <c r="J169" s="40">
        <f>G169+I169</f>
        <v>0</v>
      </c>
      <c r="L169" s="62"/>
    </row>
    <row r="170" spans="1:12" s="57" customFormat="1" ht="12.75" customHeight="1" hidden="1">
      <c r="A170" s="41" t="s">
        <v>11</v>
      </c>
      <c r="B170" s="42" t="s">
        <v>87</v>
      </c>
      <c r="C170" s="43" t="s">
        <v>18</v>
      </c>
      <c r="D170" s="44" t="s">
        <v>12</v>
      </c>
      <c r="E170" s="45" t="s">
        <v>12</v>
      </c>
      <c r="F170" s="46" t="s">
        <v>88</v>
      </c>
      <c r="G170" s="47">
        <v>0</v>
      </c>
      <c r="H170" s="53">
        <f>H171</f>
        <v>60</v>
      </c>
      <c r="I170" s="157">
        <v>0</v>
      </c>
      <c r="J170" s="158">
        <f>J171</f>
        <v>60</v>
      </c>
      <c r="L170" s="62"/>
    </row>
    <row r="171" spans="1:12" s="57" customFormat="1" ht="12.75" customHeight="1" hidden="1" thickBot="1">
      <c r="A171" s="48"/>
      <c r="B171" s="49"/>
      <c r="C171" s="50"/>
      <c r="D171" s="35">
        <v>3322</v>
      </c>
      <c r="E171" s="51" t="s">
        <v>89</v>
      </c>
      <c r="F171" s="52" t="s">
        <v>90</v>
      </c>
      <c r="G171" s="38">
        <v>0</v>
      </c>
      <c r="H171" s="54">
        <v>60</v>
      </c>
      <c r="I171" s="39">
        <v>0</v>
      </c>
      <c r="J171" s="40">
        <v>60</v>
      </c>
      <c r="L171" s="62"/>
    </row>
    <row r="172" spans="1:12" s="57" customFormat="1" ht="12.75" customHeight="1" hidden="1">
      <c r="A172" s="41" t="s">
        <v>11</v>
      </c>
      <c r="B172" s="42" t="s">
        <v>91</v>
      </c>
      <c r="C172" s="43" t="s">
        <v>92</v>
      </c>
      <c r="D172" s="44" t="s">
        <v>12</v>
      </c>
      <c r="E172" s="45" t="s">
        <v>12</v>
      </c>
      <c r="F172" s="46" t="s">
        <v>93</v>
      </c>
      <c r="G172" s="47">
        <v>0</v>
      </c>
      <c r="H172" s="55">
        <f>H173</f>
        <v>60</v>
      </c>
      <c r="I172" s="157">
        <v>0</v>
      </c>
      <c r="J172" s="158">
        <f>J173</f>
        <v>60</v>
      </c>
      <c r="L172" s="62"/>
    </row>
    <row r="173" spans="1:12" s="57" customFormat="1" ht="12.75" customHeight="1" hidden="1" thickBot="1">
      <c r="A173" s="48"/>
      <c r="B173" s="49"/>
      <c r="C173" s="50"/>
      <c r="D173" s="35">
        <v>3322</v>
      </c>
      <c r="E173" s="51" t="s">
        <v>42</v>
      </c>
      <c r="F173" s="52" t="s">
        <v>94</v>
      </c>
      <c r="G173" s="38">
        <v>0</v>
      </c>
      <c r="H173" s="54">
        <v>60</v>
      </c>
      <c r="I173" s="39">
        <v>0</v>
      </c>
      <c r="J173" s="40">
        <v>60</v>
      </c>
      <c r="L173" s="62"/>
    </row>
    <row r="174" spans="1:12" s="57" customFormat="1" ht="12.75" customHeight="1" hidden="1">
      <c r="A174" s="41" t="s">
        <v>11</v>
      </c>
      <c r="B174" s="42" t="s">
        <v>95</v>
      </c>
      <c r="C174" s="43" t="s">
        <v>18</v>
      </c>
      <c r="D174" s="44" t="s">
        <v>12</v>
      </c>
      <c r="E174" s="45" t="s">
        <v>12</v>
      </c>
      <c r="F174" s="46" t="s">
        <v>96</v>
      </c>
      <c r="G174" s="47">
        <v>0</v>
      </c>
      <c r="H174" s="55">
        <v>60</v>
      </c>
      <c r="I174" s="157">
        <v>0</v>
      </c>
      <c r="J174" s="158">
        <v>60</v>
      </c>
      <c r="L174" s="62"/>
    </row>
    <row r="175" spans="1:12" s="57" customFormat="1" ht="12.75" customHeight="1" hidden="1" thickBot="1">
      <c r="A175" s="48"/>
      <c r="B175" s="49"/>
      <c r="C175" s="50"/>
      <c r="D175" s="35">
        <v>3322</v>
      </c>
      <c r="E175" s="51" t="s">
        <v>34</v>
      </c>
      <c r="F175" s="52" t="s">
        <v>97</v>
      </c>
      <c r="G175" s="38">
        <v>0</v>
      </c>
      <c r="H175" s="54">
        <v>60</v>
      </c>
      <c r="I175" s="39">
        <v>0</v>
      </c>
      <c r="J175" s="40">
        <v>60</v>
      </c>
      <c r="L175" s="62"/>
    </row>
    <row r="176" spans="1:12" s="57" customFormat="1" ht="12.75" customHeight="1" hidden="1">
      <c r="A176" s="41" t="s">
        <v>11</v>
      </c>
      <c r="B176" s="42" t="s">
        <v>98</v>
      </c>
      <c r="C176" s="43" t="s">
        <v>18</v>
      </c>
      <c r="D176" s="44" t="s">
        <v>12</v>
      </c>
      <c r="E176" s="45" t="s">
        <v>12</v>
      </c>
      <c r="F176" s="46" t="s">
        <v>99</v>
      </c>
      <c r="G176" s="47">
        <v>0</v>
      </c>
      <c r="H176" s="55">
        <v>47.25</v>
      </c>
      <c r="I176" s="157">
        <v>0</v>
      </c>
      <c r="J176" s="158">
        <v>47.25</v>
      </c>
      <c r="L176" s="62"/>
    </row>
    <row r="177" spans="1:12" s="57" customFormat="1" ht="12.75" customHeight="1" hidden="1" thickBot="1">
      <c r="A177" s="48"/>
      <c r="B177" s="49"/>
      <c r="C177" s="50"/>
      <c r="D177" s="35">
        <v>3322</v>
      </c>
      <c r="E177" s="51" t="s">
        <v>89</v>
      </c>
      <c r="F177" s="52" t="s">
        <v>100</v>
      </c>
      <c r="G177" s="38">
        <v>0</v>
      </c>
      <c r="H177" s="54">
        <v>47.25</v>
      </c>
      <c r="I177" s="39">
        <v>0</v>
      </c>
      <c r="J177" s="40">
        <v>47.25</v>
      </c>
      <c r="L177" s="62"/>
    </row>
    <row r="178" spans="1:12" s="57" customFormat="1" ht="15.75" customHeight="1" hidden="1">
      <c r="A178" s="41" t="s">
        <v>11</v>
      </c>
      <c r="B178" s="42" t="s">
        <v>101</v>
      </c>
      <c r="C178" s="43" t="s">
        <v>18</v>
      </c>
      <c r="D178" s="44" t="s">
        <v>12</v>
      </c>
      <c r="E178" s="45" t="s">
        <v>12</v>
      </c>
      <c r="F178" s="46" t="s">
        <v>102</v>
      </c>
      <c r="G178" s="47">
        <v>0</v>
      </c>
      <c r="H178" s="55">
        <v>24</v>
      </c>
      <c r="I178" s="157">
        <v>0</v>
      </c>
      <c r="J178" s="158">
        <v>24</v>
      </c>
      <c r="L178" s="62"/>
    </row>
    <row r="179" spans="1:12" s="57" customFormat="1" ht="12.75" customHeight="1" hidden="1" thickBot="1">
      <c r="A179" s="48"/>
      <c r="B179" s="49"/>
      <c r="C179" s="50"/>
      <c r="D179" s="35">
        <v>3322</v>
      </c>
      <c r="E179" s="51" t="s">
        <v>89</v>
      </c>
      <c r="F179" s="52" t="s">
        <v>103</v>
      </c>
      <c r="G179" s="38">
        <v>0</v>
      </c>
      <c r="H179" s="54">
        <v>24</v>
      </c>
      <c r="I179" s="39">
        <v>0</v>
      </c>
      <c r="J179" s="40">
        <v>24</v>
      </c>
      <c r="L179" s="62"/>
    </row>
    <row r="180" spans="1:12" s="57" customFormat="1" ht="12.75" customHeight="1" hidden="1">
      <c r="A180" s="41" t="s">
        <v>11</v>
      </c>
      <c r="B180" s="42" t="s">
        <v>104</v>
      </c>
      <c r="C180" s="43" t="s">
        <v>105</v>
      </c>
      <c r="D180" s="44" t="s">
        <v>12</v>
      </c>
      <c r="E180" s="45" t="s">
        <v>12</v>
      </c>
      <c r="F180" s="46" t="s">
        <v>106</v>
      </c>
      <c r="G180" s="47">
        <v>0</v>
      </c>
      <c r="H180" s="55">
        <v>18.75</v>
      </c>
      <c r="I180" s="157">
        <v>0</v>
      </c>
      <c r="J180" s="158">
        <v>18.75</v>
      </c>
      <c r="L180" s="62"/>
    </row>
    <row r="181" spans="1:12" s="57" customFormat="1" ht="12.75" customHeight="1" hidden="1" thickBot="1">
      <c r="A181" s="48"/>
      <c r="B181" s="49"/>
      <c r="C181" s="50"/>
      <c r="D181" s="35">
        <v>3322</v>
      </c>
      <c r="E181" s="51" t="s">
        <v>42</v>
      </c>
      <c r="F181" s="52" t="s">
        <v>107</v>
      </c>
      <c r="G181" s="38">
        <v>0</v>
      </c>
      <c r="H181" s="54">
        <v>18.75</v>
      </c>
      <c r="I181" s="39">
        <v>0</v>
      </c>
      <c r="J181" s="40">
        <v>18.75</v>
      </c>
      <c r="L181" s="62"/>
    </row>
    <row r="182" spans="1:12" s="57" customFormat="1" ht="21" customHeight="1" thickBot="1">
      <c r="A182" s="20" t="s">
        <v>11</v>
      </c>
      <c r="B182" s="21" t="s">
        <v>28</v>
      </c>
      <c r="C182" s="22"/>
      <c r="D182" s="23" t="s">
        <v>12</v>
      </c>
      <c r="E182" s="24" t="s">
        <v>12</v>
      </c>
      <c r="F182" s="25" t="s">
        <v>108</v>
      </c>
      <c r="G182" s="26">
        <f>G184</f>
        <v>0</v>
      </c>
      <c r="H182" s="26">
        <f>H183+H185</f>
        <v>400</v>
      </c>
      <c r="I182" s="27">
        <f>I183+I185</f>
        <v>0</v>
      </c>
      <c r="J182" s="28">
        <f>H182+I182</f>
        <v>400</v>
      </c>
      <c r="L182" s="62"/>
    </row>
    <row r="183" spans="1:12" s="57" customFormat="1" ht="12.75" customHeight="1" hidden="1">
      <c r="A183" s="41" t="s">
        <v>11</v>
      </c>
      <c r="B183" s="42" t="s">
        <v>28</v>
      </c>
      <c r="C183" s="43" t="s">
        <v>18</v>
      </c>
      <c r="D183" s="29" t="s">
        <v>12</v>
      </c>
      <c r="E183" s="30" t="s">
        <v>12</v>
      </c>
      <c r="F183" s="31" t="s">
        <v>19</v>
      </c>
      <c r="G183" s="32">
        <v>0</v>
      </c>
      <c r="H183" s="32">
        <f>H184</f>
        <v>247.036</v>
      </c>
      <c r="I183" s="33">
        <f>I184</f>
        <v>0</v>
      </c>
      <c r="J183" s="34">
        <f>H183+I183</f>
        <v>247.036</v>
      </c>
      <c r="L183" s="62"/>
    </row>
    <row r="184" spans="1:12" s="57" customFormat="1" ht="12.75" customHeight="1" hidden="1" thickBot="1">
      <c r="A184" s="48"/>
      <c r="B184" s="49"/>
      <c r="C184" s="50"/>
      <c r="D184" s="35">
        <v>3326</v>
      </c>
      <c r="E184" s="36">
        <v>5901</v>
      </c>
      <c r="F184" s="37" t="s">
        <v>20</v>
      </c>
      <c r="G184" s="38">
        <v>0</v>
      </c>
      <c r="H184" s="38">
        <v>247.036</v>
      </c>
      <c r="I184" s="39">
        <v>0</v>
      </c>
      <c r="J184" s="40">
        <f>H184+I184</f>
        <v>247.036</v>
      </c>
      <c r="L184" s="62"/>
    </row>
    <row r="185" spans="1:12" s="57" customFormat="1" ht="12.75" customHeight="1" hidden="1">
      <c r="A185" s="41" t="s">
        <v>11</v>
      </c>
      <c r="B185" s="42" t="s">
        <v>109</v>
      </c>
      <c r="C185" s="43" t="s">
        <v>110</v>
      </c>
      <c r="D185" s="29" t="s">
        <v>12</v>
      </c>
      <c r="E185" s="29" t="s">
        <v>12</v>
      </c>
      <c r="F185" s="65" t="s">
        <v>112</v>
      </c>
      <c r="G185" s="32">
        <v>0</v>
      </c>
      <c r="H185" s="32">
        <f>H186</f>
        <v>152.964</v>
      </c>
      <c r="I185" s="33">
        <f>I186</f>
        <v>0</v>
      </c>
      <c r="J185" s="34">
        <f>H185+I185</f>
        <v>152.964</v>
      </c>
      <c r="L185" s="62"/>
    </row>
    <row r="186" spans="1:12" s="57" customFormat="1" ht="12.75" customHeight="1" hidden="1" thickBot="1">
      <c r="A186" s="48"/>
      <c r="B186" s="49"/>
      <c r="C186" s="50"/>
      <c r="D186" s="35">
        <v>3329</v>
      </c>
      <c r="E186" s="36">
        <v>5331</v>
      </c>
      <c r="F186" s="37" t="s">
        <v>111</v>
      </c>
      <c r="G186" s="38">
        <v>0</v>
      </c>
      <c r="H186" s="38">
        <v>152.964</v>
      </c>
      <c r="I186" s="39">
        <v>0</v>
      </c>
      <c r="J186" s="40">
        <f>H186+I186</f>
        <v>152.964</v>
      </c>
      <c r="L186" s="62"/>
    </row>
    <row r="187" spans="1:12" s="57" customFormat="1" ht="12.75" customHeight="1">
      <c r="A187" s="5"/>
      <c r="B187" s="5"/>
      <c r="C187" s="5"/>
      <c r="D187" s="5"/>
      <c r="E187" s="5"/>
      <c r="F187" s="5"/>
      <c r="G187" s="64"/>
      <c r="H187" s="64"/>
      <c r="I187" s="159"/>
      <c r="J187" s="159"/>
      <c r="L187" s="62"/>
    </row>
    <row r="188" spans="1:12" s="57" customFormat="1" ht="12.75" customHeight="1">
      <c r="A188" s="5"/>
      <c r="B188" s="5"/>
      <c r="C188" s="5"/>
      <c r="D188" s="5"/>
      <c r="E188" s="5"/>
      <c r="F188" s="5"/>
      <c r="G188" s="64"/>
      <c r="H188" s="64"/>
      <c r="I188" s="159"/>
      <c r="J188" s="159"/>
      <c r="L188" s="62"/>
    </row>
    <row r="189" spans="1:12" s="57" customFormat="1" ht="12.75" customHeight="1">
      <c r="A189" s="5"/>
      <c r="B189" s="5"/>
      <c r="C189" s="5"/>
      <c r="D189" s="5"/>
      <c r="E189" s="5"/>
      <c r="F189" s="5"/>
      <c r="G189" s="64"/>
      <c r="H189" s="64"/>
      <c r="I189" s="159"/>
      <c r="J189" s="159"/>
      <c r="L189" s="62"/>
    </row>
    <row r="190" spans="1:12" s="57" customFormat="1" ht="12.75" customHeight="1">
      <c r="A190" s="5"/>
      <c r="B190" s="5"/>
      <c r="C190" s="5"/>
      <c r="D190" s="5"/>
      <c r="E190" s="5"/>
      <c r="F190" s="5"/>
      <c r="G190" s="64"/>
      <c r="H190" s="64"/>
      <c r="I190" s="159"/>
      <c r="J190" s="159"/>
      <c r="L190" s="62"/>
    </row>
    <row r="191" spans="1:12" s="57" customFormat="1" ht="12.75" customHeight="1">
      <c r="A191" s="5"/>
      <c r="B191" s="5"/>
      <c r="C191" s="5"/>
      <c r="D191" s="5"/>
      <c r="E191" s="5"/>
      <c r="F191" s="5"/>
      <c r="G191" s="64"/>
      <c r="H191" s="64"/>
      <c r="I191" s="159"/>
      <c r="J191" s="159"/>
      <c r="L191" s="62"/>
    </row>
    <row r="192" spans="1:12" s="57" customFormat="1" ht="12.75" customHeight="1">
      <c r="A192" s="5"/>
      <c r="B192" s="5"/>
      <c r="C192" s="5"/>
      <c r="D192" s="5"/>
      <c r="E192" s="5"/>
      <c r="F192" s="5"/>
      <c r="G192" s="64"/>
      <c r="H192" s="64"/>
      <c r="I192" s="159"/>
      <c r="J192" s="159"/>
      <c r="L192" s="62"/>
    </row>
    <row r="193" spans="1:12" s="57" customFormat="1" ht="12.75" customHeight="1">
      <c r="A193" s="5"/>
      <c r="B193" s="5"/>
      <c r="C193" s="5"/>
      <c r="D193" s="5"/>
      <c r="E193" s="5"/>
      <c r="F193" s="5"/>
      <c r="G193" s="64"/>
      <c r="H193" s="64"/>
      <c r="I193" s="159"/>
      <c r="J193" s="159"/>
      <c r="L193" s="62"/>
    </row>
    <row r="194" spans="1:12" s="57" customFormat="1" ht="12.75" customHeight="1">
      <c r="A194" s="5"/>
      <c r="B194" s="5"/>
      <c r="C194" s="5"/>
      <c r="D194" s="5"/>
      <c r="E194" s="5"/>
      <c r="F194" s="5"/>
      <c r="G194" s="64"/>
      <c r="H194" s="64"/>
      <c r="I194" s="159"/>
      <c r="J194" s="159"/>
      <c r="L194" s="62"/>
    </row>
    <row r="195" spans="1:12" s="57" customFormat="1" ht="12.75" customHeight="1">
      <c r="A195" s="5"/>
      <c r="B195" s="5"/>
      <c r="C195" s="5"/>
      <c r="D195" s="5"/>
      <c r="E195" s="5"/>
      <c r="F195" s="5"/>
      <c r="G195" s="64"/>
      <c r="H195" s="64"/>
      <c r="I195" s="159"/>
      <c r="J195" s="159"/>
      <c r="L195" s="62"/>
    </row>
    <row r="196" spans="1:12" s="57" customFormat="1" ht="12.75" customHeight="1">
      <c r="A196" s="5"/>
      <c r="B196" s="5"/>
      <c r="C196" s="5"/>
      <c r="D196" s="5"/>
      <c r="E196" s="5"/>
      <c r="F196" s="5"/>
      <c r="G196" s="64"/>
      <c r="H196" s="64"/>
      <c r="I196" s="159"/>
      <c r="J196" s="159"/>
      <c r="L196" s="62"/>
    </row>
    <row r="197" spans="1:12" s="57" customFormat="1" ht="12.75" customHeight="1">
      <c r="A197" s="5"/>
      <c r="B197" s="5"/>
      <c r="C197" s="5"/>
      <c r="D197" s="5"/>
      <c r="E197" s="5"/>
      <c r="F197" s="5"/>
      <c r="G197" s="64"/>
      <c r="H197" s="64"/>
      <c r="I197" s="159"/>
      <c r="J197" s="159"/>
      <c r="L197" s="62"/>
    </row>
    <row r="198" spans="1:12" s="57" customFormat="1" ht="12.75" customHeight="1">
      <c r="A198" s="5"/>
      <c r="B198" s="5"/>
      <c r="C198" s="5"/>
      <c r="D198" s="5"/>
      <c r="E198" s="5"/>
      <c r="F198" s="5"/>
      <c r="G198" s="64"/>
      <c r="H198" s="64"/>
      <c r="I198" s="159"/>
      <c r="J198" s="159"/>
      <c r="L198" s="62"/>
    </row>
    <row r="199" spans="1:12" s="57" customFormat="1" ht="12.75" customHeight="1">
      <c r="A199" s="5"/>
      <c r="B199" s="5"/>
      <c r="C199" s="5"/>
      <c r="D199" s="5"/>
      <c r="E199" s="5"/>
      <c r="F199" s="5"/>
      <c r="G199" s="64"/>
      <c r="H199" s="64"/>
      <c r="I199" s="159"/>
      <c r="J199" s="159"/>
      <c r="L199" s="62"/>
    </row>
    <row r="200" spans="1:12" s="57" customFormat="1" ht="12.75" customHeight="1">
      <c r="A200" s="5"/>
      <c r="B200" s="5"/>
      <c r="C200" s="5"/>
      <c r="D200" s="5"/>
      <c r="E200" s="5"/>
      <c r="F200" s="5"/>
      <c r="G200" s="64"/>
      <c r="H200" s="64"/>
      <c r="I200" s="159"/>
      <c r="J200" s="159"/>
      <c r="L200" s="62"/>
    </row>
    <row r="201" spans="1:12" s="57" customFormat="1" ht="12.75" customHeight="1">
      <c r="A201" s="5"/>
      <c r="B201" s="5"/>
      <c r="C201" s="5"/>
      <c r="D201" s="5"/>
      <c r="E201" s="5"/>
      <c r="F201" s="5"/>
      <c r="G201" s="64"/>
      <c r="H201" s="64"/>
      <c r="I201" s="159"/>
      <c r="J201" s="159"/>
      <c r="L201" s="62"/>
    </row>
    <row r="202" spans="1:12" s="57" customFormat="1" ht="12.75" customHeight="1">
      <c r="A202" s="5"/>
      <c r="B202" s="5"/>
      <c r="C202" s="5"/>
      <c r="D202" s="5"/>
      <c r="E202" s="5"/>
      <c r="F202" s="5"/>
      <c r="G202" s="64"/>
      <c r="H202" s="64"/>
      <c r="I202" s="159"/>
      <c r="J202" s="159"/>
      <c r="L202" s="62"/>
    </row>
    <row r="203" spans="1:12" s="57" customFormat="1" ht="12.75" customHeight="1">
      <c r="A203" s="5"/>
      <c r="B203" s="5"/>
      <c r="C203" s="5"/>
      <c r="D203" s="5"/>
      <c r="E203" s="5"/>
      <c r="F203" s="5"/>
      <c r="G203" s="64"/>
      <c r="H203" s="64"/>
      <c r="I203" s="159"/>
      <c r="J203" s="159"/>
      <c r="L203" s="62"/>
    </row>
    <row r="204" spans="1:12" s="57" customFormat="1" ht="12.75" customHeight="1">
      <c r="A204" s="5"/>
      <c r="B204" s="5"/>
      <c r="C204" s="5"/>
      <c r="D204" s="5"/>
      <c r="E204" s="5"/>
      <c r="F204" s="5"/>
      <c r="G204" s="64"/>
      <c r="H204" s="64"/>
      <c r="I204" s="159"/>
      <c r="J204" s="159"/>
      <c r="L204" s="62"/>
    </row>
    <row r="205" spans="1:12" s="57" customFormat="1" ht="22.5" customHeight="1">
      <c r="A205" s="5"/>
      <c r="B205" s="5"/>
      <c r="C205" s="5"/>
      <c r="D205" s="5"/>
      <c r="E205" s="5"/>
      <c r="F205" s="5"/>
      <c r="G205" s="64"/>
      <c r="H205" s="64"/>
      <c r="I205" s="159"/>
      <c r="J205" s="159"/>
      <c r="L205" s="59"/>
    </row>
    <row r="206" spans="1:12" s="57" customFormat="1" ht="12.75" customHeight="1">
      <c r="A206" s="5"/>
      <c r="B206" s="5"/>
      <c r="C206" s="5"/>
      <c r="D206" s="5"/>
      <c r="E206" s="5"/>
      <c r="F206" s="5"/>
      <c r="G206" s="64"/>
      <c r="H206" s="64"/>
      <c r="I206" s="159"/>
      <c r="J206" s="159"/>
      <c r="L206" s="59"/>
    </row>
    <row r="207" spans="1:12" s="57" customFormat="1" ht="12.75" customHeight="1">
      <c r="A207" s="5"/>
      <c r="B207" s="5"/>
      <c r="C207" s="5"/>
      <c r="D207" s="5"/>
      <c r="E207" s="5"/>
      <c r="F207" s="5"/>
      <c r="G207" s="64"/>
      <c r="H207" s="64"/>
      <c r="I207" s="159"/>
      <c r="J207" s="159"/>
      <c r="L207" s="59"/>
    </row>
    <row r="208" spans="1:12" s="57" customFormat="1" ht="12.75" customHeight="1">
      <c r="A208" s="5"/>
      <c r="B208" s="5"/>
      <c r="C208" s="5"/>
      <c r="D208" s="5"/>
      <c r="E208" s="5"/>
      <c r="F208" s="5"/>
      <c r="G208" s="64"/>
      <c r="H208" s="64"/>
      <c r="I208" s="159"/>
      <c r="J208" s="159"/>
      <c r="L208" s="59"/>
    </row>
    <row r="209" spans="1:12" s="57" customFormat="1" ht="12.75" customHeight="1">
      <c r="A209" s="5"/>
      <c r="B209" s="5"/>
      <c r="C209" s="5"/>
      <c r="D209" s="5"/>
      <c r="E209" s="5"/>
      <c r="F209" s="5"/>
      <c r="G209" s="64"/>
      <c r="H209" s="64"/>
      <c r="I209" s="159"/>
      <c r="J209" s="159"/>
      <c r="L209" s="59"/>
    </row>
    <row r="210" spans="1:12" s="57" customFormat="1" ht="12.75" customHeight="1">
      <c r="A210" s="5"/>
      <c r="B210" s="5"/>
      <c r="C210" s="5"/>
      <c r="D210" s="5"/>
      <c r="E210" s="5"/>
      <c r="F210" s="5"/>
      <c r="G210" s="64"/>
      <c r="H210" s="64"/>
      <c r="I210" s="159"/>
      <c r="J210" s="159"/>
      <c r="L210" s="59"/>
    </row>
    <row r="211" spans="1:12" s="57" customFormat="1" ht="12.75" customHeight="1">
      <c r="A211" s="5"/>
      <c r="B211" s="5"/>
      <c r="C211" s="5"/>
      <c r="D211" s="5"/>
      <c r="E211" s="5"/>
      <c r="F211" s="5"/>
      <c r="G211" s="64"/>
      <c r="H211" s="64"/>
      <c r="I211" s="159"/>
      <c r="J211" s="159"/>
      <c r="L211" s="59"/>
    </row>
    <row r="212" spans="1:12" s="57" customFormat="1" ht="12.75" customHeight="1">
      <c r="A212" s="5"/>
      <c r="B212" s="5"/>
      <c r="C212" s="5"/>
      <c r="D212" s="5"/>
      <c r="E212" s="5"/>
      <c r="F212" s="5"/>
      <c r="G212" s="64"/>
      <c r="H212" s="64"/>
      <c r="I212" s="159"/>
      <c r="J212" s="159"/>
      <c r="L212" s="59"/>
    </row>
    <row r="213" spans="1:12" s="57" customFormat="1" ht="12.75" customHeight="1">
      <c r="A213" s="5"/>
      <c r="B213" s="5"/>
      <c r="C213" s="5"/>
      <c r="D213" s="5"/>
      <c r="E213" s="5"/>
      <c r="F213" s="5"/>
      <c r="G213" s="64"/>
      <c r="H213" s="64"/>
      <c r="I213" s="159"/>
      <c r="J213" s="159"/>
      <c r="L213" s="59"/>
    </row>
    <row r="214" spans="1:12" s="57" customFormat="1" ht="12.75" customHeight="1">
      <c r="A214" s="5"/>
      <c r="B214" s="5"/>
      <c r="C214" s="5"/>
      <c r="D214" s="5"/>
      <c r="E214" s="5"/>
      <c r="F214" s="5"/>
      <c r="G214" s="64"/>
      <c r="H214" s="64"/>
      <c r="I214" s="159"/>
      <c r="J214" s="159"/>
      <c r="L214" s="59"/>
    </row>
    <row r="215" spans="1:12" s="57" customFormat="1" ht="12.75" customHeight="1">
      <c r="A215" s="5"/>
      <c r="B215" s="5"/>
      <c r="C215" s="5"/>
      <c r="D215" s="5"/>
      <c r="E215" s="5"/>
      <c r="F215" s="5"/>
      <c r="G215" s="64"/>
      <c r="H215" s="64"/>
      <c r="I215" s="159"/>
      <c r="J215" s="159"/>
      <c r="L215" s="59"/>
    </row>
    <row r="216" spans="1:10" s="57" customFormat="1" ht="22.5" customHeight="1">
      <c r="A216" s="5"/>
      <c r="B216" s="5"/>
      <c r="C216" s="5"/>
      <c r="D216" s="5"/>
      <c r="E216" s="5"/>
      <c r="F216" s="5"/>
      <c r="G216" s="64"/>
      <c r="H216" s="64"/>
      <c r="I216" s="159"/>
      <c r="J216" s="159"/>
    </row>
    <row r="217" spans="1:10" s="57" customFormat="1" ht="12.75" customHeight="1">
      <c r="A217" s="5"/>
      <c r="B217" s="5"/>
      <c r="C217" s="5"/>
      <c r="D217" s="5"/>
      <c r="E217" s="5"/>
      <c r="F217" s="5"/>
      <c r="G217" s="64"/>
      <c r="H217" s="64"/>
      <c r="I217" s="159"/>
      <c r="J217" s="159"/>
    </row>
    <row r="218" spans="1:10" s="57" customFormat="1" ht="12.75" customHeight="1">
      <c r="A218" s="5"/>
      <c r="B218" s="5"/>
      <c r="C218" s="5"/>
      <c r="D218" s="5"/>
      <c r="E218" s="5"/>
      <c r="F218" s="5"/>
      <c r="G218" s="64"/>
      <c r="H218" s="64"/>
      <c r="I218" s="159"/>
      <c r="J218" s="159"/>
    </row>
    <row r="219" spans="1:10" s="57" customFormat="1" ht="12.75" customHeight="1">
      <c r="A219" s="5"/>
      <c r="B219" s="5"/>
      <c r="C219" s="5"/>
      <c r="D219" s="5"/>
      <c r="E219" s="5"/>
      <c r="F219" s="5"/>
      <c r="G219" s="64"/>
      <c r="H219" s="64"/>
      <c r="I219" s="159"/>
      <c r="J219" s="159"/>
    </row>
    <row r="220" spans="1:10" s="57" customFormat="1" ht="12.75" customHeight="1">
      <c r="A220" s="5"/>
      <c r="B220" s="5"/>
      <c r="C220" s="5"/>
      <c r="D220" s="5"/>
      <c r="E220" s="5"/>
      <c r="F220" s="5"/>
      <c r="G220" s="64"/>
      <c r="H220" s="64"/>
      <c r="I220" s="159"/>
      <c r="J220" s="159"/>
    </row>
  </sheetData>
  <sheetProtection/>
  <mergeCells count="5">
    <mergeCell ref="A3:J3"/>
    <mergeCell ref="A5:J5"/>
    <mergeCell ref="A7:J7"/>
    <mergeCell ref="B10:C10"/>
    <mergeCell ref="B11:C11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Skrbkova Ivana</cp:lastModifiedBy>
  <cp:lastPrinted>2014-08-06T10:33:35Z</cp:lastPrinted>
  <dcterms:created xsi:type="dcterms:W3CDTF">2007-12-18T12:40:54Z</dcterms:created>
  <dcterms:modified xsi:type="dcterms:W3CDTF">2014-08-06T10:33:42Z</dcterms:modified>
  <cp:category/>
  <cp:version/>
  <cp:contentType/>
  <cp:contentStatus/>
</cp:coreProperties>
</file>