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10" windowWidth="16100" windowHeight="6880"/>
  </bookViews>
  <sheets>
    <sheet name="příloha č.1" sheetId="1" r:id="rId1"/>
  </sheets>
  <calcPr calcId="145621"/>
</workbook>
</file>

<file path=xl/calcChain.xml><?xml version="1.0" encoding="utf-8"?>
<calcChain xmlns="http://schemas.openxmlformats.org/spreadsheetml/2006/main">
  <c r="K63" i="1" l="1"/>
  <c r="M63" i="1" s="1"/>
  <c r="O63" i="1" s="1"/>
  <c r="M62" i="1"/>
  <c r="O62" i="1" s="1"/>
  <c r="K62" i="1"/>
  <c r="K61" i="1"/>
  <c r="M61" i="1" s="1"/>
  <c r="O61" i="1" s="1"/>
  <c r="M60" i="1"/>
  <c r="O60" i="1" s="1"/>
  <c r="K60" i="1"/>
  <c r="I59" i="1"/>
  <c r="K59" i="1" s="1"/>
  <c r="M59" i="1" s="1"/>
  <c r="O59" i="1" s="1"/>
  <c r="G59" i="1"/>
  <c r="K58" i="1"/>
  <c r="M58" i="1" s="1"/>
  <c r="O58" i="1" s="1"/>
  <c r="I57" i="1"/>
  <c r="K57" i="1" s="1"/>
  <c r="M57" i="1" s="1"/>
  <c r="O57" i="1" s="1"/>
  <c r="G57" i="1"/>
  <c r="K56" i="1"/>
  <c r="M56" i="1" s="1"/>
  <c r="O56" i="1" s="1"/>
  <c r="I55" i="1"/>
  <c r="K55" i="1" s="1"/>
  <c r="M55" i="1" s="1"/>
  <c r="O55" i="1" s="1"/>
  <c r="G55" i="1"/>
  <c r="K54" i="1"/>
  <c r="M54" i="1" s="1"/>
  <c r="O54" i="1" s="1"/>
  <c r="K53" i="1"/>
  <c r="M53" i="1" s="1"/>
  <c r="O53" i="1" s="1"/>
  <c r="K52" i="1"/>
  <c r="M52" i="1" s="1"/>
  <c r="O52" i="1" s="1"/>
  <c r="I51" i="1"/>
  <c r="K51" i="1" s="1"/>
  <c r="M51" i="1" s="1"/>
  <c r="O51" i="1" s="1"/>
  <c r="G51" i="1"/>
  <c r="K50" i="1"/>
  <c r="M50" i="1" s="1"/>
  <c r="O50" i="1" s="1"/>
  <c r="K49" i="1"/>
  <c r="M49" i="1" s="1"/>
  <c r="O49" i="1" s="1"/>
  <c r="N48" i="1"/>
  <c r="I48" i="1"/>
  <c r="K48" i="1" s="1"/>
  <c r="M48" i="1" s="1"/>
  <c r="O48" i="1" s="1"/>
  <c r="G48" i="1"/>
  <c r="N47" i="1"/>
  <c r="I47" i="1"/>
  <c r="K47" i="1" s="1"/>
  <c r="M47" i="1" s="1"/>
  <c r="O47" i="1" s="1"/>
  <c r="G47" i="1"/>
  <c r="I46" i="1"/>
  <c r="K46" i="1" s="1"/>
  <c r="M46" i="1" s="1"/>
  <c r="O46" i="1" s="1"/>
  <c r="I45" i="1"/>
  <c r="K45" i="1" s="1"/>
  <c r="M45" i="1" s="1"/>
  <c r="O45" i="1" s="1"/>
  <c r="M44" i="1"/>
  <c r="O44" i="1" s="1"/>
  <c r="I43" i="1"/>
  <c r="K43" i="1" s="1"/>
  <c r="M43" i="1" s="1"/>
  <c r="O43" i="1" s="1"/>
  <c r="M42" i="1"/>
  <c r="O42" i="1" s="1"/>
  <c r="I41" i="1"/>
  <c r="K41" i="1" s="1"/>
  <c r="M41" i="1" s="1"/>
  <c r="O41" i="1" s="1"/>
  <c r="L40" i="1"/>
  <c r="J40" i="1"/>
  <c r="H40" i="1"/>
  <c r="G40" i="1"/>
  <c r="I40" i="1" s="1"/>
  <c r="K40" i="1" s="1"/>
  <c r="M40" i="1" s="1"/>
  <c r="O40" i="1" s="1"/>
  <c r="L39" i="1"/>
  <c r="H39" i="1"/>
  <c r="G39" i="1"/>
  <c r="I39" i="1" s="1"/>
  <c r="K39" i="1" s="1"/>
  <c r="M39" i="1" s="1"/>
  <c r="O39" i="1" s="1"/>
  <c r="N38" i="1"/>
  <c r="H38" i="1"/>
  <c r="I38" i="1" s="1"/>
  <c r="M37" i="1"/>
  <c r="O37" i="1" s="1"/>
  <c r="K37" i="1"/>
  <c r="K36" i="1"/>
  <c r="M36" i="1" s="1"/>
  <c r="O36" i="1" s="1"/>
  <c r="J35" i="1"/>
  <c r="I35" i="1"/>
  <c r="K35" i="1" s="1"/>
  <c r="M35" i="1" s="1"/>
  <c r="O35" i="1" s="1"/>
  <c r="G35" i="1"/>
  <c r="M34" i="1"/>
  <c r="O34" i="1" s="1"/>
  <c r="K34" i="1"/>
  <c r="K33" i="1"/>
  <c r="M33" i="1" s="1"/>
  <c r="O33" i="1" s="1"/>
  <c r="I33" i="1"/>
  <c r="G33" i="1"/>
  <c r="M32" i="1"/>
  <c r="O32" i="1" s="1"/>
  <c r="K32" i="1"/>
  <c r="K31" i="1"/>
  <c r="M31" i="1" s="1"/>
  <c r="O31" i="1" s="1"/>
  <c r="I31" i="1"/>
  <c r="G31" i="1"/>
  <c r="J30" i="1"/>
  <c r="K30" i="1" s="1"/>
  <c r="M30" i="1" s="1"/>
  <c r="O30" i="1" s="1"/>
  <c r="M29" i="1"/>
  <c r="O29" i="1" s="1"/>
  <c r="K29" i="1"/>
  <c r="K28" i="1"/>
  <c r="M28" i="1" s="1"/>
  <c r="O28" i="1" s="1"/>
  <c r="I28" i="1"/>
  <c r="G28" i="1"/>
  <c r="K27" i="1"/>
  <c r="M27" i="1" s="1"/>
  <c r="O27" i="1" s="1"/>
  <c r="K26" i="1"/>
  <c r="M26" i="1" s="1"/>
  <c r="O26" i="1" s="1"/>
  <c r="I26" i="1"/>
  <c r="G26" i="1"/>
  <c r="K25" i="1"/>
  <c r="M25" i="1" s="1"/>
  <c r="O25" i="1" s="1"/>
  <c r="K24" i="1"/>
  <c r="M24" i="1" s="1"/>
  <c r="O24" i="1" s="1"/>
  <c r="I23" i="1"/>
  <c r="K23" i="1" s="1"/>
  <c r="M23" i="1" s="1"/>
  <c r="O23" i="1" s="1"/>
  <c r="G23" i="1"/>
  <c r="K22" i="1"/>
  <c r="M22" i="1" s="1"/>
  <c r="O22" i="1" s="1"/>
  <c r="I21" i="1"/>
  <c r="K21" i="1" s="1"/>
  <c r="M21" i="1" s="1"/>
  <c r="O21" i="1" s="1"/>
  <c r="G21" i="1"/>
  <c r="K20" i="1"/>
  <c r="M20" i="1" s="1"/>
  <c r="O20" i="1" s="1"/>
  <c r="M19" i="1"/>
  <c r="O19" i="1" s="1"/>
  <c r="K19" i="1"/>
  <c r="K18" i="1"/>
  <c r="M18" i="1" s="1"/>
  <c r="O18" i="1" s="1"/>
  <c r="M17" i="1"/>
  <c r="O17" i="1" s="1"/>
  <c r="K17" i="1"/>
  <c r="K16" i="1"/>
  <c r="M16" i="1" s="1"/>
  <c r="O16" i="1" s="1"/>
  <c r="I16" i="1"/>
  <c r="G16" i="1"/>
  <c r="M15" i="1"/>
  <c r="O15" i="1" s="1"/>
  <c r="K15" i="1"/>
  <c r="K14" i="1"/>
  <c r="M14" i="1" s="1"/>
  <c r="O14" i="1" s="1"/>
  <c r="M13" i="1"/>
  <c r="O13" i="1" s="1"/>
  <c r="K13" i="1"/>
  <c r="K12" i="1"/>
  <c r="M12" i="1" s="1"/>
  <c r="O12" i="1" s="1"/>
  <c r="M11" i="1"/>
  <c r="O11" i="1" s="1"/>
  <c r="K11" i="1"/>
  <c r="K10" i="1"/>
  <c r="M10" i="1" s="1"/>
  <c r="O10" i="1" s="1"/>
  <c r="I10" i="1"/>
  <c r="G10" i="1"/>
  <c r="M9" i="1"/>
  <c r="O9" i="1" s="1"/>
  <c r="K9" i="1"/>
  <c r="N8" i="1"/>
  <c r="L8" i="1"/>
  <c r="J8" i="1"/>
  <c r="H8" i="1"/>
  <c r="G8" i="1"/>
  <c r="K38" i="1" l="1"/>
  <c r="M38" i="1" s="1"/>
  <c r="O38" i="1" s="1"/>
  <c r="I8" i="1"/>
  <c r="K8" i="1" s="1"/>
  <c r="M8" i="1" s="1"/>
  <c r="O8" i="1" s="1"/>
</calcChain>
</file>

<file path=xl/sharedStrings.xml><?xml version="1.0" encoding="utf-8"?>
<sst xmlns="http://schemas.openxmlformats.org/spreadsheetml/2006/main" count="182" uniqueCount="70">
  <si>
    <t>ROZPIS ROZPOČTU LIBERECKÉHO KRAJE 2014</t>
  </si>
  <si>
    <t>příloha č. 1</t>
  </si>
  <si>
    <t>Odbor školství, mládeže, tělovýchovy a sportu</t>
  </si>
  <si>
    <t>Kapitola 914 04 - Působnosti</t>
  </si>
  <si>
    <t>tis. Kč</t>
  </si>
  <si>
    <t>uk.</t>
  </si>
  <si>
    <t>č.a.</t>
  </si>
  <si>
    <t>§</t>
  </si>
  <si>
    <t>pol.</t>
  </si>
  <si>
    <t>914 04 - P Ů S O B N O S T I</t>
  </si>
  <si>
    <t>SR 2014</t>
  </si>
  <si>
    <t>ZR-RO č. 35/14</t>
  </si>
  <si>
    <t>UR 2014</t>
  </si>
  <si>
    <t>RU č. 1,2/14</t>
  </si>
  <si>
    <t>RU č. 3/14</t>
  </si>
  <si>
    <t>ZR č. 174/14</t>
  </si>
  <si>
    <t>SU</t>
  </si>
  <si>
    <t>x</t>
  </si>
  <si>
    <t>Běžné (neinvestiční) výdaje resortu celkem</t>
  </si>
  <si>
    <t>174/14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</si>
  <si>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</si>
  <si>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</si>
  <si>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</si>
  <si>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</si>
  <si>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</si>
  <si>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</si>
  <si>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materiálu jinde nezařazený</t>
  </si>
  <si>
    <t>konzultační, poradenské a právní služby</t>
  </si>
  <si>
    <t>nákup ostatních služeb</t>
  </si>
  <si>
    <t>pohoštění</t>
  </si>
  <si>
    <t>věcné dary</t>
  </si>
  <si>
    <t>041300</t>
  </si>
  <si>
    <t>metodická pomoc školám</t>
  </si>
  <si>
    <t>služby školení a vzdělávání</t>
  </si>
  <si>
    <t>041900</t>
  </si>
  <si>
    <t>posudky</t>
  </si>
  <si>
    <t>042000</t>
  </si>
  <si>
    <t>koncepce</t>
  </si>
  <si>
    <t>042500</t>
  </si>
  <si>
    <t>testování</t>
  </si>
  <si>
    <t>043000</t>
  </si>
  <si>
    <t>zpracování výroční zprávy</t>
  </si>
  <si>
    <t xml:space="preserve">Ostatní činnosti </t>
  </si>
  <si>
    <t>046500</t>
  </si>
  <si>
    <t>Veletrh vzdělávání a pracov. příležitostí</t>
  </si>
  <si>
    <t>048102</t>
  </si>
  <si>
    <t>propagace školství a podpora regionálních aktivit</t>
  </si>
  <si>
    <t>048239</t>
  </si>
  <si>
    <t>nostrifikace</t>
  </si>
  <si>
    <t>ostatní osobní výdaje</t>
  </si>
  <si>
    <t>sport v regionu</t>
  </si>
  <si>
    <t>sportovní reprezentace Libereckého kraje</t>
  </si>
  <si>
    <t>048611</t>
  </si>
  <si>
    <t>VI. zimní olympiáda dětí a mládeže 2014 - účast</t>
  </si>
  <si>
    <t>nájemné</t>
  </si>
  <si>
    <t>dary obyvatelstvu</t>
  </si>
  <si>
    <t>významné sportovní akce</t>
  </si>
  <si>
    <t>048673</t>
  </si>
  <si>
    <t>EYOWF - audit</t>
  </si>
  <si>
    <t>úhrady sankcí jiným rozpočtům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</si>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</sst>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8"/>
      <color rgb="FF000080"/>
      <name val="Arial"/>
      <family val="2"/>
      <charset val="238"/>
    </font>
    <font>
      <sz val="10"/>
      <color rgb="FF00008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/>
  </cellStyleXfs>
  <cellXfs count="23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 applyFill="1"/>
    <xf numFmtId="0" fontId="3" fillId="0" borderId="0" xfId="2"/>
    <xf numFmtId="0" fontId="4" fillId="0" borderId="0" xfId="2" applyFont="1" applyAlignment="1">
      <alignment horizontal="right"/>
    </xf>
    <xf numFmtId="4" fontId="4" fillId="0" borderId="0" xfId="3" applyNumberFormat="1" applyFont="1" applyFill="1" applyBorder="1" applyAlignment="1">
      <alignment vertical="center"/>
    </xf>
    <xf numFmtId="0" fontId="1" fillId="0" borderId="0" xfId="1"/>
    <xf numFmtId="0" fontId="5" fillId="0" borderId="0" xfId="1" applyFont="1" applyAlignment="1">
      <alignment horizontal="center" wrapText="1"/>
    </xf>
    <xf numFmtId="0" fontId="3" fillId="0" borderId="0" xfId="0" applyFont="1" applyAlignment="1">
      <alignment wrapText="1"/>
    </xf>
    <xf numFmtId="0" fontId="6" fillId="0" borderId="0" xfId="4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5" applyFont="1" applyAlignment="1">
      <alignment horizontal="right"/>
    </xf>
    <xf numFmtId="0" fontId="6" fillId="0" borderId="0" xfId="6" applyFont="1" applyAlignment="1">
      <alignment horizontal="center"/>
    </xf>
    <xf numFmtId="0" fontId="8" fillId="0" borderId="0" xfId="2" applyFont="1" applyBorder="1"/>
    <xf numFmtId="0" fontId="3" fillId="0" borderId="0" xfId="7" applyFill="1" applyBorder="1"/>
    <xf numFmtId="0" fontId="3" fillId="0" borderId="0" xfId="7" applyFill="1"/>
    <xf numFmtId="0" fontId="9" fillId="0" borderId="0" xfId="7" applyFont="1" applyFill="1" applyAlignment="1">
      <alignment horizontal="center"/>
    </xf>
    <xf numFmtId="0" fontId="10" fillId="0" borderId="1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10" fillId="0" borderId="3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0" fillId="0" borderId="2" xfId="7" applyFont="1" applyFill="1" applyBorder="1" applyAlignment="1">
      <alignment horizontal="center" vertical="center" wrapText="1"/>
    </xf>
    <xf numFmtId="0" fontId="9" fillId="0" borderId="4" xfId="7" applyFont="1" applyFill="1" applyBorder="1" applyAlignment="1">
      <alignment horizontal="center" vertical="center" wrapText="1"/>
    </xf>
    <xf numFmtId="0" fontId="9" fillId="0" borderId="5" xfId="6" applyFont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3" fillId="0" borderId="0" xfId="2" applyAlignment="1">
      <alignment vertical="center" wrapText="1"/>
    </xf>
    <xf numFmtId="0" fontId="12" fillId="0" borderId="6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left" vertical="center"/>
    </xf>
    <xf numFmtId="4" fontId="9" fillId="0" borderId="9" xfId="3" applyNumberFormat="1" applyFont="1" applyFill="1" applyBorder="1" applyAlignment="1"/>
    <xf numFmtId="4" fontId="9" fillId="0" borderId="9" xfId="2" applyNumberFormat="1" applyFont="1" applyFill="1" applyBorder="1" applyAlignment="1"/>
    <xf numFmtId="4" fontId="9" fillId="0" borderId="9" xfId="2" applyNumberFormat="1" applyFont="1" applyBorder="1" applyAlignment="1"/>
    <xf numFmtId="4" fontId="9" fillId="0" borderId="9" xfId="2" applyNumberFormat="1" applyFont="1" applyBorder="1"/>
    <xf numFmtId="0" fontId="4" fillId="0" borderId="0" xfId="2" applyFont="1"/>
    <xf numFmtId="0" fontId="13" fillId="0" borderId="10" xfId="3" applyFont="1" applyFill="1" applyBorder="1" applyAlignment="1">
      <alignment horizontal="center" vertical="center"/>
    </xf>
    <xf numFmtId="49" fontId="13" fillId="0" borderId="11" xfId="3" applyNumberFormat="1" applyFont="1" applyFill="1" applyBorder="1" applyAlignment="1">
      <alignment horizontal="center" vertical="center"/>
    </xf>
    <xf numFmtId="0" fontId="14" fillId="0" borderId="12" xfId="7" applyFont="1" applyFill="1" applyBorder="1" applyAlignment="1">
      <alignment horizontal="center" vertical="center"/>
    </xf>
    <xf numFmtId="0" fontId="13" fillId="0" borderId="13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horizontal="center" vertical="center"/>
    </xf>
    <xf numFmtId="0" fontId="13" fillId="0" borderId="11" xfId="3" applyFont="1" applyFill="1" applyBorder="1" applyAlignment="1">
      <alignment vertical="center"/>
    </xf>
    <xf numFmtId="4" fontId="13" fillId="0" borderId="14" xfId="3" applyNumberFormat="1" applyFont="1" applyFill="1" applyBorder="1" applyAlignment="1"/>
    <xf numFmtId="4" fontId="13" fillId="0" borderId="15" xfId="2" applyNumberFormat="1" applyFont="1" applyFill="1" applyBorder="1" applyAlignment="1"/>
    <xf numFmtId="4" fontId="13" fillId="0" borderId="15" xfId="2" applyNumberFormat="1" applyFont="1" applyBorder="1" applyAlignment="1"/>
    <xf numFmtId="4" fontId="13" fillId="0" borderId="15" xfId="2" applyNumberFormat="1" applyFont="1" applyBorder="1"/>
    <xf numFmtId="0" fontId="15" fillId="0" borderId="0" xfId="2" applyFont="1"/>
    <xf numFmtId="0" fontId="16" fillId="0" borderId="0" xfId="2" applyFont="1"/>
    <xf numFmtId="0" fontId="9" fillId="0" borderId="16" xfId="3" applyFont="1" applyFill="1" applyBorder="1" applyAlignment="1">
      <alignment horizontal="center" vertical="center"/>
    </xf>
    <xf numFmtId="49" fontId="9" fillId="0" borderId="17" xfId="3" applyNumberFormat="1" applyFont="1" applyFill="1" applyBorder="1" applyAlignment="1">
      <alignment horizontal="center" vertical="center"/>
    </xf>
    <xf numFmtId="49" fontId="9" fillId="0" borderId="18" xfId="3" applyNumberFormat="1" applyFont="1" applyFill="1" applyBorder="1" applyAlignment="1">
      <alignment horizontal="center" vertical="center"/>
    </xf>
    <xf numFmtId="0" fontId="9" fillId="0" borderId="19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horizontal="center" vertical="center"/>
    </xf>
    <xf numFmtId="0" fontId="9" fillId="0" borderId="17" xfId="3" applyFont="1" applyFill="1" applyBorder="1" applyAlignment="1">
      <alignment vertical="center"/>
    </xf>
    <xf numFmtId="4" fontId="9" fillId="0" borderId="15" xfId="3" applyNumberFormat="1" applyFont="1" applyFill="1" applyBorder="1" applyAlignment="1"/>
    <xf numFmtId="4" fontId="9" fillId="0" borderId="20" xfId="2" applyNumberFormat="1" applyFont="1" applyFill="1" applyBorder="1" applyAlignment="1"/>
    <xf numFmtId="4" fontId="9" fillId="0" borderId="20" xfId="2" applyNumberFormat="1" applyFont="1" applyBorder="1" applyAlignment="1"/>
    <xf numFmtId="4" fontId="9" fillId="0" borderId="20" xfId="2" applyNumberFormat="1" applyFont="1" applyBorder="1"/>
    <xf numFmtId="0" fontId="4" fillId="0" borderId="21" xfId="3" applyFont="1" applyFill="1" applyBorder="1" applyAlignment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3" xfId="3" applyNumberFormat="1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vertical="center"/>
    </xf>
    <xf numFmtId="4" fontId="4" fillId="0" borderId="15" xfId="3" applyNumberFormat="1" applyFont="1" applyFill="1" applyBorder="1" applyAlignment="1"/>
    <xf numFmtId="4" fontId="4" fillId="0" borderId="20" xfId="3" applyNumberFormat="1" applyFont="1" applyFill="1" applyBorder="1" applyAlignment="1"/>
    <xf numFmtId="4" fontId="4" fillId="0" borderId="20" xfId="2" applyNumberFormat="1" applyFont="1" applyFill="1" applyBorder="1" applyAlignment="1"/>
    <xf numFmtId="4" fontId="4" fillId="0" borderId="20" xfId="2" applyNumberFormat="1" applyFont="1" applyBorder="1" applyAlignment="1"/>
    <xf numFmtId="4" fontId="4" fillId="0" borderId="20" xfId="2" applyNumberFormat="1" applyFont="1" applyBorder="1"/>
    <xf numFmtId="0" fontId="9" fillId="0" borderId="21" xfId="3" applyFont="1" applyFill="1" applyBorder="1" applyAlignment="1">
      <alignment horizontal="center" vertical="center"/>
    </xf>
    <xf numFmtId="49" fontId="9" fillId="0" borderId="22" xfId="3" applyNumberFormat="1" applyFont="1" applyFill="1" applyBorder="1" applyAlignment="1">
      <alignment horizontal="center" vertical="center"/>
    </xf>
    <xf numFmtId="49" fontId="9" fillId="0" borderId="23" xfId="3" applyNumberFormat="1" applyFont="1" applyFill="1" applyBorder="1" applyAlignment="1">
      <alignment horizontal="center" vertical="center"/>
    </xf>
    <xf numFmtId="0" fontId="9" fillId="0" borderId="24" xfId="3" applyFont="1" applyFill="1" applyBorder="1" applyAlignment="1">
      <alignment horizontal="center" vertical="center"/>
    </xf>
    <xf numFmtId="0" fontId="9" fillId="0" borderId="22" xfId="3" applyFont="1" applyFill="1" applyBorder="1" applyAlignment="1">
      <alignment horizontal="center" vertical="center"/>
    </xf>
    <xf numFmtId="0" fontId="9" fillId="0" borderId="22" xfId="3" applyFont="1" applyFill="1" applyBorder="1" applyAlignment="1">
      <alignment vertical="center"/>
    </xf>
    <xf numFmtId="4" fontId="9" fillId="0" borderId="20" xfId="3" applyNumberFormat="1" applyFont="1" applyFill="1" applyBorder="1" applyAlignment="1"/>
    <xf numFmtId="4" fontId="4" fillId="0" borderId="20" xfId="3" applyNumberFormat="1" applyFont="1" applyBorder="1" applyAlignment="1"/>
    <xf numFmtId="0" fontId="4" fillId="3" borderId="22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49" fontId="4" fillId="0" borderId="26" xfId="3" applyNumberFormat="1" applyFont="1" applyFill="1" applyBorder="1" applyAlignment="1">
      <alignment horizontal="center" vertical="center"/>
    </xf>
    <xf numFmtId="49" fontId="4" fillId="0" borderId="27" xfId="3" applyNumberFormat="1" applyFont="1" applyFill="1" applyBorder="1" applyAlignment="1">
      <alignment horizontal="center" vertical="center"/>
    </xf>
    <xf numFmtId="0" fontId="4" fillId="0" borderId="28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0" fontId="4" fillId="0" borderId="29" xfId="3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49" fontId="4" fillId="0" borderId="31" xfId="3" applyNumberFormat="1" applyFont="1" applyFill="1" applyBorder="1" applyAlignment="1">
      <alignment horizontal="center" vertical="center"/>
    </xf>
    <xf numFmtId="0" fontId="4" fillId="0" borderId="32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/>
    </xf>
    <xf numFmtId="4" fontId="4" fillId="0" borderId="33" xfId="3" applyNumberFormat="1" applyFont="1" applyBorder="1" applyAlignment="1"/>
    <xf numFmtId="4" fontId="4" fillId="0" borderId="33" xfId="3" applyNumberFormat="1" applyFont="1" applyFill="1" applyBorder="1" applyAlignment="1"/>
    <xf numFmtId="4" fontId="4" fillId="0" borderId="34" xfId="2" applyNumberFormat="1" applyFont="1" applyFill="1" applyBorder="1" applyAlignment="1"/>
    <xf numFmtId="4" fontId="4" fillId="0" borderId="34" xfId="2" applyNumberFormat="1" applyFont="1" applyBorder="1" applyAlignment="1"/>
    <xf numFmtId="4" fontId="4" fillId="0" borderId="34" xfId="2" applyNumberFormat="1" applyFont="1" applyBorder="1"/>
    <xf numFmtId="0" fontId="13" fillId="0" borderId="35" xfId="3" applyFont="1" applyFill="1" applyBorder="1" applyAlignment="1">
      <alignment horizontal="center" vertical="center"/>
    </xf>
    <xf numFmtId="49" fontId="13" fillId="0" borderId="4" xfId="3" applyNumberFormat="1" applyFont="1" applyFill="1" applyBorder="1" applyAlignment="1">
      <alignment horizontal="center" vertical="center"/>
    </xf>
    <xf numFmtId="0" fontId="14" fillId="0" borderId="7" xfId="7" applyFont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vertical="center"/>
    </xf>
    <xf numFmtId="4" fontId="13" fillId="0" borderId="9" xfId="3" applyNumberFormat="1" applyFont="1" applyBorder="1" applyAlignment="1"/>
    <xf numFmtId="4" fontId="13" fillId="0" borderId="9" xfId="3" applyNumberFormat="1" applyFont="1" applyFill="1" applyBorder="1" applyAlignment="1"/>
    <xf numFmtId="4" fontId="13" fillId="0" borderId="9" xfId="2" applyNumberFormat="1" applyFont="1" applyFill="1" applyBorder="1" applyAlignment="1"/>
    <xf numFmtId="4" fontId="13" fillId="0" borderId="9" xfId="2" applyNumberFormat="1" applyFont="1" applyBorder="1" applyAlignment="1"/>
    <xf numFmtId="4" fontId="13" fillId="0" borderId="9" xfId="2" applyNumberFormat="1" applyFont="1" applyBorder="1"/>
    <xf numFmtId="0" fontId="9" fillId="0" borderId="17" xfId="3" applyFont="1" applyFill="1" applyBorder="1" applyAlignment="1">
      <alignment vertical="center" wrapText="1"/>
    </xf>
    <xf numFmtId="164" fontId="9" fillId="0" borderId="15" xfId="3" applyNumberFormat="1" applyFont="1" applyFill="1" applyBorder="1" applyAlignment="1"/>
    <xf numFmtId="4" fontId="9" fillId="0" borderId="15" xfId="2" applyNumberFormat="1" applyFont="1" applyFill="1" applyBorder="1" applyAlignment="1"/>
    <xf numFmtId="4" fontId="9" fillId="0" borderId="15" xfId="2" applyNumberFormat="1" applyFont="1" applyBorder="1" applyAlignment="1"/>
    <xf numFmtId="4" fontId="9" fillId="0" borderId="15" xfId="2" applyNumberFormat="1" applyFont="1" applyBorder="1"/>
    <xf numFmtId="0" fontId="17" fillId="0" borderId="21" xfId="3" applyFont="1" applyFill="1" applyBorder="1" applyAlignment="1">
      <alignment horizontal="center" vertical="center"/>
    </xf>
    <xf numFmtId="49" fontId="17" fillId="0" borderId="22" xfId="3" applyNumberFormat="1" applyFont="1" applyFill="1" applyBorder="1" applyAlignment="1">
      <alignment horizontal="center" vertical="center"/>
    </xf>
    <xf numFmtId="49" fontId="17" fillId="0" borderId="23" xfId="3" applyNumberFormat="1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4" fontId="4" fillId="0" borderId="34" xfId="3" applyNumberFormat="1" applyFont="1" applyFill="1" applyBorder="1" applyAlignment="1"/>
    <xf numFmtId="164" fontId="4" fillId="0" borderId="34" xfId="3" applyNumberFormat="1" applyFont="1" applyFill="1" applyBorder="1" applyAlignment="1"/>
    <xf numFmtId="0" fontId="9" fillId="0" borderId="22" xfId="3" applyFont="1" applyFill="1" applyBorder="1" applyAlignment="1">
      <alignment vertical="center" wrapText="1"/>
    </xf>
    <xf numFmtId="164" fontId="9" fillId="0" borderId="20" xfId="3" applyNumberFormat="1" applyFont="1" applyFill="1" applyBorder="1" applyAlignment="1"/>
    <xf numFmtId="164" fontId="4" fillId="0" borderId="20" xfId="3" applyNumberFormat="1" applyFont="1" applyFill="1" applyBorder="1" applyAlignment="1"/>
    <xf numFmtId="0" fontId="9" fillId="0" borderId="36" xfId="3" applyFont="1" applyFill="1" applyBorder="1" applyAlignment="1">
      <alignment horizontal="center" vertical="center"/>
    </xf>
    <xf numFmtId="49" fontId="9" fillId="0" borderId="37" xfId="3" applyNumberFormat="1" applyFont="1" applyFill="1" applyBorder="1" applyAlignment="1">
      <alignment horizontal="center" vertical="center"/>
    </xf>
    <xf numFmtId="49" fontId="9" fillId="0" borderId="38" xfId="3" applyNumberFormat="1" applyFont="1" applyFill="1" applyBorder="1" applyAlignment="1">
      <alignment horizontal="center" vertical="center"/>
    </xf>
    <xf numFmtId="0" fontId="4" fillId="0" borderId="39" xfId="3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horizontal="center" vertical="center"/>
    </xf>
    <xf numFmtId="0" fontId="4" fillId="0" borderId="37" xfId="3" applyFont="1" applyFill="1" applyBorder="1" applyAlignment="1">
      <alignment vertical="center" wrapText="1"/>
    </xf>
    <xf numFmtId="4" fontId="4" fillId="0" borderId="40" xfId="3" applyNumberFormat="1" applyFont="1" applyFill="1" applyBorder="1" applyAlignment="1"/>
    <xf numFmtId="164" fontId="4" fillId="0" borderId="40" xfId="3" applyNumberFormat="1" applyFont="1" applyFill="1" applyBorder="1" applyAlignment="1"/>
    <xf numFmtId="0" fontId="9" fillId="0" borderId="29" xfId="3" applyFont="1" applyFill="1" applyBorder="1" applyAlignment="1">
      <alignment horizontal="center" vertical="center"/>
    </xf>
    <xf numFmtId="49" fontId="9" fillId="0" borderId="30" xfId="3" applyNumberFormat="1" applyFont="1" applyFill="1" applyBorder="1" applyAlignment="1">
      <alignment horizontal="center" vertical="center"/>
    </xf>
    <xf numFmtId="49" fontId="9" fillId="0" borderId="31" xfId="3" applyNumberFormat="1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vertical="center" wrapText="1"/>
    </xf>
    <xf numFmtId="164" fontId="4" fillId="0" borderId="33" xfId="3" applyNumberFormat="1" applyFont="1" applyFill="1" applyBorder="1" applyAlignment="1"/>
    <xf numFmtId="4" fontId="4" fillId="0" borderId="33" xfId="2" applyNumberFormat="1" applyFont="1" applyFill="1" applyBorder="1" applyAlignment="1"/>
    <xf numFmtId="4" fontId="4" fillId="0" borderId="33" xfId="2" applyNumberFormat="1" applyFont="1" applyBorder="1" applyAlignment="1"/>
    <xf numFmtId="0" fontId="13" fillId="0" borderId="16" xfId="3" applyFont="1" applyFill="1" applyBorder="1" applyAlignment="1">
      <alignment horizontal="center" vertical="center"/>
    </xf>
    <xf numFmtId="49" fontId="13" fillId="0" borderId="17" xfId="3" applyNumberFormat="1" applyFont="1" applyFill="1" applyBorder="1" applyAlignment="1">
      <alignment horizontal="center" vertical="center"/>
    </xf>
    <xf numFmtId="0" fontId="14" fillId="0" borderId="18" xfId="7" applyFont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horizontal="center" vertical="center"/>
    </xf>
    <xf numFmtId="0" fontId="13" fillId="0" borderId="17" xfId="3" applyFont="1" applyFill="1" applyBorder="1" applyAlignment="1">
      <alignment vertical="center"/>
    </xf>
    <xf numFmtId="4" fontId="13" fillId="0" borderId="15" xfId="3" applyNumberFormat="1" applyFont="1" applyFill="1" applyBorder="1" applyAlignment="1"/>
    <xf numFmtId="164" fontId="13" fillId="0" borderId="15" xfId="3" applyNumberFormat="1" applyFont="1" applyFill="1" applyBorder="1" applyAlignment="1"/>
    <xf numFmtId="4" fontId="13" fillId="0" borderId="40" xfId="2" applyNumberFormat="1" applyFont="1" applyFill="1" applyBorder="1" applyAlignment="1"/>
    <xf numFmtId="4" fontId="13" fillId="0" borderId="40" xfId="2" applyNumberFormat="1" applyFont="1" applyBorder="1" applyAlignment="1"/>
    <xf numFmtId="4" fontId="13" fillId="0" borderId="9" xfId="2" applyNumberFormat="1" applyFont="1" applyFill="1" applyBorder="1"/>
    <xf numFmtId="0" fontId="18" fillId="0" borderId="35" xfId="3" applyFont="1" applyFill="1" applyBorder="1" applyAlignment="1">
      <alignment horizontal="center" vertical="center"/>
    </xf>
    <xf numFmtId="49" fontId="18" fillId="0" borderId="4" xfId="3" applyNumberFormat="1" applyFont="1" applyFill="1" applyBorder="1" applyAlignment="1">
      <alignment horizontal="center" vertical="center"/>
    </xf>
    <xf numFmtId="0" fontId="19" fillId="0" borderId="7" xfId="7" applyFont="1" applyBorder="1" applyAlignment="1">
      <alignment horizontal="center" vertical="center"/>
    </xf>
    <xf numFmtId="0" fontId="18" fillId="0" borderId="8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horizontal="center" vertical="center"/>
    </xf>
    <xf numFmtId="0" fontId="18" fillId="0" borderId="4" xfId="3" applyFont="1" applyFill="1" applyBorder="1" applyAlignment="1">
      <alignment vertical="center"/>
    </xf>
    <xf numFmtId="4" fontId="18" fillId="0" borderId="9" xfId="3" applyNumberFormat="1" applyFont="1" applyFill="1" applyBorder="1" applyAlignment="1"/>
    <xf numFmtId="164" fontId="18" fillId="0" borderId="9" xfId="3" applyNumberFormat="1" applyFont="1" applyFill="1" applyBorder="1" applyAlignment="1"/>
    <xf numFmtId="4" fontId="18" fillId="0" borderId="9" xfId="2" applyNumberFormat="1" applyFont="1" applyFill="1" applyBorder="1" applyAlignment="1"/>
    <xf numFmtId="4" fontId="18" fillId="0" borderId="9" xfId="2" applyNumberFormat="1" applyFont="1" applyBorder="1" applyAlignment="1"/>
    <xf numFmtId="4" fontId="18" fillId="0" borderId="9" xfId="2" applyNumberFormat="1" applyFont="1" applyFill="1" applyBorder="1"/>
    <xf numFmtId="4" fontId="18" fillId="0" borderId="9" xfId="2" applyNumberFormat="1" applyFont="1" applyBorder="1"/>
    <xf numFmtId="4" fontId="18" fillId="0" borderId="40" xfId="2" applyNumberFormat="1" applyFont="1" applyFill="1" applyBorder="1"/>
    <xf numFmtId="4" fontId="18" fillId="0" borderId="40" xfId="2" applyNumberFormat="1" applyFont="1" applyBorder="1"/>
    <xf numFmtId="4" fontId="9" fillId="0" borderId="15" xfId="2" applyNumberFormat="1" applyFont="1" applyFill="1" applyBorder="1"/>
    <xf numFmtId="4" fontId="9" fillId="0" borderId="14" xfId="2" applyNumberFormat="1" applyFont="1" applyFill="1" applyBorder="1"/>
    <xf numFmtId="4" fontId="9" fillId="0" borderId="14" xfId="2" applyNumberFormat="1" applyFont="1" applyBorder="1"/>
    <xf numFmtId="0" fontId="4" fillId="0" borderId="0" xfId="2" applyFont="1" applyFill="1"/>
    <xf numFmtId="4" fontId="4" fillId="0" borderId="20" xfId="2" applyNumberFormat="1" applyFont="1" applyFill="1" applyBorder="1"/>
    <xf numFmtId="0" fontId="17" fillId="0" borderId="41" xfId="3" applyFont="1" applyFill="1" applyBorder="1" applyAlignment="1">
      <alignment horizontal="center" vertical="center"/>
    </xf>
    <xf numFmtId="49" fontId="17" fillId="0" borderId="42" xfId="3" applyNumberFormat="1" applyFont="1" applyFill="1" applyBorder="1" applyAlignment="1">
      <alignment horizontal="center" vertical="center"/>
    </xf>
    <xf numFmtId="49" fontId="17" fillId="0" borderId="43" xfId="3" applyNumberFormat="1" applyFont="1" applyFill="1" applyBorder="1" applyAlignment="1">
      <alignment horizontal="center" vertical="center"/>
    </xf>
    <xf numFmtId="0" fontId="17" fillId="0" borderId="44" xfId="3" applyFont="1" applyFill="1" applyBorder="1" applyAlignment="1">
      <alignment horizontal="center" vertical="center"/>
    </xf>
    <xf numFmtId="0" fontId="4" fillId="0" borderId="42" xfId="3" applyFont="1" applyFill="1" applyBorder="1" applyAlignment="1">
      <alignment horizontal="center" vertical="center"/>
    </xf>
    <xf numFmtId="0" fontId="4" fillId="0" borderId="42" xfId="3" applyFont="1" applyFill="1" applyBorder="1" applyAlignment="1">
      <alignment vertical="center"/>
    </xf>
    <xf numFmtId="4" fontId="4" fillId="0" borderId="45" xfId="3" applyNumberFormat="1" applyFont="1" applyFill="1" applyBorder="1" applyAlignment="1"/>
    <xf numFmtId="164" fontId="4" fillId="0" borderId="45" xfId="3" applyNumberFormat="1" applyFont="1" applyFill="1" applyBorder="1" applyAlignment="1"/>
    <xf numFmtId="4" fontId="4" fillId="0" borderId="34" xfId="2" applyNumberFormat="1" applyFont="1" applyFill="1" applyBorder="1"/>
    <xf numFmtId="4" fontId="4" fillId="0" borderId="33" xfId="2" applyNumberFormat="1" applyFont="1" applyFill="1" applyBorder="1"/>
    <xf numFmtId="4" fontId="4" fillId="0" borderId="33" xfId="2" applyNumberFormat="1" applyFont="1" applyBorder="1"/>
    <xf numFmtId="0" fontId="4" fillId="0" borderId="0" xfId="2" applyFont="1" applyBorder="1"/>
    <xf numFmtId="0" fontId="3" fillId="0" borderId="0" xfId="2" applyBorder="1"/>
    <xf numFmtId="49" fontId="9" fillId="0" borderId="46" xfId="3" applyNumberFormat="1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3" fillId="0" borderId="47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" xfId="3" applyFont="1" applyFill="1" applyBorder="1" applyAlignment="1" applyProtection="1">
      <alignment vertical="center" wrapText="1"/>
      <protection locked="0"/>
    </xf>
    <xf numFmtId="4" fontId="13" fillId="0" borderId="5" xfId="3" applyNumberFormat="1" applyFont="1" applyFill="1" applyBorder="1" applyAlignment="1"/>
    <xf numFmtId="164" fontId="13" fillId="0" borderId="5" xfId="3" applyNumberFormat="1" applyFont="1" applyFill="1" applyBorder="1" applyAlignment="1"/>
    <xf numFmtId="0" fontId="15" fillId="0" borderId="0" xfId="2" applyFont="1" applyBorder="1"/>
    <xf numFmtId="0" fontId="16" fillId="0" borderId="0" xfId="2" applyFont="1" applyBorder="1"/>
    <xf numFmtId="0" fontId="9" fillId="0" borderId="10" xfId="3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horizontal="center" vertical="center"/>
    </xf>
    <xf numFmtId="49" fontId="9" fillId="0" borderId="12" xfId="3" applyNumberFormat="1" applyFont="1" applyFill="1" applyBorder="1" applyAlignment="1">
      <alignment horizontal="center" vertical="center"/>
    </xf>
    <xf numFmtId="0" fontId="9" fillId="0" borderId="13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vertical="center" wrapText="1"/>
    </xf>
    <xf numFmtId="4" fontId="9" fillId="0" borderId="14" xfId="3" applyNumberFormat="1" applyFont="1" applyFill="1" applyBorder="1" applyAlignment="1"/>
    <xf numFmtId="164" fontId="9" fillId="0" borderId="14" xfId="3" applyNumberFormat="1" applyFont="1" applyFill="1" applyBorder="1" applyAlignment="1"/>
    <xf numFmtId="4" fontId="9" fillId="0" borderId="14" xfId="2" applyNumberFormat="1" applyFont="1" applyFill="1" applyBorder="1" applyAlignment="1"/>
    <xf numFmtId="4" fontId="9" fillId="0" borderId="14" xfId="2" applyNumberFormat="1" applyFont="1" applyBorder="1" applyAlignment="1"/>
    <xf numFmtId="49" fontId="9" fillId="0" borderId="48" xfId="3" applyNumberFormat="1" applyFont="1" applyFill="1" applyBorder="1" applyAlignment="1">
      <alignment horizontal="center" vertical="center"/>
    </xf>
    <xf numFmtId="0" fontId="17" fillId="0" borderId="19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horizontal="center" vertical="center"/>
    </xf>
    <xf numFmtId="0" fontId="4" fillId="0" borderId="17" xfId="3" applyFont="1" applyFill="1" applyBorder="1" applyAlignment="1">
      <alignment vertical="center"/>
    </xf>
    <xf numFmtId="164" fontId="4" fillId="0" borderId="15" xfId="3" applyNumberFormat="1" applyFont="1" applyFill="1" applyBorder="1" applyAlignment="1"/>
    <xf numFmtId="0" fontId="9" fillId="0" borderId="41" xfId="3" applyFont="1" applyFill="1" applyBorder="1" applyAlignment="1">
      <alignment horizontal="center" vertical="center"/>
    </xf>
    <xf numFmtId="49" fontId="9" fillId="0" borderId="49" xfId="3" applyNumberFormat="1" applyFont="1" applyFill="1" applyBorder="1" applyAlignment="1">
      <alignment horizontal="center" vertical="center"/>
    </xf>
    <xf numFmtId="0" fontId="9" fillId="0" borderId="11" xfId="3" applyFont="1" applyFill="1" applyBorder="1" applyAlignment="1">
      <alignment vertical="center"/>
    </xf>
    <xf numFmtId="4" fontId="9" fillId="0" borderId="20" xfId="2" applyNumberFormat="1" applyFont="1" applyFill="1" applyBorder="1"/>
    <xf numFmtId="0" fontId="4" fillId="0" borderId="19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center"/>
    </xf>
    <xf numFmtId="49" fontId="9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3" fillId="0" borderId="0" xfId="2" applyFill="1" applyBorder="1"/>
    <xf numFmtId="0" fontId="4" fillId="0" borderId="0" xfId="8" applyFont="1" applyFill="1" applyAlignment="1"/>
    <xf numFmtId="0" fontId="4" fillId="0" borderId="0" xfId="0" applyFont="1" applyFill="1" applyAlignment="1"/>
    <xf numFmtId="14" fontId="4" fillId="0" borderId="0" xfId="2" applyNumberFormat="1" applyFont="1" applyFill="1" applyAlignment="1">
      <alignment horizontal="left"/>
    </xf>
    <xf numFmtId="4" fontId="4" fillId="0" borderId="0" xfId="8" applyNumberFormat="1" applyFont="1" applyFill="1"/>
    <xf numFmtId="0" fontId="4" fillId="0" borderId="0" xfId="8" applyFont="1" applyFill="1"/>
    <xf numFmtId="0" fontId="4" fillId="0" borderId="0" xfId="8" applyFont="1" applyFill="1" applyAlignment="1"/>
    <xf numFmtId="0" fontId="4" fillId="0" borderId="0" xfId="0" applyFont="1" applyFill="1" applyAlignment="1"/>
    <xf numFmtId="0" fontId="4" fillId="0" borderId="0" xfId="8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8" applyFont="1" applyFill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4" fontId="3" fillId="0" borderId="0" xfId="2" applyNumberFormat="1"/>
  </cellXfs>
  <cellStyles count="9">
    <cellStyle name="Normální" xfId="0" builtinId="0"/>
    <cellStyle name="normální 2" xfId="4"/>
    <cellStyle name="Normální 3" xfId="6"/>
    <cellStyle name="normální_04 - OSMTVS" xfId="7"/>
    <cellStyle name="normální_2. Rozpočet 2007 - tabulky" xfId="1"/>
    <cellStyle name="normální_Rozpis výdajů 03 bez PO" xfId="8"/>
    <cellStyle name="normální_Rozpis výdajů 03 bez PO 2" xfId="2"/>
    <cellStyle name="normální_Rozpis výdajů 03 bez PO_04 - OSMTVS" xfId="3"/>
    <cellStyle name="normální_Rozpočet 2004 (ZK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zoomScaleNormal="100" workbookViewId="0">
      <selection activeCell="N3" sqref="N2:N3"/>
    </sheetView>
  </sheetViews>
  <sheetFormatPr defaultColWidth="3.1796875" defaultRowHeight="12.5" x14ac:dyDescent="0.25"/>
  <cols>
    <col min="1" max="1" width="3.1796875" style="3" customWidth="1"/>
    <col min="2" max="2" width="9.26953125" style="3" customWidth="1"/>
    <col min="3" max="4" width="4.7265625" style="3" customWidth="1"/>
    <col min="5" max="5" width="7.81640625" style="3" customWidth="1"/>
    <col min="6" max="6" width="40.81640625" style="3" customWidth="1"/>
    <col min="7" max="7" width="8.7265625" style="229" customWidth="1"/>
    <col min="8" max="9" width="7.7265625" style="3" hidden="1" customWidth="1"/>
    <col min="10" max="10" width="8.1796875" style="2" hidden="1" customWidth="1"/>
    <col min="11" max="11" width="8.36328125" style="3" hidden="1" customWidth="1"/>
    <col min="12" max="12" width="9.1796875" style="3" hidden="1" customWidth="1"/>
    <col min="13" max="255" width="9.1796875" style="3" customWidth="1"/>
    <col min="256" max="256" width="3.1796875" style="3"/>
    <col min="257" max="257" width="3.1796875" style="3" customWidth="1"/>
    <col min="258" max="258" width="9.26953125" style="3" customWidth="1"/>
    <col min="259" max="260" width="4.7265625" style="3" customWidth="1"/>
    <col min="261" max="261" width="7.81640625" style="3" customWidth="1"/>
    <col min="262" max="262" width="40.81640625" style="3" customWidth="1"/>
    <col min="263" max="263" width="8.7265625" style="3" customWidth="1"/>
    <col min="264" max="265" width="7.7265625" style="3" customWidth="1"/>
    <col min="266" max="511" width="9.1796875" style="3" customWidth="1"/>
    <col min="512" max="512" width="3.1796875" style="3"/>
    <col min="513" max="513" width="3.1796875" style="3" customWidth="1"/>
    <col min="514" max="514" width="9.26953125" style="3" customWidth="1"/>
    <col min="515" max="516" width="4.7265625" style="3" customWidth="1"/>
    <col min="517" max="517" width="7.81640625" style="3" customWidth="1"/>
    <col min="518" max="518" width="40.81640625" style="3" customWidth="1"/>
    <col min="519" max="519" width="8.7265625" style="3" customWidth="1"/>
    <col min="520" max="521" width="7.7265625" style="3" customWidth="1"/>
    <col min="522" max="767" width="9.1796875" style="3" customWidth="1"/>
    <col min="768" max="768" width="3.1796875" style="3"/>
    <col min="769" max="769" width="3.1796875" style="3" customWidth="1"/>
    <col min="770" max="770" width="9.26953125" style="3" customWidth="1"/>
    <col min="771" max="772" width="4.7265625" style="3" customWidth="1"/>
    <col min="773" max="773" width="7.81640625" style="3" customWidth="1"/>
    <col min="774" max="774" width="40.81640625" style="3" customWidth="1"/>
    <col min="775" max="775" width="8.7265625" style="3" customWidth="1"/>
    <col min="776" max="777" width="7.7265625" style="3" customWidth="1"/>
    <col min="778" max="1023" width="9.1796875" style="3" customWidth="1"/>
    <col min="1024" max="1024" width="3.1796875" style="3"/>
    <col min="1025" max="1025" width="3.1796875" style="3" customWidth="1"/>
    <col min="1026" max="1026" width="9.26953125" style="3" customWidth="1"/>
    <col min="1027" max="1028" width="4.7265625" style="3" customWidth="1"/>
    <col min="1029" max="1029" width="7.81640625" style="3" customWidth="1"/>
    <col min="1030" max="1030" width="40.81640625" style="3" customWidth="1"/>
    <col min="1031" max="1031" width="8.7265625" style="3" customWidth="1"/>
    <col min="1032" max="1033" width="7.7265625" style="3" customWidth="1"/>
    <col min="1034" max="1279" width="9.1796875" style="3" customWidth="1"/>
    <col min="1280" max="1280" width="3.1796875" style="3"/>
    <col min="1281" max="1281" width="3.1796875" style="3" customWidth="1"/>
    <col min="1282" max="1282" width="9.26953125" style="3" customWidth="1"/>
    <col min="1283" max="1284" width="4.7265625" style="3" customWidth="1"/>
    <col min="1285" max="1285" width="7.81640625" style="3" customWidth="1"/>
    <col min="1286" max="1286" width="40.81640625" style="3" customWidth="1"/>
    <col min="1287" max="1287" width="8.7265625" style="3" customWidth="1"/>
    <col min="1288" max="1289" width="7.7265625" style="3" customWidth="1"/>
    <col min="1290" max="1535" width="9.1796875" style="3" customWidth="1"/>
    <col min="1536" max="1536" width="3.1796875" style="3"/>
    <col min="1537" max="1537" width="3.1796875" style="3" customWidth="1"/>
    <col min="1538" max="1538" width="9.26953125" style="3" customWidth="1"/>
    <col min="1539" max="1540" width="4.7265625" style="3" customWidth="1"/>
    <col min="1541" max="1541" width="7.81640625" style="3" customWidth="1"/>
    <col min="1542" max="1542" width="40.81640625" style="3" customWidth="1"/>
    <col min="1543" max="1543" width="8.7265625" style="3" customWidth="1"/>
    <col min="1544" max="1545" width="7.7265625" style="3" customWidth="1"/>
    <col min="1546" max="1791" width="9.1796875" style="3" customWidth="1"/>
    <col min="1792" max="1792" width="3.1796875" style="3"/>
    <col min="1793" max="1793" width="3.1796875" style="3" customWidth="1"/>
    <col min="1794" max="1794" width="9.26953125" style="3" customWidth="1"/>
    <col min="1795" max="1796" width="4.7265625" style="3" customWidth="1"/>
    <col min="1797" max="1797" width="7.81640625" style="3" customWidth="1"/>
    <col min="1798" max="1798" width="40.81640625" style="3" customWidth="1"/>
    <col min="1799" max="1799" width="8.7265625" style="3" customWidth="1"/>
    <col min="1800" max="1801" width="7.7265625" style="3" customWidth="1"/>
    <col min="1802" max="2047" width="9.1796875" style="3" customWidth="1"/>
    <col min="2048" max="2048" width="3.1796875" style="3"/>
    <col min="2049" max="2049" width="3.1796875" style="3" customWidth="1"/>
    <col min="2050" max="2050" width="9.26953125" style="3" customWidth="1"/>
    <col min="2051" max="2052" width="4.7265625" style="3" customWidth="1"/>
    <col min="2053" max="2053" width="7.81640625" style="3" customWidth="1"/>
    <col min="2054" max="2054" width="40.81640625" style="3" customWidth="1"/>
    <col min="2055" max="2055" width="8.7265625" style="3" customWidth="1"/>
    <col min="2056" max="2057" width="7.7265625" style="3" customWidth="1"/>
    <col min="2058" max="2303" width="9.1796875" style="3" customWidth="1"/>
    <col min="2304" max="2304" width="3.1796875" style="3"/>
    <col min="2305" max="2305" width="3.1796875" style="3" customWidth="1"/>
    <col min="2306" max="2306" width="9.26953125" style="3" customWidth="1"/>
    <col min="2307" max="2308" width="4.7265625" style="3" customWidth="1"/>
    <col min="2309" max="2309" width="7.81640625" style="3" customWidth="1"/>
    <col min="2310" max="2310" width="40.81640625" style="3" customWidth="1"/>
    <col min="2311" max="2311" width="8.7265625" style="3" customWidth="1"/>
    <col min="2312" max="2313" width="7.7265625" style="3" customWidth="1"/>
    <col min="2314" max="2559" width="9.1796875" style="3" customWidth="1"/>
    <col min="2560" max="2560" width="3.1796875" style="3"/>
    <col min="2561" max="2561" width="3.1796875" style="3" customWidth="1"/>
    <col min="2562" max="2562" width="9.26953125" style="3" customWidth="1"/>
    <col min="2563" max="2564" width="4.7265625" style="3" customWidth="1"/>
    <col min="2565" max="2565" width="7.81640625" style="3" customWidth="1"/>
    <col min="2566" max="2566" width="40.81640625" style="3" customWidth="1"/>
    <col min="2567" max="2567" width="8.7265625" style="3" customWidth="1"/>
    <col min="2568" max="2569" width="7.7265625" style="3" customWidth="1"/>
    <col min="2570" max="2815" width="9.1796875" style="3" customWidth="1"/>
    <col min="2816" max="2816" width="3.1796875" style="3"/>
    <col min="2817" max="2817" width="3.1796875" style="3" customWidth="1"/>
    <col min="2818" max="2818" width="9.26953125" style="3" customWidth="1"/>
    <col min="2819" max="2820" width="4.7265625" style="3" customWidth="1"/>
    <col min="2821" max="2821" width="7.81640625" style="3" customWidth="1"/>
    <col min="2822" max="2822" width="40.81640625" style="3" customWidth="1"/>
    <col min="2823" max="2823" width="8.7265625" style="3" customWidth="1"/>
    <col min="2824" max="2825" width="7.7265625" style="3" customWidth="1"/>
    <col min="2826" max="3071" width="9.1796875" style="3" customWidth="1"/>
    <col min="3072" max="3072" width="3.1796875" style="3"/>
    <col min="3073" max="3073" width="3.1796875" style="3" customWidth="1"/>
    <col min="3074" max="3074" width="9.26953125" style="3" customWidth="1"/>
    <col min="3075" max="3076" width="4.7265625" style="3" customWidth="1"/>
    <col min="3077" max="3077" width="7.81640625" style="3" customWidth="1"/>
    <col min="3078" max="3078" width="40.81640625" style="3" customWidth="1"/>
    <col min="3079" max="3079" width="8.7265625" style="3" customWidth="1"/>
    <col min="3080" max="3081" width="7.7265625" style="3" customWidth="1"/>
    <col min="3082" max="3327" width="9.1796875" style="3" customWidth="1"/>
    <col min="3328" max="3328" width="3.1796875" style="3"/>
    <col min="3329" max="3329" width="3.1796875" style="3" customWidth="1"/>
    <col min="3330" max="3330" width="9.26953125" style="3" customWidth="1"/>
    <col min="3331" max="3332" width="4.7265625" style="3" customWidth="1"/>
    <col min="3333" max="3333" width="7.81640625" style="3" customWidth="1"/>
    <col min="3334" max="3334" width="40.81640625" style="3" customWidth="1"/>
    <col min="3335" max="3335" width="8.7265625" style="3" customWidth="1"/>
    <col min="3336" max="3337" width="7.7265625" style="3" customWidth="1"/>
    <col min="3338" max="3583" width="9.1796875" style="3" customWidth="1"/>
    <col min="3584" max="3584" width="3.1796875" style="3"/>
    <col min="3585" max="3585" width="3.1796875" style="3" customWidth="1"/>
    <col min="3586" max="3586" width="9.26953125" style="3" customWidth="1"/>
    <col min="3587" max="3588" width="4.7265625" style="3" customWidth="1"/>
    <col min="3589" max="3589" width="7.81640625" style="3" customWidth="1"/>
    <col min="3590" max="3590" width="40.81640625" style="3" customWidth="1"/>
    <col min="3591" max="3591" width="8.7265625" style="3" customWidth="1"/>
    <col min="3592" max="3593" width="7.7265625" style="3" customWidth="1"/>
    <col min="3594" max="3839" width="9.1796875" style="3" customWidth="1"/>
    <col min="3840" max="3840" width="3.1796875" style="3"/>
    <col min="3841" max="3841" width="3.1796875" style="3" customWidth="1"/>
    <col min="3842" max="3842" width="9.26953125" style="3" customWidth="1"/>
    <col min="3843" max="3844" width="4.7265625" style="3" customWidth="1"/>
    <col min="3845" max="3845" width="7.81640625" style="3" customWidth="1"/>
    <col min="3846" max="3846" width="40.81640625" style="3" customWidth="1"/>
    <col min="3847" max="3847" width="8.7265625" style="3" customWidth="1"/>
    <col min="3848" max="3849" width="7.7265625" style="3" customWidth="1"/>
    <col min="3850" max="4095" width="9.1796875" style="3" customWidth="1"/>
    <col min="4096" max="4096" width="3.1796875" style="3"/>
    <col min="4097" max="4097" width="3.1796875" style="3" customWidth="1"/>
    <col min="4098" max="4098" width="9.26953125" style="3" customWidth="1"/>
    <col min="4099" max="4100" width="4.7265625" style="3" customWidth="1"/>
    <col min="4101" max="4101" width="7.81640625" style="3" customWidth="1"/>
    <col min="4102" max="4102" width="40.81640625" style="3" customWidth="1"/>
    <col min="4103" max="4103" width="8.7265625" style="3" customWidth="1"/>
    <col min="4104" max="4105" width="7.7265625" style="3" customWidth="1"/>
    <col min="4106" max="4351" width="9.1796875" style="3" customWidth="1"/>
    <col min="4352" max="4352" width="3.1796875" style="3"/>
    <col min="4353" max="4353" width="3.1796875" style="3" customWidth="1"/>
    <col min="4354" max="4354" width="9.26953125" style="3" customWidth="1"/>
    <col min="4355" max="4356" width="4.7265625" style="3" customWidth="1"/>
    <col min="4357" max="4357" width="7.81640625" style="3" customWidth="1"/>
    <col min="4358" max="4358" width="40.81640625" style="3" customWidth="1"/>
    <col min="4359" max="4359" width="8.7265625" style="3" customWidth="1"/>
    <col min="4360" max="4361" width="7.7265625" style="3" customWidth="1"/>
    <col min="4362" max="4607" width="9.1796875" style="3" customWidth="1"/>
    <col min="4608" max="4608" width="3.1796875" style="3"/>
    <col min="4609" max="4609" width="3.1796875" style="3" customWidth="1"/>
    <col min="4610" max="4610" width="9.26953125" style="3" customWidth="1"/>
    <col min="4611" max="4612" width="4.7265625" style="3" customWidth="1"/>
    <col min="4613" max="4613" width="7.81640625" style="3" customWidth="1"/>
    <col min="4614" max="4614" width="40.81640625" style="3" customWidth="1"/>
    <col min="4615" max="4615" width="8.7265625" style="3" customWidth="1"/>
    <col min="4616" max="4617" width="7.7265625" style="3" customWidth="1"/>
    <col min="4618" max="4863" width="9.1796875" style="3" customWidth="1"/>
    <col min="4864" max="4864" width="3.1796875" style="3"/>
    <col min="4865" max="4865" width="3.1796875" style="3" customWidth="1"/>
    <col min="4866" max="4866" width="9.26953125" style="3" customWidth="1"/>
    <col min="4867" max="4868" width="4.7265625" style="3" customWidth="1"/>
    <col min="4869" max="4869" width="7.81640625" style="3" customWidth="1"/>
    <col min="4870" max="4870" width="40.81640625" style="3" customWidth="1"/>
    <col min="4871" max="4871" width="8.7265625" style="3" customWidth="1"/>
    <col min="4872" max="4873" width="7.7265625" style="3" customWidth="1"/>
    <col min="4874" max="5119" width="9.1796875" style="3" customWidth="1"/>
    <col min="5120" max="5120" width="3.1796875" style="3"/>
    <col min="5121" max="5121" width="3.1796875" style="3" customWidth="1"/>
    <col min="5122" max="5122" width="9.26953125" style="3" customWidth="1"/>
    <col min="5123" max="5124" width="4.7265625" style="3" customWidth="1"/>
    <col min="5125" max="5125" width="7.81640625" style="3" customWidth="1"/>
    <col min="5126" max="5126" width="40.81640625" style="3" customWidth="1"/>
    <col min="5127" max="5127" width="8.7265625" style="3" customWidth="1"/>
    <col min="5128" max="5129" width="7.7265625" style="3" customWidth="1"/>
    <col min="5130" max="5375" width="9.1796875" style="3" customWidth="1"/>
    <col min="5376" max="5376" width="3.1796875" style="3"/>
    <col min="5377" max="5377" width="3.1796875" style="3" customWidth="1"/>
    <col min="5378" max="5378" width="9.26953125" style="3" customWidth="1"/>
    <col min="5379" max="5380" width="4.7265625" style="3" customWidth="1"/>
    <col min="5381" max="5381" width="7.81640625" style="3" customWidth="1"/>
    <col min="5382" max="5382" width="40.81640625" style="3" customWidth="1"/>
    <col min="5383" max="5383" width="8.7265625" style="3" customWidth="1"/>
    <col min="5384" max="5385" width="7.7265625" style="3" customWidth="1"/>
    <col min="5386" max="5631" width="9.1796875" style="3" customWidth="1"/>
    <col min="5632" max="5632" width="3.1796875" style="3"/>
    <col min="5633" max="5633" width="3.1796875" style="3" customWidth="1"/>
    <col min="5634" max="5634" width="9.26953125" style="3" customWidth="1"/>
    <col min="5635" max="5636" width="4.7265625" style="3" customWidth="1"/>
    <col min="5637" max="5637" width="7.81640625" style="3" customWidth="1"/>
    <col min="5638" max="5638" width="40.81640625" style="3" customWidth="1"/>
    <col min="5639" max="5639" width="8.7265625" style="3" customWidth="1"/>
    <col min="5640" max="5641" width="7.7265625" style="3" customWidth="1"/>
    <col min="5642" max="5887" width="9.1796875" style="3" customWidth="1"/>
    <col min="5888" max="5888" width="3.1796875" style="3"/>
    <col min="5889" max="5889" width="3.1796875" style="3" customWidth="1"/>
    <col min="5890" max="5890" width="9.26953125" style="3" customWidth="1"/>
    <col min="5891" max="5892" width="4.7265625" style="3" customWidth="1"/>
    <col min="5893" max="5893" width="7.81640625" style="3" customWidth="1"/>
    <col min="5894" max="5894" width="40.81640625" style="3" customWidth="1"/>
    <col min="5895" max="5895" width="8.7265625" style="3" customWidth="1"/>
    <col min="5896" max="5897" width="7.7265625" style="3" customWidth="1"/>
    <col min="5898" max="6143" width="9.1796875" style="3" customWidth="1"/>
    <col min="6144" max="6144" width="3.1796875" style="3"/>
    <col min="6145" max="6145" width="3.1796875" style="3" customWidth="1"/>
    <col min="6146" max="6146" width="9.26953125" style="3" customWidth="1"/>
    <col min="6147" max="6148" width="4.7265625" style="3" customWidth="1"/>
    <col min="6149" max="6149" width="7.81640625" style="3" customWidth="1"/>
    <col min="6150" max="6150" width="40.81640625" style="3" customWidth="1"/>
    <col min="6151" max="6151" width="8.7265625" style="3" customWidth="1"/>
    <col min="6152" max="6153" width="7.7265625" style="3" customWidth="1"/>
    <col min="6154" max="6399" width="9.1796875" style="3" customWidth="1"/>
    <col min="6400" max="6400" width="3.1796875" style="3"/>
    <col min="6401" max="6401" width="3.1796875" style="3" customWidth="1"/>
    <col min="6402" max="6402" width="9.26953125" style="3" customWidth="1"/>
    <col min="6403" max="6404" width="4.7265625" style="3" customWidth="1"/>
    <col min="6405" max="6405" width="7.81640625" style="3" customWidth="1"/>
    <col min="6406" max="6406" width="40.81640625" style="3" customWidth="1"/>
    <col min="6407" max="6407" width="8.7265625" style="3" customWidth="1"/>
    <col min="6408" max="6409" width="7.7265625" style="3" customWidth="1"/>
    <col min="6410" max="6655" width="9.1796875" style="3" customWidth="1"/>
    <col min="6656" max="6656" width="3.1796875" style="3"/>
    <col min="6657" max="6657" width="3.1796875" style="3" customWidth="1"/>
    <col min="6658" max="6658" width="9.26953125" style="3" customWidth="1"/>
    <col min="6659" max="6660" width="4.7265625" style="3" customWidth="1"/>
    <col min="6661" max="6661" width="7.81640625" style="3" customWidth="1"/>
    <col min="6662" max="6662" width="40.81640625" style="3" customWidth="1"/>
    <col min="6663" max="6663" width="8.7265625" style="3" customWidth="1"/>
    <col min="6664" max="6665" width="7.7265625" style="3" customWidth="1"/>
    <col min="6666" max="6911" width="9.1796875" style="3" customWidth="1"/>
    <col min="6912" max="6912" width="3.1796875" style="3"/>
    <col min="6913" max="6913" width="3.1796875" style="3" customWidth="1"/>
    <col min="6914" max="6914" width="9.26953125" style="3" customWidth="1"/>
    <col min="6915" max="6916" width="4.7265625" style="3" customWidth="1"/>
    <col min="6917" max="6917" width="7.81640625" style="3" customWidth="1"/>
    <col min="6918" max="6918" width="40.81640625" style="3" customWidth="1"/>
    <col min="6919" max="6919" width="8.7265625" style="3" customWidth="1"/>
    <col min="6920" max="6921" width="7.7265625" style="3" customWidth="1"/>
    <col min="6922" max="7167" width="9.1796875" style="3" customWidth="1"/>
    <col min="7168" max="7168" width="3.1796875" style="3"/>
    <col min="7169" max="7169" width="3.1796875" style="3" customWidth="1"/>
    <col min="7170" max="7170" width="9.26953125" style="3" customWidth="1"/>
    <col min="7171" max="7172" width="4.7265625" style="3" customWidth="1"/>
    <col min="7173" max="7173" width="7.81640625" style="3" customWidth="1"/>
    <col min="7174" max="7174" width="40.81640625" style="3" customWidth="1"/>
    <col min="7175" max="7175" width="8.7265625" style="3" customWidth="1"/>
    <col min="7176" max="7177" width="7.7265625" style="3" customWidth="1"/>
    <col min="7178" max="7423" width="9.1796875" style="3" customWidth="1"/>
    <col min="7424" max="7424" width="3.1796875" style="3"/>
    <col min="7425" max="7425" width="3.1796875" style="3" customWidth="1"/>
    <col min="7426" max="7426" width="9.26953125" style="3" customWidth="1"/>
    <col min="7427" max="7428" width="4.7265625" style="3" customWidth="1"/>
    <col min="7429" max="7429" width="7.81640625" style="3" customWidth="1"/>
    <col min="7430" max="7430" width="40.81640625" style="3" customWidth="1"/>
    <col min="7431" max="7431" width="8.7265625" style="3" customWidth="1"/>
    <col min="7432" max="7433" width="7.7265625" style="3" customWidth="1"/>
    <col min="7434" max="7679" width="9.1796875" style="3" customWidth="1"/>
    <col min="7680" max="7680" width="3.1796875" style="3"/>
    <col min="7681" max="7681" width="3.1796875" style="3" customWidth="1"/>
    <col min="7682" max="7682" width="9.26953125" style="3" customWidth="1"/>
    <col min="7683" max="7684" width="4.7265625" style="3" customWidth="1"/>
    <col min="7685" max="7685" width="7.81640625" style="3" customWidth="1"/>
    <col min="7686" max="7686" width="40.81640625" style="3" customWidth="1"/>
    <col min="7687" max="7687" width="8.7265625" style="3" customWidth="1"/>
    <col min="7688" max="7689" width="7.7265625" style="3" customWidth="1"/>
    <col min="7690" max="7935" width="9.1796875" style="3" customWidth="1"/>
    <col min="7936" max="7936" width="3.1796875" style="3"/>
    <col min="7937" max="7937" width="3.1796875" style="3" customWidth="1"/>
    <col min="7938" max="7938" width="9.26953125" style="3" customWidth="1"/>
    <col min="7939" max="7940" width="4.7265625" style="3" customWidth="1"/>
    <col min="7941" max="7941" width="7.81640625" style="3" customWidth="1"/>
    <col min="7942" max="7942" width="40.81640625" style="3" customWidth="1"/>
    <col min="7943" max="7943" width="8.7265625" style="3" customWidth="1"/>
    <col min="7944" max="7945" width="7.7265625" style="3" customWidth="1"/>
    <col min="7946" max="8191" width="9.1796875" style="3" customWidth="1"/>
    <col min="8192" max="8192" width="3.1796875" style="3"/>
    <col min="8193" max="8193" width="3.1796875" style="3" customWidth="1"/>
    <col min="8194" max="8194" width="9.26953125" style="3" customWidth="1"/>
    <col min="8195" max="8196" width="4.7265625" style="3" customWidth="1"/>
    <col min="8197" max="8197" width="7.81640625" style="3" customWidth="1"/>
    <col min="8198" max="8198" width="40.81640625" style="3" customWidth="1"/>
    <col min="8199" max="8199" width="8.7265625" style="3" customWidth="1"/>
    <col min="8200" max="8201" width="7.7265625" style="3" customWidth="1"/>
    <col min="8202" max="8447" width="9.1796875" style="3" customWidth="1"/>
    <col min="8448" max="8448" width="3.1796875" style="3"/>
    <col min="8449" max="8449" width="3.1796875" style="3" customWidth="1"/>
    <col min="8450" max="8450" width="9.26953125" style="3" customWidth="1"/>
    <col min="8451" max="8452" width="4.7265625" style="3" customWidth="1"/>
    <col min="8453" max="8453" width="7.81640625" style="3" customWidth="1"/>
    <col min="8454" max="8454" width="40.81640625" style="3" customWidth="1"/>
    <col min="8455" max="8455" width="8.7265625" style="3" customWidth="1"/>
    <col min="8456" max="8457" width="7.7265625" style="3" customWidth="1"/>
    <col min="8458" max="8703" width="9.1796875" style="3" customWidth="1"/>
    <col min="8704" max="8704" width="3.1796875" style="3"/>
    <col min="8705" max="8705" width="3.1796875" style="3" customWidth="1"/>
    <col min="8706" max="8706" width="9.26953125" style="3" customWidth="1"/>
    <col min="8707" max="8708" width="4.7265625" style="3" customWidth="1"/>
    <col min="8709" max="8709" width="7.81640625" style="3" customWidth="1"/>
    <col min="8710" max="8710" width="40.81640625" style="3" customWidth="1"/>
    <col min="8711" max="8711" width="8.7265625" style="3" customWidth="1"/>
    <col min="8712" max="8713" width="7.7265625" style="3" customWidth="1"/>
    <col min="8714" max="8959" width="9.1796875" style="3" customWidth="1"/>
    <col min="8960" max="8960" width="3.1796875" style="3"/>
    <col min="8961" max="8961" width="3.1796875" style="3" customWidth="1"/>
    <col min="8962" max="8962" width="9.26953125" style="3" customWidth="1"/>
    <col min="8963" max="8964" width="4.7265625" style="3" customWidth="1"/>
    <col min="8965" max="8965" width="7.81640625" style="3" customWidth="1"/>
    <col min="8966" max="8966" width="40.81640625" style="3" customWidth="1"/>
    <col min="8967" max="8967" width="8.7265625" style="3" customWidth="1"/>
    <col min="8968" max="8969" width="7.7265625" style="3" customWidth="1"/>
    <col min="8970" max="9215" width="9.1796875" style="3" customWidth="1"/>
    <col min="9216" max="9216" width="3.1796875" style="3"/>
    <col min="9217" max="9217" width="3.1796875" style="3" customWidth="1"/>
    <col min="9218" max="9218" width="9.26953125" style="3" customWidth="1"/>
    <col min="9219" max="9220" width="4.7265625" style="3" customWidth="1"/>
    <col min="9221" max="9221" width="7.81640625" style="3" customWidth="1"/>
    <col min="9222" max="9222" width="40.81640625" style="3" customWidth="1"/>
    <col min="9223" max="9223" width="8.7265625" style="3" customWidth="1"/>
    <col min="9224" max="9225" width="7.7265625" style="3" customWidth="1"/>
    <col min="9226" max="9471" width="9.1796875" style="3" customWidth="1"/>
    <col min="9472" max="9472" width="3.1796875" style="3"/>
    <col min="9473" max="9473" width="3.1796875" style="3" customWidth="1"/>
    <col min="9474" max="9474" width="9.26953125" style="3" customWidth="1"/>
    <col min="9475" max="9476" width="4.7265625" style="3" customWidth="1"/>
    <col min="9477" max="9477" width="7.81640625" style="3" customWidth="1"/>
    <col min="9478" max="9478" width="40.81640625" style="3" customWidth="1"/>
    <col min="9479" max="9479" width="8.7265625" style="3" customWidth="1"/>
    <col min="9480" max="9481" width="7.7265625" style="3" customWidth="1"/>
    <col min="9482" max="9727" width="9.1796875" style="3" customWidth="1"/>
    <col min="9728" max="9728" width="3.1796875" style="3"/>
    <col min="9729" max="9729" width="3.1796875" style="3" customWidth="1"/>
    <col min="9730" max="9730" width="9.26953125" style="3" customWidth="1"/>
    <col min="9731" max="9732" width="4.7265625" style="3" customWidth="1"/>
    <col min="9733" max="9733" width="7.81640625" style="3" customWidth="1"/>
    <col min="9734" max="9734" width="40.81640625" style="3" customWidth="1"/>
    <col min="9735" max="9735" width="8.7265625" style="3" customWidth="1"/>
    <col min="9736" max="9737" width="7.7265625" style="3" customWidth="1"/>
    <col min="9738" max="9983" width="9.1796875" style="3" customWidth="1"/>
    <col min="9984" max="9984" width="3.1796875" style="3"/>
    <col min="9985" max="9985" width="3.1796875" style="3" customWidth="1"/>
    <col min="9986" max="9986" width="9.26953125" style="3" customWidth="1"/>
    <col min="9987" max="9988" width="4.7265625" style="3" customWidth="1"/>
    <col min="9989" max="9989" width="7.81640625" style="3" customWidth="1"/>
    <col min="9990" max="9990" width="40.81640625" style="3" customWidth="1"/>
    <col min="9991" max="9991" width="8.7265625" style="3" customWidth="1"/>
    <col min="9992" max="9993" width="7.7265625" style="3" customWidth="1"/>
    <col min="9994" max="10239" width="9.1796875" style="3" customWidth="1"/>
    <col min="10240" max="10240" width="3.1796875" style="3"/>
    <col min="10241" max="10241" width="3.1796875" style="3" customWidth="1"/>
    <col min="10242" max="10242" width="9.26953125" style="3" customWidth="1"/>
    <col min="10243" max="10244" width="4.7265625" style="3" customWidth="1"/>
    <col min="10245" max="10245" width="7.81640625" style="3" customWidth="1"/>
    <col min="10246" max="10246" width="40.81640625" style="3" customWidth="1"/>
    <col min="10247" max="10247" width="8.7265625" style="3" customWidth="1"/>
    <col min="10248" max="10249" width="7.7265625" style="3" customWidth="1"/>
    <col min="10250" max="10495" width="9.1796875" style="3" customWidth="1"/>
    <col min="10496" max="10496" width="3.1796875" style="3"/>
    <col min="10497" max="10497" width="3.1796875" style="3" customWidth="1"/>
    <col min="10498" max="10498" width="9.26953125" style="3" customWidth="1"/>
    <col min="10499" max="10500" width="4.7265625" style="3" customWidth="1"/>
    <col min="10501" max="10501" width="7.81640625" style="3" customWidth="1"/>
    <col min="10502" max="10502" width="40.81640625" style="3" customWidth="1"/>
    <col min="10503" max="10503" width="8.7265625" style="3" customWidth="1"/>
    <col min="10504" max="10505" width="7.7265625" style="3" customWidth="1"/>
    <col min="10506" max="10751" width="9.1796875" style="3" customWidth="1"/>
    <col min="10752" max="10752" width="3.1796875" style="3"/>
    <col min="10753" max="10753" width="3.1796875" style="3" customWidth="1"/>
    <col min="10754" max="10754" width="9.26953125" style="3" customWidth="1"/>
    <col min="10755" max="10756" width="4.7265625" style="3" customWidth="1"/>
    <col min="10757" max="10757" width="7.81640625" style="3" customWidth="1"/>
    <col min="10758" max="10758" width="40.81640625" style="3" customWidth="1"/>
    <col min="10759" max="10759" width="8.7265625" style="3" customWidth="1"/>
    <col min="10760" max="10761" width="7.7265625" style="3" customWidth="1"/>
    <col min="10762" max="11007" width="9.1796875" style="3" customWidth="1"/>
    <col min="11008" max="11008" width="3.1796875" style="3"/>
    <col min="11009" max="11009" width="3.1796875" style="3" customWidth="1"/>
    <col min="11010" max="11010" width="9.26953125" style="3" customWidth="1"/>
    <col min="11011" max="11012" width="4.7265625" style="3" customWidth="1"/>
    <col min="11013" max="11013" width="7.81640625" style="3" customWidth="1"/>
    <col min="11014" max="11014" width="40.81640625" style="3" customWidth="1"/>
    <col min="11015" max="11015" width="8.7265625" style="3" customWidth="1"/>
    <col min="11016" max="11017" width="7.7265625" style="3" customWidth="1"/>
    <col min="11018" max="11263" width="9.1796875" style="3" customWidth="1"/>
    <col min="11264" max="11264" width="3.1796875" style="3"/>
    <col min="11265" max="11265" width="3.1796875" style="3" customWidth="1"/>
    <col min="11266" max="11266" width="9.26953125" style="3" customWidth="1"/>
    <col min="11267" max="11268" width="4.7265625" style="3" customWidth="1"/>
    <col min="11269" max="11269" width="7.81640625" style="3" customWidth="1"/>
    <col min="11270" max="11270" width="40.81640625" style="3" customWidth="1"/>
    <col min="11271" max="11271" width="8.7265625" style="3" customWidth="1"/>
    <col min="11272" max="11273" width="7.7265625" style="3" customWidth="1"/>
    <col min="11274" max="11519" width="9.1796875" style="3" customWidth="1"/>
    <col min="11520" max="11520" width="3.1796875" style="3"/>
    <col min="11521" max="11521" width="3.1796875" style="3" customWidth="1"/>
    <col min="11522" max="11522" width="9.26953125" style="3" customWidth="1"/>
    <col min="11523" max="11524" width="4.7265625" style="3" customWidth="1"/>
    <col min="11525" max="11525" width="7.81640625" style="3" customWidth="1"/>
    <col min="11526" max="11526" width="40.81640625" style="3" customWidth="1"/>
    <col min="11527" max="11527" width="8.7265625" style="3" customWidth="1"/>
    <col min="11528" max="11529" width="7.7265625" style="3" customWidth="1"/>
    <col min="11530" max="11775" width="9.1796875" style="3" customWidth="1"/>
    <col min="11776" max="11776" width="3.1796875" style="3"/>
    <col min="11777" max="11777" width="3.1796875" style="3" customWidth="1"/>
    <col min="11778" max="11778" width="9.26953125" style="3" customWidth="1"/>
    <col min="11779" max="11780" width="4.7265625" style="3" customWidth="1"/>
    <col min="11781" max="11781" width="7.81640625" style="3" customWidth="1"/>
    <col min="11782" max="11782" width="40.81640625" style="3" customWidth="1"/>
    <col min="11783" max="11783" width="8.7265625" style="3" customWidth="1"/>
    <col min="11784" max="11785" width="7.7265625" style="3" customWidth="1"/>
    <col min="11786" max="12031" width="9.1796875" style="3" customWidth="1"/>
    <col min="12032" max="12032" width="3.1796875" style="3"/>
    <col min="12033" max="12033" width="3.1796875" style="3" customWidth="1"/>
    <col min="12034" max="12034" width="9.26953125" style="3" customWidth="1"/>
    <col min="12035" max="12036" width="4.7265625" style="3" customWidth="1"/>
    <col min="12037" max="12037" width="7.81640625" style="3" customWidth="1"/>
    <col min="12038" max="12038" width="40.81640625" style="3" customWidth="1"/>
    <col min="12039" max="12039" width="8.7265625" style="3" customWidth="1"/>
    <col min="12040" max="12041" width="7.7265625" style="3" customWidth="1"/>
    <col min="12042" max="12287" width="9.1796875" style="3" customWidth="1"/>
    <col min="12288" max="12288" width="3.1796875" style="3"/>
    <col min="12289" max="12289" width="3.1796875" style="3" customWidth="1"/>
    <col min="12290" max="12290" width="9.26953125" style="3" customWidth="1"/>
    <col min="12291" max="12292" width="4.7265625" style="3" customWidth="1"/>
    <col min="12293" max="12293" width="7.81640625" style="3" customWidth="1"/>
    <col min="12294" max="12294" width="40.81640625" style="3" customWidth="1"/>
    <col min="12295" max="12295" width="8.7265625" style="3" customWidth="1"/>
    <col min="12296" max="12297" width="7.7265625" style="3" customWidth="1"/>
    <col min="12298" max="12543" width="9.1796875" style="3" customWidth="1"/>
    <col min="12544" max="12544" width="3.1796875" style="3"/>
    <col min="12545" max="12545" width="3.1796875" style="3" customWidth="1"/>
    <col min="12546" max="12546" width="9.26953125" style="3" customWidth="1"/>
    <col min="12547" max="12548" width="4.7265625" style="3" customWidth="1"/>
    <col min="12549" max="12549" width="7.81640625" style="3" customWidth="1"/>
    <col min="12550" max="12550" width="40.81640625" style="3" customWidth="1"/>
    <col min="12551" max="12551" width="8.7265625" style="3" customWidth="1"/>
    <col min="12552" max="12553" width="7.7265625" style="3" customWidth="1"/>
    <col min="12554" max="12799" width="9.1796875" style="3" customWidth="1"/>
    <col min="12800" max="12800" width="3.1796875" style="3"/>
    <col min="12801" max="12801" width="3.1796875" style="3" customWidth="1"/>
    <col min="12802" max="12802" width="9.26953125" style="3" customWidth="1"/>
    <col min="12803" max="12804" width="4.7265625" style="3" customWidth="1"/>
    <col min="12805" max="12805" width="7.81640625" style="3" customWidth="1"/>
    <col min="12806" max="12806" width="40.81640625" style="3" customWidth="1"/>
    <col min="12807" max="12807" width="8.7265625" style="3" customWidth="1"/>
    <col min="12808" max="12809" width="7.7265625" style="3" customWidth="1"/>
    <col min="12810" max="13055" width="9.1796875" style="3" customWidth="1"/>
    <col min="13056" max="13056" width="3.1796875" style="3"/>
    <col min="13057" max="13057" width="3.1796875" style="3" customWidth="1"/>
    <col min="13058" max="13058" width="9.26953125" style="3" customWidth="1"/>
    <col min="13059" max="13060" width="4.7265625" style="3" customWidth="1"/>
    <col min="13061" max="13061" width="7.81640625" style="3" customWidth="1"/>
    <col min="13062" max="13062" width="40.81640625" style="3" customWidth="1"/>
    <col min="13063" max="13063" width="8.7265625" style="3" customWidth="1"/>
    <col min="13064" max="13065" width="7.7265625" style="3" customWidth="1"/>
    <col min="13066" max="13311" width="9.1796875" style="3" customWidth="1"/>
    <col min="13312" max="13312" width="3.1796875" style="3"/>
    <col min="13313" max="13313" width="3.1796875" style="3" customWidth="1"/>
    <col min="13314" max="13314" width="9.26953125" style="3" customWidth="1"/>
    <col min="13315" max="13316" width="4.7265625" style="3" customWidth="1"/>
    <col min="13317" max="13317" width="7.81640625" style="3" customWidth="1"/>
    <col min="13318" max="13318" width="40.81640625" style="3" customWidth="1"/>
    <col min="13319" max="13319" width="8.7265625" style="3" customWidth="1"/>
    <col min="13320" max="13321" width="7.7265625" style="3" customWidth="1"/>
    <col min="13322" max="13567" width="9.1796875" style="3" customWidth="1"/>
    <col min="13568" max="13568" width="3.1796875" style="3"/>
    <col min="13569" max="13569" width="3.1796875" style="3" customWidth="1"/>
    <col min="13570" max="13570" width="9.26953125" style="3" customWidth="1"/>
    <col min="13571" max="13572" width="4.7265625" style="3" customWidth="1"/>
    <col min="13573" max="13573" width="7.81640625" style="3" customWidth="1"/>
    <col min="13574" max="13574" width="40.81640625" style="3" customWidth="1"/>
    <col min="13575" max="13575" width="8.7265625" style="3" customWidth="1"/>
    <col min="13576" max="13577" width="7.7265625" style="3" customWidth="1"/>
    <col min="13578" max="13823" width="9.1796875" style="3" customWidth="1"/>
    <col min="13824" max="13824" width="3.1796875" style="3"/>
    <col min="13825" max="13825" width="3.1796875" style="3" customWidth="1"/>
    <col min="13826" max="13826" width="9.26953125" style="3" customWidth="1"/>
    <col min="13827" max="13828" width="4.7265625" style="3" customWidth="1"/>
    <col min="13829" max="13829" width="7.81640625" style="3" customWidth="1"/>
    <col min="13830" max="13830" width="40.81640625" style="3" customWidth="1"/>
    <col min="13831" max="13831" width="8.7265625" style="3" customWidth="1"/>
    <col min="13832" max="13833" width="7.7265625" style="3" customWidth="1"/>
    <col min="13834" max="14079" width="9.1796875" style="3" customWidth="1"/>
    <col min="14080" max="14080" width="3.1796875" style="3"/>
    <col min="14081" max="14081" width="3.1796875" style="3" customWidth="1"/>
    <col min="14082" max="14082" width="9.26953125" style="3" customWidth="1"/>
    <col min="14083" max="14084" width="4.7265625" style="3" customWidth="1"/>
    <col min="14085" max="14085" width="7.81640625" style="3" customWidth="1"/>
    <col min="14086" max="14086" width="40.81640625" style="3" customWidth="1"/>
    <col min="14087" max="14087" width="8.7265625" style="3" customWidth="1"/>
    <col min="14088" max="14089" width="7.7265625" style="3" customWidth="1"/>
    <col min="14090" max="14335" width="9.1796875" style="3" customWidth="1"/>
    <col min="14336" max="14336" width="3.1796875" style="3"/>
    <col min="14337" max="14337" width="3.1796875" style="3" customWidth="1"/>
    <col min="14338" max="14338" width="9.26953125" style="3" customWidth="1"/>
    <col min="14339" max="14340" width="4.7265625" style="3" customWidth="1"/>
    <col min="14341" max="14341" width="7.81640625" style="3" customWidth="1"/>
    <col min="14342" max="14342" width="40.81640625" style="3" customWidth="1"/>
    <col min="14343" max="14343" width="8.7265625" style="3" customWidth="1"/>
    <col min="14344" max="14345" width="7.7265625" style="3" customWidth="1"/>
    <col min="14346" max="14591" width="9.1796875" style="3" customWidth="1"/>
    <col min="14592" max="14592" width="3.1796875" style="3"/>
    <col min="14593" max="14593" width="3.1796875" style="3" customWidth="1"/>
    <col min="14594" max="14594" width="9.26953125" style="3" customWidth="1"/>
    <col min="14595" max="14596" width="4.7265625" style="3" customWidth="1"/>
    <col min="14597" max="14597" width="7.81640625" style="3" customWidth="1"/>
    <col min="14598" max="14598" width="40.81640625" style="3" customWidth="1"/>
    <col min="14599" max="14599" width="8.7265625" style="3" customWidth="1"/>
    <col min="14600" max="14601" width="7.7265625" style="3" customWidth="1"/>
    <col min="14602" max="14847" width="9.1796875" style="3" customWidth="1"/>
    <col min="14848" max="14848" width="3.1796875" style="3"/>
    <col min="14849" max="14849" width="3.1796875" style="3" customWidth="1"/>
    <col min="14850" max="14850" width="9.26953125" style="3" customWidth="1"/>
    <col min="14851" max="14852" width="4.7265625" style="3" customWidth="1"/>
    <col min="14853" max="14853" width="7.81640625" style="3" customWidth="1"/>
    <col min="14854" max="14854" width="40.81640625" style="3" customWidth="1"/>
    <col min="14855" max="14855" width="8.7265625" style="3" customWidth="1"/>
    <col min="14856" max="14857" width="7.7265625" style="3" customWidth="1"/>
    <col min="14858" max="15103" width="9.1796875" style="3" customWidth="1"/>
    <col min="15104" max="15104" width="3.1796875" style="3"/>
    <col min="15105" max="15105" width="3.1796875" style="3" customWidth="1"/>
    <col min="15106" max="15106" width="9.26953125" style="3" customWidth="1"/>
    <col min="15107" max="15108" width="4.7265625" style="3" customWidth="1"/>
    <col min="15109" max="15109" width="7.81640625" style="3" customWidth="1"/>
    <col min="15110" max="15110" width="40.81640625" style="3" customWidth="1"/>
    <col min="15111" max="15111" width="8.7265625" style="3" customWidth="1"/>
    <col min="15112" max="15113" width="7.7265625" style="3" customWidth="1"/>
    <col min="15114" max="15359" width="9.1796875" style="3" customWidth="1"/>
    <col min="15360" max="15360" width="3.1796875" style="3"/>
    <col min="15361" max="15361" width="3.1796875" style="3" customWidth="1"/>
    <col min="15362" max="15362" width="9.26953125" style="3" customWidth="1"/>
    <col min="15363" max="15364" width="4.7265625" style="3" customWidth="1"/>
    <col min="15365" max="15365" width="7.81640625" style="3" customWidth="1"/>
    <col min="15366" max="15366" width="40.81640625" style="3" customWidth="1"/>
    <col min="15367" max="15367" width="8.7265625" style="3" customWidth="1"/>
    <col min="15368" max="15369" width="7.7265625" style="3" customWidth="1"/>
    <col min="15370" max="15615" width="9.1796875" style="3" customWidth="1"/>
    <col min="15616" max="15616" width="3.1796875" style="3"/>
    <col min="15617" max="15617" width="3.1796875" style="3" customWidth="1"/>
    <col min="15618" max="15618" width="9.26953125" style="3" customWidth="1"/>
    <col min="15619" max="15620" width="4.7265625" style="3" customWidth="1"/>
    <col min="15621" max="15621" width="7.81640625" style="3" customWidth="1"/>
    <col min="15622" max="15622" width="40.81640625" style="3" customWidth="1"/>
    <col min="15623" max="15623" width="8.7265625" style="3" customWidth="1"/>
    <col min="15624" max="15625" width="7.7265625" style="3" customWidth="1"/>
    <col min="15626" max="15871" width="9.1796875" style="3" customWidth="1"/>
    <col min="15872" max="15872" width="3.1796875" style="3"/>
    <col min="15873" max="15873" width="3.1796875" style="3" customWidth="1"/>
    <col min="15874" max="15874" width="9.26953125" style="3" customWidth="1"/>
    <col min="15875" max="15876" width="4.7265625" style="3" customWidth="1"/>
    <col min="15877" max="15877" width="7.81640625" style="3" customWidth="1"/>
    <col min="15878" max="15878" width="40.81640625" style="3" customWidth="1"/>
    <col min="15879" max="15879" width="8.7265625" style="3" customWidth="1"/>
    <col min="15880" max="15881" width="7.7265625" style="3" customWidth="1"/>
    <col min="15882" max="16127" width="9.1796875" style="3" customWidth="1"/>
    <col min="16128" max="16128" width="3.1796875" style="3"/>
    <col min="16129" max="16129" width="3.1796875" style="3" customWidth="1"/>
    <col min="16130" max="16130" width="9.26953125" style="3" customWidth="1"/>
    <col min="16131" max="16132" width="4.7265625" style="3" customWidth="1"/>
    <col min="16133" max="16133" width="7.81640625" style="3" customWidth="1"/>
    <col min="16134" max="16134" width="40.81640625" style="3" customWidth="1"/>
    <col min="16135" max="16135" width="8.7265625" style="3" customWidth="1"/>
    <col min="16136" max="16137" width="7.7265625" style="3" customWidth="1"/>
    <col min="16138" max="16383" width="9.1796875" style="3" customWidth="1"/>
    <col min="16384" max="16384" width="3.1796875" style="3"/>
  </cols>
  <sheetData>
    <row r="1" spans="1:16" ht="18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O1" s="4" t="s">
        <v>1</v>
      </c>
    </row>
    <row r="2" spans="1:16" ht="13" x14ac:dyDescent="0.3">
      <c r="A2" s="5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</row>
    <row r="3" spans="1:16" ht="15.5" x14ac:dyDescent="0.35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16" ht="13" x14ac:dyDescent="0.3">
      <c r="A4" s="7"/>
      <c r="B4" s="10"/>
      <c r="C4" s="10"/>
      <c r="D4" s="10"/>
      <c r="E4" s="10"/>
      <c r="F4" s="10"/>
      <c r="G4" s="10"/>
      <c r="H4" s="10"/>
      <c r="I4" s="11"/>
    </row>
    <row r="5" spans="1:16" ht="15.5" x14ac:dyDescent="0.35">
      <c r="A5" s="12" t="s">
        <v>3</v>
      </c>
      <c r="B5" s="12"/>
      <c r="C5" s="12"/>
      <c r="D5" s="12"/>
      <c r="E5" s="12"/>
      <c r="F5" s="12"/>
      <c r="G5" s="12"/>
      <c r="H5" s="12"/>
      <c r="I5" s="12"/>
      <c r="K5" s="13"/>
    </row>
    <row r="6" spans="1:16" ht="13" thickBot="1" x14ac:dyDescent="0.3">
      <c r="A6" s="14"/>
      <c r="B6" s="14"/>
      <c r="C6" s="14"/>
      <c r="D6" s="15"/>
      <c r="E6" s="15"/>
      <c r="F6" s="15"/>
      <c r="G6" s="16"/>
      <c r="H6" s="15"/>
      <c r="I6" s="16"/>
      <c r="J6" s="15"/>
      <c r="K6" s="16"/>
      <c r="L6" s="15"/>
      <c r="M6" s="16"/>
      <c r="N6" s="15"/>
      <c r="O6" s="16" t="s">
        <v>4</v>
      </c>
    </row>
    <row r="7" spans="1:16" s="25" customFormat="1" ht="21.5" thickBot="1" x14ac:dyDescent="0.4">
      <c r="A7" s="17" t="s">
        <v>5</v>
      </c>
      <c r="B7" s="18" t="s">
        <v>6</v>
      </c>
      <c r="C7" s="19"/>
      <c r="D7" s="20" t="s">
        <v>7</v>
      </c>
      <c r="E7" s="21" t="s">
        <v>8</v>
      </c>
      <c r="F7" s="22" t="s">
        <v>9</v>
      </c>
      <c r="G7" s="23" t="s">
        <v>10</v>
      </c>
      <c r="H7" s="24" t="s">
        <v>11</v>
      </c>
      <c r="I7" s="23" t="s">
        <v>12</v>
      </c>
      <c r="J7" s="24" t="s">
        <v>13</v>
      </c>
      <c r="K7" s="23" t="s">
        <v>12</v>
      </c>
      <c r="L7" s="24" t="s">
        <v>14</v>
      </c>
      <c r="M7" s="23" t="s">
        <v>12</v>
      </c>
      <c r="N7" s="24" t="s">
        <v>15</v>
      </c>
      <c r="O7" s="23" t="s">
        <v>12</v>
      </c>
    </row>
    <row r="8" spans="1:16" ht="13" thickBot="1" x14ac:dyDescent="0.3">
      <c r="A8" s="26" t="s">
        <v>16</v>
      </c>
      <c r="B8" s="27" t="s">
        <v>17</v>
      </c>
      <c r="C8" s="28"/>
      <c r="D8" s="29" t="s">
        <v>17</v>
      </c>
      <c r="E8" s="30" t="s">
        <v>17</v>
      </c>
      <c r="F8" s="31" t="s">
        <v>18</v>
      </c>
      <c r="G8" s="32">
        <f>G9+G30+G38+G50</f>
        <v>4570</v>
      </c>
      <c r="H8" s="32">
        <f>H9+H30+H38+H50</f>
        <v>-36.799999999999997</v>
      </c>
      <c r="I8" s="32">
        <f>I9+I30+I38+I50</f>
        <v>4533.2</v>
      </c>
      <c r="J8" s="33">
        <f>+J9+J30+J38+J50</f>
        <v>0</v>
      </c>
      <c r="K8" s="34">
        <f>+I8+J8</f>
        <v>4533.2</v>
      </c>
      <c r="L8" s="35">
        <f>+L9+L30+L38+L50</f>
        <v>0</v>
      </c>
      <c r="M8" s="35">
        <f>+K8+L8</f>
        <v>4533.2</v>
      </c>
      <c r="N8" s="35">
        <f>+N9+N30+N38+N50</f>
        <v>-312</v>
      </c>
      <c r="O8" s="35">
        <f>+M8+N8</f>
        <v>4221.2</v>
      </c>
      <c r="P8" s="36" t="s">
        <v>19</v>
      </c>
    </row>
    <row r="9" spans="1:16" s="48" customFormat="1" ht="13" x14ac:dyDescent="0.25">
      <c r="A9" s="37" t="s">
        <v>20</v>
      </c>
      <c r="B9" s="38" t="s">
        <v>17</v>
      </c>
      <c r="C9" s="39"/>
      <c r="D9" s="40" t="s">
        <v>17</v>
      </c>
      <c r="E9" s="41" t="s">
        <v>17</v>
      </c>
      <c r="F9" s="42" t="s">
        <v>21</v>
      </c>
      <c r="G9" s="43">
        <v>1500</v>
      </c>
      <c r="H9" s="43">
        <v>0</v>
      </c>
      <c r="I9" s="43">
        <v>1500</v>
      </c>
      <c r="J9" s="44">
        <v>0</v>
      </c>
      <c r="K9" s="45">
        <f t="shared" ref="K9:K63" si="0">+I9+J9</f>
        <v>1500</v>
      </c>
      <c r="L9" s="46">
        <v>0</v>
      </c>
      <c r="M9" s="46">
        <f t="shared" ref="M9:M63" si="1">+K9+L9</f>
        <v>1500</v>
      </c>
      <c r="N9" s="46">
        <v>0</v>
      </c>
      <c r="O9" s="46">
        <f t="shared" ref="O9:O63" si="2">+M9+N9</f>
        <v>1500</v>
      </c>
      <c r="P9" s="47"/>
    </row>
    <row r="10" spans="1:16" x14ac:dyDescent="0.25">
      <c r="A10" s="49" t="s">
        <v>22</v>
      </c>
      <c r="B10" s="50" t="s">
        <v>23</v>
      </c>
      <c r="C10" s="51" t="s">
        <v>24</v>
      </c>
      <c r="D10" s="52" t="s">
        <v>17</v>
      </c>
      <c r="E10" s="53" t="s">
        <v>17</v>
      </c>
      <c r="F10" s="54" t="s">
        <v>25</v>
      </c>
      <c r="G10" s="55">
        <f>SUM(G11:G15)</f>
        <v>100</v>
      </c>
      <c r="H10" s="55">
        <v>0</v>
      </c>
      <c r="I10" s="55">
        <f>SUM(I11:I15)</f>
        <v>100</v>
      </c>
      <c r="J10" s="56">
        <v>0</v>
      </c>
      <c r="K10" s="57">
        <f t="shared" si="0"/>
        <v>100</v>
      </c>
      <c r="L10" s="58">
        <v>0</v>
      </c>
      <c r="M10" s="58">
        <f t="shared" si="1"/>
        <v>100</v>
      </c>
      <c r="N10" s="58">
        <v>0</v>
      </c>
      <c r="O10" s="58">
        <f t="shared" si="2"/>
        <v>100</v>
      </c>
      <c r="P10" s="36"/>
    </row>
    <row r="11" spans="1:16" x14ac:dyDescent="0.25">
      <c r="A11" s="59"/>
      <c r="B11" s="60"/>
      <c r="C11" s="61"/>
      <c r="D11" s="62">
        <v>3269</v>
      </c>
      <c r="E11" s="63">
        <v>5139</v>
      </c>
      <c r="F11" s="64" t="s">
        <v>26</v>
      </c>
      <c r="G11" s="65">
        <v>1</v>
      </c>
      <c r="H11" s="66">
        <v>0</v>
      </c>
      <c r="I11" s="65">
        <v>1</v>
      </c>
      <c r="J11" s="67">
        <v>0</v>
      </c>
      <c r="K11" s="68">
        <f t="shared" si="0"/>
        <v>1</v>
      </c>
      <c r="L11" s="69">
        <v>0</v>
      </c>
      <c r="M11" s="69">
        <f t="shared" si="1"/>
        <v>1</v>
      </c>
      <c r="N11" s="69">
        <v>0</v>
      </c>
      <c r="O11" s="69">
        <f t="shared" si="2"/>
        <v>1</v>
      </c>
      <c r="P11" s="36"/>
    </row>
    <row r="12" spans="1:16" x14ac:dyDescent="0.25">
      <c r="A12" s="59"/>
      <c r="B12" s="60"/>
      <c r="C12" s="61"/>
      <c r="D12" s="62">
        <v>3269</v>
      </c>
      <c r="E12" s="63">
        <v>5166</v>
      </c>
      <c r="F12" s="64" t="s">
        <v>27</v>
      </c>
      <c r="G12" s="66">
        <v>21.6</v>
      </c>
      <c r="H12" s="66">
        <v>0</v>
      </c>
      <c r="I12" s="66">
        <v>21.6</v>
      </c>
      <c r="J12" s="67">
        <v>0</v>
      </c>
      <c r="K12" s="68">
        <f t="shared" si="0"/>
        <v>21.6</v>
      </c>
      <c r="L12" s="69">
        <v>0</v>
      </c>
      <c r="M12" s="69">
        <f t="shared" si="1"/>
        <v>21.6</v>
      </c>
      <c r="N12" s="69">
        <v>0</v>
      </c>
      <c r="O12" s="69">
        <f t="shared" si="2"/>
        <v>21.6</v>
      </c>
      <c r="P12" s="36"/>
    </row>
    <row r="13" spans="1:16" x14ac:dyDescent="0.25">
      <c r="A13" s="59"/>
      <c r="B13" s="60"/>
      <c r="C13" s="61"/>
      <c r="D13" s="62">
        <v>3269</v>
      </c>
      <c r="E13" s="63">
        <v>5169</v>
      </c>
      <c r="F13" s="64" t="s">
        <v>28</v>
      </c>
      <c r="G13" s="66">
        <v>65</v>
      </c>
      <c r="H13" s="66">
        <v>0</v>
      </c>
      <c r="I13" s="66">
        <v>65</v>
      </c>
      <c r="J13" s="67">
        <v>0</v>
      </c>
      <c r="K13" s="68">
        <f t="shared" si="0"/>
        <v>65</v>
      </c>
      <c r="L13" s="69">
        <v>0</v>
      </c>
      <c r="M13" s="69">
        <f t="shared" si="1"/>
        <v>65</v>
      </c>
      <c r="N13" s="69">
        <v>0</v>
      </c>
      <c r="O13" s="69">
        <f t="shared" si="2"/>
        <v>65</v>
      </c>
      <c r="P13" s="36"/>
    </row>
    <row r="14" spans="1:16" x14ac:dyDescent="0.25">
      <c r="A14" s="59"/>
      <c r="B14" s="60"/>
      <c r="C14" s="61"/>
      <c r="D14" s="62">
        <v>3269</v>
      </c>
      <c r="E14" s="63">
        <v>5175</v>
      </c>
      <c r="F14" s="64" t="s">
        <v>29</v>
      </c>
      <c r="G14" s="66">
        <v>10.4</v>
      </c>
      <c r="H14" s="66">
        <v>0</v>
      </c>
      <c r="I14" s="66">
        <v>10.4</v>
      </c>
      <c r="J14" s="67">
        <v>0</v>
      </c>
      <c r="K14" s="68">
        <f t="shared" si="0"/>
        <v>10.4</v>
      </c>
      <c r="L14" s="69">
        <v>0</v>
      </c>
      <c r="M14" s="69">
        <f t="shared" si="1"/>
        <v>10.4</v>
      </c>
      <c r="N14" s="69">
        <v>0</v>
      </c>
      <c r="O14" s="69">
        <f t="shared" si="2"/>
        <v>10.4</v>
      </c>
      <c r="P14" s="36"/>
    </row>
    <row r="15" spans="1:16" x14ac:dyDescent="0.25">
      <c r="A15" s="59"/>
      <c r="B15" s="60"/>
      <c r="C15" s="61"/>
      <c r="D15" s="62">
        <v>3269</v>
      </c>
      <c r="E15" s="63">
        <v>5194</v>
      </c>
      <c r="F15" s="64" t="s">
        <v>30</v>
      </c>
      <c r="G15" s="66">
        <v>2</v>
      </c>
      <c r="H15" s="66">
        <v>0</v>
      </c>
      <c r="I15" s="66">
        <v>2</v>
      </c>
      <c r="J15" s="67">
        <v>0</v>
      </c>
      <c r="K15" s="68">
        <f t="shared" si="0"/>
        <v>2</v>
      </c>
      <c r="L15" s="69">
        <v>0</v>
      </c>
      <c r="M15" s="69">
        <f t="shared" si="1"/>
        <v>2</v>
      </c>
      <c r="N15" s="69">
        <v>0</v>
      </c>
      <c r="O15" s="69">
        <f t="shared" si="2"/>
        <v>2</v>
      </c>
      <c r="P15" s="36"/>
    </row>
    <row r="16" spans="1:16" x14ac:dyDescent="0.25">
      <c r="A16" s="70" t="s">
        <v>22</v>
      </c>
      <c r="B16" s="71" t="s">
        <v>31</v>
      </c>
      <c r="C16" s="72" t="s">
        <v>24</v>
      </c>
      <c r="D16" s="73" t="s">
        <v>17</v>
      </c>
      <c r="E16" s="74" t="s">
        <v>17</v>
      </c>
      <c r="F16" s="75" t="s">
        <v>32</v>
      </c>
      <c r="G16" s="55">
        <f>SUM(G17:G20)</f>
        <v>350</v>
      </c>
      <c r="H16" s="76">
        <v>0</v>
      </c>
      <c r="I16" s="55">
        <f>SUM(I17:I20)</f>
        <v>350</v>
      </c>
      <c r="J16" s="56">
        <v>0</v>
      </c>
      <c r="K16" s="57">
        <f t="shared" si="0"/>
        <v>350</v>
      </c>
      <c r="L16" s="58">
        <v>0</v>
      </c>
      <c r="M16" s="58">
        <f t="shared" si="1"/>
        <v>350</v>
      </c>
      <c r="N16" s="58">
        <v>0</v>
      </c>
      <c r="O16" s="58">
        <f t="shared" si="2"/>
        <v>350</v>
      </c>
      <c r="P16" s="36"/>
    </row>
    <row r="17" spans="1:16" x14ac:dyDescent="0.25">
      <c r="A17" s="59"/>
      <c r="B17" s="60"/>
      <c r="C17" s="61"/>
      <c r="D17" s="62">
        <v>3269</v>
      </c>
      <c r="E17" s="63">
        <v>5139</v>
      </c>
      <c r="F17" s="64" t="s">
        <v>26</v>
      </c>
      <c r="G17" s="66">
        <v>68</v>
      </c>
      <c r="H17" s="66">
        <v>0</v>
      </c>
      <c r="I17" s="66">
        <v>68</v>
      </c>
      <c r="J17" s="67">
        <v>0</v>
      </c>
      <c r="K17" s="68">
        <f t="shared" si="0"/>
        <v>68</v>
      </c>
      <c r="L17" s="69">
        <v>0</v>
      </c>
      <c r="M17" s="69">
        <f t="shared" si="1"/>
        <v>68</v>
      </c>
      <c r="N17" s="69">
        <v>0</v>
      </c>
      <c r="O17" s="69">
        <f t="shared" si="2"/>
        <v>68</v>
      </c>
      <c r="P17" s="36"/>
    </row>
    <row r="18" spans="1:16" x14ac:dyDescent="0.25">
      <c r="A18" s="59"/>
      <c r="B18" s="60"/>
      <c r="C18" s="61"/>
      <c r="D18" s="62">
        <v>3269</v>
      </c>
      <c r="E18" s="63">
        <v>5167</v>
      </c>
      <c r="F18" s="64" t="s">
        <v>33</v>
      </c>
      <c r="G18" s="66">
        <v>60</v>
      </c>
      <c r="H18" s="66">
        <v>0</v>
      </c>
      <c r="I18" s="66">
        <v>60</v>
      </c>
      <c r="J18" s="67">
        <v>0</v>
      </c>
      <c r="K18" s="68">
        <f t="shared" si="0"/>
        <v>60</v>
      </c>
      <c r="L18" s="69">
        <v>0</v>
      </c>
      <c r="M18" s="69">
        <f t="shared" si="1"/>
        <v>60</v>
      </c>
      <c r="N18" s="69">
        <v>0</v>
      </c>
      <c r="O18" s="69">
        <f t="shared" si="2"/>
        <v>60</v>
      </c>
      <c r="P18" s="36"/>
    </row>
    <row r="19" spans="1:16" x14ac:dyDescent="0.25">
      <c r="A19" s="59"/>
      <c r="B19" s="60"/>
      <c r="C19" s="61"/>
      <c r="D19" s="62">
        <v>3269</v>
      </c>
      <c r="E19" s="63">
        <v>5169</v>
      </c>
      <c r="F19" s="64" t="s">
        <v>28</v>
      </c>
      <c r="G19" s="66">
        <v>70</v>
      </c>
      <c r="H19" s="66">
        <v>0</v>
      </c>
      <c r="I19" s="66">
        <v>70</v>
      </c>
      <c r="J19" s="67">
        <v>0</v>
      </c>
      <c r="K19" s="68">
        <f t="shared" si="0"/>
        <v>70</v>
      </c>
      <c r="L19" s="69">
        <v>0</v>
      </c>
      <c r="M19" s="69">
        <f t="shared" si="1"/>
        <v>70</v>
      </c>
      <c r="N19" s="69">
        <v>0</v>
      </c>
      <c r="O19" s="69">
        <f t="shared" si="2"/>
        <v>70</v>
      </c>
      <c r="P19" s="36"/>
    </row>
    <row r="20" spans="1:16" x14ac:dyDescent="0.25">
      <c r="A20" s="59"/>
      <c r="B20" s="60"/>
      <c r="C20" s="61"/>
      <c r="D20" s="62">
        <v>3269</v>
      </c>
      <c r="E20" s="63">
        <v>5175</v>
      </c>
      <c r="F20" s="64" t="s">
        <v>29</v>
      </c>
      <c r="G20" s="66">
        <v>152</v>
      </c>
      <c r="H20" s="76">
        <v>0</v>
      </c>
      <c r="I20" s="66">
        <v>152</v>
      </c>
      <c r="J20" s="67">
        <v>0</v>
      </c>
      <c r="K20" s="68">
        <f t="shared" si="0"/>
        <v>152</v>
      </c>
      <c r="L20" s="69">
        <v>0</v>
      </c>
      <c r="M20" s="69">
        <f t="shared" si="1"/>
        <v>152</v>
      </c>
      <c r="N20" s="69">
        <v>0</v>
      </c>
      <c r="O20" s="69">
        <f t="shared" si="2"/>
        <v>152</v>
      </c>
      <c r="P20" s="36"/>
    </row>
    <row r="21" spans="1:16" x14ac:dyDescent="0.25">
      <c r="A21" s="70" t="s">
        <v>22</v>
      </c>
      <c r="B21" s="71" t="s">
        <v>34</v>
      </c>
      <c r="C21" s="72" t="s">
        <v>24</v>
      </c>
      <c r="D21" s="73" t="s">
        <v>17</v>
      </c>
      <c r="E21" s="74" t="s">
        <v>17</v>
      </c>
      <c r="F21" s="75" t="s">
        <v>35</v>
      </c>
      <c r="G21" s="55">
        <f>+G22</f>
        <v>200</v>
      </c>
      <c r="H21" s="76">
        <v>0</v>
      </c>
      <c r="I21" s="55">
        <f>+I22</f>
        <v>200</v>
      </c>
      <c r="J21" s="56">
        <v>0</v>
      </c>
      <c r="K21" s="57">
        <f t="shared" si="0"/>
        <v>200</v>
      </c>
      <c r="L21" s="58">
        <v>0</v>
      </c>
      <c r="M21" s="58">
        <f t="shared" si="1"/>
        <v>200</v>
      </c>
      <c r="N21" s="58">
        <v>0</v>
      </c>
      <c r="O21" s="58">
        <f t="shared" si="2"/>
        <v>200</v>
      </c>
      <c r="P21" s="36"/>
    </row>
    <row r="22" spans="1:16" x14ac:dyDescent="0.25">
      <c r="A22" s="59"/>
      <c r="B22" s="60"/>
      <c r="C22" s="61"/>
      <c r="D22" s="62">
        <v>3269</v>
      </c>
      <c r="E22" s="63">
        <v>5169</v>
      </c>
      <c r="F22" s="64" t="s">
        <v>28</v>
      </c>
      <c r="G22" s="77">
        <v>200</v>
      </c>
      <c r="H22" s="76">
        <v>0</v>
      </c>
      <c r="I22" s="77">
        <v>200</v>
      </c>
      <c r="J22" s="67">
        <v>0</v>
      </c>
      <c r="K22" s="68">
        <f t="shared" si="0"/>
        <v>200</v>
      </c>
      <c r="L22" s="69">
        <v>0</v>
      </c>
      <c r="M22" s="69">
        <f t="shared" si="1"/>
        <v>200</v>
      </c>
      <c r="N22" s="69">
        <v>0</v>
      </c>
      <c r="O22" s="69">
        <f t="shared" si="2"/>
        <v>200</v>
      </c>
      <c r="P22" s="36"/>
    </row>
    <row r="23" spans="1:16" x14ac:dyDescent="0.25">
      <c r="A23" s="70" t="s">
        <v>22</v>
      </c>
      <c r="B23" s="71" t="s">
        <v>36</v>
      </c>
      <c r="C23" s="72" t="s">
        <v>24</v>
      </c>
      <c r="D23" s="73" t="s">
        <v>17</v>
      </c>
      <c r="E23" s="74" t="s">
        <v>17</v>
      </c>
      <c r="F23" s="75" t="s">
        <v>37</v>
      </c>
      <c r="G23" s="55">
        <f>SUM(G24:G25)</f>
        <v>100</v>
      </c>
      <c r="H23" s="76">
        <v>0</v>
      </c>
      <c r="I23" s="55">
        <f>SUM(I24:I25)</f>
        <v>100</v>
      </c>
      <c r="J23" s="56">
        <v>0</v>
      </c>
      <c r="K23" s="57">
        <f t="shared" si="0"/>
        <v>100</v>
      </c>
      <c r="L23" s="58">
        <v>0</v>
      </c>
      <c r="M23" s="58">
        <f t="shared" si="1"/>
        <v>100</v>
      </c>
      <c r="N23" s="58">
        <v>0</v>
      </c>
      <c r="O23" s="58">
        <f t="shared" si="2"/>
        <v>100</v>
      </c>
      <c r="P23" s="36"/>
    </row>
    <row r="24" spans="1:16" x14ac:dyDescent="0.25">
      <c r="A24" s="70"/>
      <c r="B24" s="71"/>
      <c r="C24" s="72"/>
      <c r="D24" s="62">
        <v>3269</v>
      </c>
      <c r="E24" s="63">
        <v>5167</v>
      </c>
      <c r="F24" s="78" t="s">
        <v>33</v>
      </c>
      <c r="G24" s="65">
        <v>20</v>
      </c>
      <c r="H24" s="66">
        <v>0</v>
      </c>
      <c r="I24" s="65">
        <v>20</v>
      </c>
      <c r="J24" s="67">
        <v>0</v>
      </c>
      <c r="K24" s="68">
        <f t="shared" si="0"/>
        <v>20</v>
      </c>
      <c r="L24" s="69">
        <v>0</v>
      </c>
      <c r="M24" s="69">
        <f t="shared" si="1"/>
        <v>20</v>
      </c>
      <c r="N24" s="69">
        <v>0</v>
      </c>
      <c r="O24" s="69">
        <f t="shared" si="2"/>
        <v>20</v>
      </c>
      <c r="P24" s="36"/>
    </row>
    <row r="25" spans="1:16" x14ac:dyDescent="0.25">
      <c r="A25" s="59"/>
      <c r="B25" s="60"/>
      <c r="C25" s="61"/>
      <c r="D25" s="62">
        <v>3269</v>
      </c>
      <c r="E25" s="63">
        <v>5169</v>
      </c>
      <c r="F25" s="64" t="s">
        <v>28</v>
      </c>
      <c r="G25" s="77">
        <v>80</v>
      </c>
      <c r="H25" s="76">
        <v>0</v>
      </c>
      <c r="I25" s="77">
        <v>80</v>
      </c>
      <c r="J25" s="67">
        <v>0</v>
      </c>
      <c r="K25" s="68">
        <f t="shared" si="0"/>
        <v>80</v>
      </c>
      <c r="L25" s="69">
        <v>0</v>
      </c>
      <c r="M25" s="69">
        <f t="shared" si="1"/>
        <v>80</v>
      </c>
      <c r="N25" s="69">
        <v>0</v>
      </c>
      <c r="O25" s="69">
        <f t="shared" si="2"/>
        <v>80</v>
      </c>
      <c r="P25" s="36"/>
    </row>
    <row r="26" spans="1:16" x14ac:dyDescent="0.25">
      <c r="A26" s="49" t="s">
        <v>22</v>
      </c>
      <c r="B26" s="50" t="s">
        <v>38</v>
      </c>
      <c r="C26" s="51" t="s">
        <v>24</v>
      </c>
      <c r="D26" s="52" t="s">
        <v>17</v>
      </c>
      <c r="E26" s="53" t="s">
        <v>17</v>
      </c>
      <c r="F26" s="54" t="s">
        <v>39</v>
      </c>
      <c r="G26" s="55">
        <f>+G27</f>
        <v>700</v>
      </c>
      <c r="H26" s="76">
        <v>0</v>
      </c>
      <c r="I26" s="55">
        <f>+I27</f>
        <v>700</v>
      </c>
      <c r="J26" s="56">
        <v>0</v>
      </c>
      <c r="K26" s="57">
        <f t="shared" si="0"/>
        <v>700</v>
      </c>
      <c r="L26" s="58">
        <v>0</v>
      </c>
      <c r="M26" s="58">
        <f t="shared" si="1"/>
        <v>700</v>
      </c>
      <c r="N26" s="58">
        <v>0</v>
      </c>
      <c r="O26" s="58">
        <f t="shared" si="2"/>
        <v>700</v>
      </c>
      <c r="P26" s="36"/>
    </row>
    <row r="27" spans="1:16" x14ac:dyDescent="0.25">
      <c r="A27" s="79"/>
      <c r="B27" s="80"/>
      <c r="C27" s="81"/>
      <c r="D27" s="82">
        <v>3269</v>
      </c>
      <c r="E27" s="83">
        <v>5169</v>
      </c>
      <c r="F27" s="84" t="s">
        <v>28</v>
      </c>
      <c r="G27" s="77">
        <v>700</v>
      </c>
      <c r="H27" s="66">
        <v>0</v>
      </c>
      <c r="I27" s="77">
        <v>700</v>
      </c>
      <c r="J27" s="67">
        <v>0</v>
      </c>
      <c r="K27" s="68">
        <f t="shared" si="0"/>
        <v>700</v>
      </c>
      <c r="L27" s="69">
        <v>0</v>
      </c>
      <c r="M27" s="69">
        <f t="shared" si="1"/>
        <v>700</v>
      </c>
      <c r="N27" s="69">
        <v>0</v>
      </c>
      <c r="O27" s="69">
        <f t="shared" si="2"/>
        <v>700</v>
      </c>
      <c r="P27" s="36"/>
    </row>
    <row r="28" spans="1:16" x14ac:dyDescent="0.25">
      <c r="A28" s="70" t="s">
        <v>22</v>
      </c>
      <c r="B28" s="71" t="s">
        <v>40</v>
      </c>
      <c r="C28" s="72" t="s">
        <v>24</v>
      </c>
      <c r="D28" s="73" t="s">
        <v>17</v>
      </c>
      <c r="E28" s="74" t="s">
        <v>17</v>
      </c>
      <c r="F28" s="75" t="s">
        <v>41</v>
      </c>
      <c r="G28" s="55">
        <f>+G29</f>
        <v>50</v>
      </c>
      <c r="H28" s="76">
        <v>0</v>
      </c>
      <c r="I28" s="55">
        <f>+I29</f>
        <v>50</v>
      </c>
      <c r="J28" s="56">
        <v>0</v>
      </c>
      <c r="K28" s="57">
        <f t="shared" si="0"/>
        <v>50</v>
      </c>
      <c r="L28" s="58">
        <v>0</v>
      </c>
      <c r="M28" s="58">
        <f t="shared" si="1"/>
        <v>50</v>
      </c>
      <c r="N28" s="58">
        <v>0</v>
      </c>
      <c r="O28" s="58">
        <f t="shared" si="2"/>
        <v>50</v>
      </c>
      <c r="P28" s="36"/>
    </row>
    <row r="29" spans="1:16" ht="13" thickBot="1" x14ac:dyDescent="0.3">
      <c r="A29" s="85"/>
      <c r="B29" s="86"/>
      <c r="C29" s="87"/>
      <c r="D29" s="88">
        <v>3269</v>
      </c>
      <c r="E29" s="89">
        <v>5139</v>
      </c>
      <c r="F29" s="90" t="s">
        <v>26</v>
      </c>
      <c r="G29" s="91">
        <v>50</v>
      </c>
      <c r="H29" s="92">
        <v>0</v>
      </c>
      <c r="I29" s="91">
        <v>50</v>
      </c>
      <c r="J29" s="93">
        <v>0</v>
      </c>
      <c r="K29" s="94">
        <f t="shared" si="0"/>
        <v>50</v>
      </c>
      <c r="L29" s="95">
        <v>0</v>
      </c>
      <c r="M29" s="95">
        <f t="shared" si="1"/>
        <v>50</v>
      </c>
      <c r="N29" s="95">
        <v>0</v>
      </c>
      <c r="O29" s="95">
        <f t="shared" si="2"/>
        <v>50</v>
      </c>
      <c r="P29" s="36"/>
    </row>
    <row r="30" spans="1:16" s="48" customFormat="1" ht="13.5" thickBot="1" x14ac:dyDescent="0.3">
      <c r="A30" s="96" t="s">
        <v>20</v>
      </c>
      <c r="B30" s="97" t="s">
        <v>17</v>
      </c>
      <c r="C30" s="98"/>
      <c r="D30" s="99" t="s">
        <v>17</v>
      </c>
      <c r="E30" s="100" t="s">
        <v>17</v>
      </c>
      <c r="F30" s="101" t="s">
        <v>42</v>
      </c>
      <c r="G30" s="102">
        <v>1000</v>
      </c>
      <c r="H30" s="103">
        <v>0</v>
      </c>
      <c r="I30" s="102">
        <v>1000</v>
      </c>
      <c r="J30" s="104">
        <f>+J35</f>
        <v>0</v>
      </c>
      <c r="K30" s="105">
        <f t="shared" si="0"/>
        <v>1000</v>
      </c>
      <c r="L30" s="106">
        <v>0</v>
      </c>
      <c r="M30" s="106">
        <f t="shared" si="1"/>
        <v>1000</v>
      </c>
      <c r="N30" s="106">
        <v>0</v>
      </c>
      <c r="O30" s="106">
        <f t="shared" si="2"/>
        <v>1000</v>
      </c>
      <c r="P30" s="47"/>
    </row>
    <row r="31" spans="1:16" x14ac:dyDescent="0.25">
      <c r="A31" s="49" t="s">
        <v>22</v>
      </c>
      <c r="B31" s="50" t="s">
        <v>43</v>
      </c>
      <c r="C31" s="51" t="s">
        <v>24</v>
      </c>
      <c r="D31" s="52" t="s">
        <v>17</v>
      </c>
      <c r="E31" s="53" t="s">
        <v>17</v>
      </c>
      <c r="F31" s="107" t="s">
        <v>44</v>
      </c>
      <c r="G31" s="55">
        <f>+G32</f>
        <v>500</v>
      </c>
      <c r="H31" s="108">
        <v>0</v>
      </c>
      <c r="I31" s="55">
        <f>+I32</f>
        <v>500</v>
      </c>
      <c r="J31" s="109">
        <v>0</v>
      </c>
      <c r="K31" s="110">
        <f t="shared" si="0"/>
        <v>500</v>
      </c>
      <c r="L31" s="111">
        <v>0</v>
      </c>
      <c r="M31" s="111">
        <f t="shared" si="1"/>
        <v>500</v>
      </c>
      <c r="N31" s="111">
        <v>0</v>
      </c>
      <c r="O31" s="111">
        <f t="shared" si="2"/>
        <v>500</v>
      </c>
      <c r="P31" s="36"/>
    </row>
    <row r="32" spans="1:16" x14ac:dyDescent="0.25">
      <c r="A32" s="112"/>
      <c r="B32" s="113"/>
      <c r="C32" s="114"/>
      <c r="D32" s="115">
        <v>3299</v>
      </c>
      <c r="E32" s="63">
        <v>5169</v>
      </c>
      <c r="F32" s="64" t="s">
        <v>28</v>
      </c>
      <c r="G32" s="116">
        <v>500</v>
      </c>
      <c r="H32" s="117">
        <v>0</v>
      </c>
      <c r="I32" s="116">
        <v>500</v>
      </c>
      <c r="J32" s="67">
        <v>0</v>
      </c>
      <c r="K32" s="68">
        <f t="shared" si="0"/>
        <v>500</v>
      </c>
      <c r="L32" s="69">
        <v>0</v>
      </c>
      <c r="M32" s="69">
        <f t="shared" si="1"/>
        <v>500</v>
      </c>
      <c r="N32" s="69">
        <v>0</v>
      </c>
      <c r="O32" s="69">
        <f t="shared" si="2"/>
        <v>500</v>
      </c>
      <c r="P32" s="36"/>
    </row>
    <row r="33" spans="1:16" x14ac:dyDescent="0.25">
      <c r="A33" s="70" t="s">
        <v>22</v>
      </c>
      <c r="B33" s="71" t="s">
        <v>45</v>
      </c>
      <c r="C33" s="72" t="s">
        <v>24</v>
      </c>
      <c r="D33" s="73" t="s">
        <v>17</v>
      </c>
      <c r="E33" s="74" t="s">
        <v>17</v>
      </c>
      <c r="F33" s="118" t="s">
        <v>46</v>
      </c>
      <c r="G33" s="76">
        <f>+G34</f>
        <v>100</v>
      </c>
      <c r="H33" s="119">
        <v>0</v>
      </c>
      <c r="I33" s="76">
        <f>+I34</f>
        <v>100</v>
      </c>
      <c r="J33" s="56">
        <v>0</v>
      </c>
      <c r="K33" s="57">
        <f t="shared" si="0"/>
        <v>100</v>
      </c>
      <c r="L33" s="58">
        <v>0</v>
      </c>
      <c r="M33" s="58">
        <f t="shared" si="1"/>
        <v>100</v>
      </c>
      <c r="N33" s="58">
        <v>0</v>
      </c>
      <c r="O33" s="58">
        <f t="shared" si="2"/>
        <v>100</v>
      </c>
      <c r="P33" s="36"/>
    </row>
    <row r="34" spans="1:16" x14ac:dyDescent="0.25">
      <c r="A34" s="112"/>
      <c r="B34" s="113"/>
      <c r="C34" s="114"/>
      <c r="D34" s="115">
        <v>3299</v>
      </c>
      <c r="E34" s="83">
        <v>5169</v>
      </c>
      <c r="F34" s="64" t="s">
        <v>28</v>
      </c>
      <c r="G34" s="66">
        <v>100</v>
      </c>
      <c r="H34" s="120">
        <v>0</v>
      </c>
      <c r="I34" s="66">
        <v>100</v>
      </c>
      <c r="J34" s="67">
        <v>0</v>
      </c>
      <c r="K34" s="68">
        <f t="shared" si="0"/>
        <v>100</v>
      </c>
      <c r="L34" s="69">
        <v>0</v>
      </c>
      <c r="M34" s="69">
        <f t="shared" si="1"/>
        <v>100</v>
      </c>
      <c r="N34" s="69">
        <v>0</v>
      </c>
      <c r="O34" s="69">
        <f t="shared" si="2"/>
        <v>100</v>
      </c>
      <c r="P34" s="36"/>
    </row>
    <row r="35" spans="1:16" x14ac:dyDescent="0.25">
      <c r="A35" s="70" t="s">
        <v>22</v>
      </c>
      <c r="B35" s="71" t="s">
        <v>47</v>
      </c>
      <c r="C35" s="72" t="s">
        <v>24</v>
      </c>
      <c r="D35" s="73" t="s">
        <v>17</v>
      </c>
      <c r="E35" s="74" t="s">
        <v>17</v>
      </c>
      <c r="F35" s="118" t="s">
        <v>48</v>
      </c>
      <c r="G35" s="76">
        <f>+G36</f>
        <v>400</v>
      </c>
      <c r="H35" s="119">
        <v>0</v>
      </c>
      <c r="I35" s="76">
        <f>+I36</f>
        <v>400</v>
      </c>
      <c r="J35" s="56">
        <f>SUM(J36:J37)</f>
        <v>0</v>
      </c>
      <c r="K35" s="57">
        <f t="shared" si="0"/>
        <v>400</v>
      </c>
      <c r="L35" s="58">
        <v>0</v>
      </c>
      <c r="M35" s="58">
        <f t="shared" si="1"/>
        <v>400</v>
      </c>
      <c r="N35" s="58">
        <v>0</v>
      </c>
      <c r="O35" s="58">
        <f t="shared" si="2"/>
        <v>400</v>
      </c>
      <c r="P35" s="36"/>
    </row>
    <row r="36" spans="1:16" x14ac:dyDescent="0.25">
      <c r="A36" s="121"/>
      <c r="B36" s="122"/>
      <c r="C36" s="123"/>
      <c r="D36" s="124">
        <v>3299</v>
      </c>
      <c r="E36" s="125">
        <v>5021</v>
      </c>
      <c r="F36" s="126" t="s">
        <v>49</v>
      </c>
      <c r="G36" s="127">
        <v>400</v>
      </c>
      <c r="H36" s="128">
        <v>0</v>
      </c>
      <c r="I36" s="127">
        <v>400</v>
      </c>
      <c r="J36" s="67">
        <v>-50</v>
      </c>
      <c r="K36" s="68">
        <f t="shared" si="0"/>
        <v>350</v>
      </c>
      <c r="L36" s="69">
        <v>0</v>
      </c>
      <c r="M36" s="69">
        <f t="shared" si="1"/>
        <v>350</v>
      </c>
      <c r="N36" s="69">
        <v>0</v>
      </c>
      <c r="O36" s="69">
        <f t="shared" si="2"/>
        <v>350</v>
      </c>
      <c r="P36" s="36"/>
    </row>
    <row r="37" spans="1:16" ht="13" thickBot="1" x14ac:dyDescent="0.3">
      <c r="A37" s="129"/>
      <c r="B37" s="130"/>
      <c r="C37" s="131"/>
      <c r="D37" s="88">
        <v>3299</v>
      </c>
      <c r="E37" s="89">
        <v>5169</v>
      </c>
      <c r="F37" s="132" t="s">
        <v>28</v>
      </c>
      <c r="G37" s="92">
        <v>0</v>
      </c>
      <c r="H37" s="133">
        <v>0</v>
      </c>
      <c r="I37" s="92">
        <v>0</v>
      </c>
      <c r="J37" s="134">
        <v>50</v>
      </c>
      <c r="K37" s="135">
        <f t="shared" si="0"/>
        <v>50</v>
      </c>
      <c r="L37" s="95">
        <v>0</v>
      </c>
      <c r="M37" s="95">
        <f t="shared" si="1"/>
        <v>50</v>
      </c>
      <c r="N37" s="95">
        <v>0</v>
      </c>
      <c r="O37" s="95">
        <f t="shared" si="2"/>
        <v>50</v>
      </c>
      <c r="P37" s="36"/>
    </row>
    <row r="38" spans="1:16" ht="13.5" thickBot="1" x14ac:dyDescent="0.3">
      <c r="A38" s="136" t="s">
        <v>17</v>
      </c>
      <c r="B38" s="137" t="s">
        <v>17</v>
      </c>
      <c r="C38" s="138"/>
      <c r="D38" s="139" t="s">
        <v>17</v>
      </c>
      <c r="E38" s="140" t="s">
        <v>17</v>
      </c>
      <c r="F38" s="141" t="s">
        <v>50</v>
      </c>
      <c r="G38" s="142">
        <v>900</v>
      </c>
      <c r="H38" s="143">
        <f>H39+H47</f>
        <v>-36.799999999999997</v>
      </c>
      <c r="I38" s="142">
        <f t="shared" ref="I38:I46" si="3">G38+H38</f>
        <v>863.2</v>
      </c>
      <c r="J38" s="144">
        <v>0</v>
      </c>
      <c r="K38" s="145">
        <f t="shared" si="0"/>
        <v>863.2</v>
      </c>
      <c r="L38" s="106">
        <v>0</v>
      </c>
      <c r="M38" s="106">
        <f t="shared" si="1"/>
        <v>863.2</v>
      </c>
      <c r="N38" s="146">
        <f>+N39+N47</f>
        <v>-312</v>
      </c>
      <c r="O38" s="106">
        <f t="shared" si="2"/>
        <v>551.20000000000005</v>
      </c>
      <c r="P38" s="36" t="s">
        <v>19</v>
      </c>
    </row>
    <row r="39" spans="1:16" ht="13.5" thickBot="1" x14ac:dyDescent="0.3">
      <c r="A39" s="147" t="s">
        <v>20</v>
      </c>
      <c r="B39" s="148" t="s">
        <v>17</v>
      </c>
      <c r="C39" s="149"/>
      <c r="D39" s="150" t="s">
        <v>17</v>
      </c>
      <c r="E39" s="151" t="s">
        <v>17</v>
      </c>
      <c r="F39" s="152" t="s">
        <v>51</v>
      </c>
      <c r="G39" s="153">
        <f>+G40</f>
        <v>500</v>
      </c>
      <c r="H39" s="154">
        <f>H40</f>
        <v>-36.799999999999997</v>
      </c>
      <c r="I39" s="153">
        <f t="shared" si="3"/>
        <v>463.2</v>
      </c>
      <c r="J39" s="155">
        <v>0</v>
      </c>
      <c r="K39" s="156">
        <f t="shared" si="0"/>
        <v>463.2</v>
      </c>
      <c r="L39" s="157">
        <f>+L40</f>
        <v>0</v>
      </c>
      <c r="M39" s="158">
        <f t="shared" si="1"/>
        <v>463.2</v>
      </c>
      <c r="N39" s="159">
        <v>0</v>
      </c>
      <c r="O39" s="160">
        <f t="shared" si="2"/>
        <v>463.2</v>
      </c>
      <c r="P39" s="36"/>
    </row>
    <row r="40" spans="1:16" s="2" customFormat="1" x14ac:dyDescent="0.25">
      <c r="A40" s="49" t="s">
        <v>22</v>
      </c>
      <c r="B40" s="50" t="s">
        <v>52</v>
      </c>
      <c r="C40" s="51" t="s">
        <v>24</v>
      </c>
      <c r="D40" s="52" t="s">
        <v>17</v>
      </c>
      <c r="E40" s="53" t="s">
        <v>17</v>
      </c>
      <c r="F40" s="107" t="s">
        <v>53</v>
      </c>
      <c r="G40" s="55">
        <f>SUM(G41:G46)</f>
        <v>500</v>
      </c>
      <c r="H40" s="108">
        <f>H46+H45+H43+H41</f>
        <v>-36.799999999999997</v>
      </c>
      <c r="I40" s="55">
        <f t="shared" si="3"/>
        <v>463.2</v>
      </c>
      <c r="J40" s="109">
        <f>SUM(J41:J46)</f>
        <v>0</v>
      </c>
      <c r="K40" s="110">
        <f t="shared" si="0"/>
        <v>463.2</v>
      </c>
      <c r="L40" s="161">
        <f>SUM(L41:L46)</f>
        <v>0</v>
      </c>
      <c r="M40" s="111">
        <f t="shared" si="1"/>
        <v>463.2</v>
      </c>
      <c r="N40" s="162">
        <v>0</v>
      </c>
      <c r="O40" s="163">
        <f t="shared" si="2"/>
        <v>463.2</v>
      </c>
      <c r="P40" s="164"/>
    </row>
    <row r="41" spans="1:16" x14ac:dyDescent="0.25">
      <c r="A41" s="112"/>
      <c r="B41" s="113"/>
      <c r="C41" s="114"/>
      <c r="D41" s="115">
        <v>3419</v>
      </c>
      <c r="E41" s="63">
        <v>5139</v>
      </c>
      <c r="F41" s="64" t="s">
        <v>26</v>
      </c>
      <c r="G41" s="66">
        <v>100</v>
      </c>
      <c r="H41" s="120">
        <v>0</v>
      </c>
      <c r="I41" s="66">
        <f t="shared" si="3"/>
        <v>100</v>
      </c>
      <c r="J41" s="67">
        <v>30</v>
      </c>
      <c r="K41" s="68">
        <f t="shared" si="0"/>
        <v>130</v>
      </c>
      <c r="L41" s="165">
        <v>5</v>
      </c>
      <c r="M41" s="69">
        <f t="shared" si="1"/>
        <v>135</v>
      </c>
      <c r="N41" s="165">
        <v>0</v>
      </c>
      <c r="O41" s="69">
        <f t="shared" si="2"/>
        <v>135</v>
      </c>
      <c r="P41" s="36"/>
    </row>
    <row r="42" spans="1:16" x14ac:dyDescent="0.25">
      <c r="A42" s="112"/>
      <c r="B42" s="113"/>
      <c r="C42" s="114"/>
      <c r="D42" s="115">
        <v>3419</v>
      </c>
      <c r="E42" s="63">
        <v>5164</v>
      </c>
      <c r="F42" s="64" t="s">
        <v>54</v>
      </c>
      <c r="G42" s="66">
        <v>0</v>
      </c>
      <c r="H42" s="120"/>
      <c r="I42" s="66">
        <v>0</v>
      </c>
      <c r="J42" s="67">
        <v>0</v>
      </c>
      <c r="K42" s="68">
        <v>0</v>
      </c>
      <c r="L42" s="165">
        <v>3</v>
      </c>
      <c r="M42" s="69">
        <f t="shared" si="1"/>
        <v>3</v>
      </c>
      <c r="N42" s="165">
        <v>0</v>
      </c>
      <c r="O42" s="69">
        <f t="shared" si="2"/>
        <v>3</v>
      </c>
      <c r="P42" s="36"/>
    </row>
    <row r="43" spans="1:16" x14ac:dyDescent="0.25">
      <c r="A43" s="112"/>
      <c r="B43" s="113"/>
      <c r="C43" s="114"/>
      <c r="D43" s="115">
        <v>3419</v>
      </c>
      <c r="E43" s="63">
        <v>5169</v>
      </c>
      <c r="F43" s="64" t="s">
        <v>28</v>
      </c>
      <c r="G43" s="66">
        <v>300</v>
      </c>
      <c r="H43" s="120">
        <v>13.2</v>
      </c>
      <c r="I43" s="66">
        <f t="shared" si="3"/>
        <v>313.2</v>
      </c>
      <c r="J43" s="67">
        <v>-74.8</v>
      </c>
      <c r="K43" s="68">
        <f t="shared" si="0"/>
        <v>238.39999999999998</v>
      </c>
      <c r="L43" s="165">
        <v>-11.5</v>
      </c>
      <c r="M43" s="69">
        <f t="shared" si="1"/>
        <v>226.89999999999998</v>
      </c>
      <c r="N43" s="165">
        <v>0</v>
      </c>
      <c r="O43" s="69">
        <f t="shared" si="2"/>
        <v>226.89999999999998</v>
      </c>
      <c r="P43" s="36"/>
    </row>
    <row r="44" spans="1:16" x14ac:dyDescent="0.25">
      <c r="A44" s="112"/>
      <c r="B44" s="113"/>
      <c r="C44" s="114"/>
      <c r="D44" s="115">
        <v>3419</v>
      </c>
      <c r="E44" s="63">
        <v>5175</v>
      </c>
      <c r="F44" s="64" t="s">
        <v>29</v>
      </c>
      <c r="G44" s="66">
        <v>0</v>
      </c>
      <c r="H44" s="120"/>
      <c r="I44" s="66">
        <v>0</v>
      </c>
      <c r="J44" s="67">
        <v>0</v>
      </c>
      <c r="K44" s="68">
        <v>0</v>
      </c>
      <c r="L44" s="165">
        <v>3.5</v>
      </c>
      <c r="M44" s="69">
        <f t="shared" si="1"/>
        <v>3.5</v>
      </c>
      <c r="N44" s="165">
        <v>0</v>
      </c>
      <c r="O44" s="69">
        <f t="shared" si="2"/>
        <v>3.5</v>
      </c>
      <c r="P44" s="36"/>
    </row>
    <row r="45" spans="1:16" x14ac:dyDescent="0.25">
      <c r="A45" s="112"/>
      <c r="B45" s="113"/>
      <c r="C45" s="114"/>
      <c r="D45" s="115">
        <v>3419</v>
      </c>
      <c r="E45" s="63">
        <v>5021</v>
      </c>
      <c r="F45" s="64" t="s">
        <v>49</v>
      </c>
      <c r="G45" s="66">
        <v>50</v>
      </c>
      <c r="H45" s="120">
        <v>0</v>
      </c>
      <c r="I45" s="66">
        <f t="shared" si="3"/>
        <v>50</v>
      </c>
      <c r="J45" s="67">
        <v>44.8</v>
      </c>
      <c r="K45" s="68">
        <f t="shared" si="0"/>
        <v>94.8</v>
      </c>
      <c r="L45" s="165">
        <v>0</v>
      </c>
      <c r="M45" s="69">
        <f t="shared" si="1"/>
        <v>94.8</v>
      </c>
      <c r="N45" s="165">
        <v>0</v>
      </c>
      <c r="O45" s="69">
        <f t="shared" si="2"/>
        <v>94.8</v>
      </c>
      <c r="P45" s="36"/>
    </row>
    <row r="46" spans="1:16" ht="13" thickBot="1" x14ac:dyDescent="0.3">
      <c r="A46" s="166"/>
      <c r="B46" s="167"/>
      <c r="C46" s="168"/>
      <c r="D46" s="169">
        <v>3419</v>
      </c>
      <c r="E46" s="170">
        <v>5492</v>
      </c>
      <c r="F46" s="171" t="s">
        <v>55</v>
      </c>
      <c r="G46" s="172">
        <v>50</v>
      </c>
      <c r="H46" s="173">
        <v>-50</v>
      </c>
      <c r="I46" s="172">
        <f t="shared" si="3"/>
        <v>0</v>
      </c>
      <c r="J46" s="93">
        <v>0</v>
      </c>
      <c r="K46" s="94">
        <f t="shared" si="0"/>
        <v>0</v>
      </c>
      <c r="L46" s="174">
        <v>0</v>
      </c>
      <c r="M46" s="95">
        <f t="shared" si="1"/>
        <v>0</v>
      </c>
      <c r="N46" s="175">
        <v>0</v>
      </c>
      <c r="O46" s="176">
        <f t="shared" si="2"/>
        <v>0</v>
      </c>
      <c r="P46" s="36"/>
    </row>
    <row r="47" spans="1:16" s="178" customFormat="1" ht="13.5" thickBot="1" x14ac:dyDescent="0.3">
      <c r="A47" s="147" t="s">
        <v>20</v>
      </c>
      <c r="B47" s="148" t="s">
        <v>17</v>
      </c>
      <c r="C47" s="149"/>
      <c r="D47" s="150" t="s">
        <v>17</v>
      </c>
      <c r="E47" s="151" t="s">
        <v>17</v>
      </c>
      <c r="F47" s="152" t="s">
        <v>56</v>
      </c>
      <c r="G47" s="153">
        <f>+G48</f>
        <v>400</v>
      </c>
      <c r="H47" s="154">
        <v>0</v>
      </c>
      <c r="I47" s="153">
        <f>+I48</f>
        <v>400</v>
      </c>
      <c r="J47" s="155">
        <v>0</v>
      </c>
      <c r="K47" s="156">
        <f t="shared" si="0"/>
        <v>400</v>
      </c>
      <c r="L47" s="157">
        <v>0</v>
      </c>
      <c r="M47" s="158">
        <f t="shared" si="1"/>
        <v>400</v>
      </c>
      <c r="N47" s="158">
        <f>+N48</f>
        <v>-312</v>
      </c>
      <c r="O47" s="158">
        <f t="shared" si="2"/>
        <v>88</v>
      </c>
      <c r="P47" s="177" t="s">
        <v>19</v>
      </c>
    </row>
    <row r="48" spans="1:16" s="178" customFormat="1" x14ac:dyDescent="0.25">
      <c r="A48" s="49" t="s">
        <v>20</v>
      </c>
      <c r="B48" s="50" t="s">
        <v>57</v>
      </c>
      <c r="C48" s="51" t="s">
        <v>24</v>
      </c>
      <c r="D48" s="52" t="s">
        <v>17</v>
      </c>
      <c r="E48" s="53" t="s">
        <v>17</v>
      </c>
      <c r="F48" s="54" t="s">
        <v>58</v>
      </c>
      <c r="G48" s="55">
        <f>+G49</f>
        <v>400</v>
      </c>
      <c r="H48" s="108">
        <v>0</v>
      </c>
      <c r="I48" s="55">
        <f>+I49</f>
        <v>400</v>
      </c>
      <c r="J48" s="109">
        <v>0</v>
      </c>
      <c r="K48" s="110">
        <f t="shared" si="0"/>
        <v>400</v>
      </c>
      <c r="L48" s="161">
        <v>0</v>
      </c>
      <c r="M48" s="111">
        <f t="shared" si="1"/>
        <v>400</v>
      </c>
      <c r="N48" s="111">
        <f>+N49</f>
        <v>-312</v>
      </c>
      <c r="O48" s="111">
        <f t="shared" si="2"/>
        <v>88</v>
      </c>
      <c r="P48" s="177" t="s">
        <v>19</v>
      </c>
    </row>
    <row r="49" spans="1:16" s="178" customFormat="1" ht="13" thickBot="1" x14ac:dyDescent="0.3">
      <c r="A49" s="70"/>
      <c r="B49" s="179"/>
      <c r="C49" s="179"/>
      <c r="D49" s="115">
        <v>3299</v>
      </c>
      <c r="E49" s="63">
        <v>5363</v>
      </c>
      <c r="F49" s="64" t="s">
        <v>59</v>
      </c>
      <c r="G49" s="66">
        <v>400</v>
      </c>
      <c r="H49" s="120">
        <v>0</v>
      </c>
      <c r="I49" s="66">
        <v>400</v>
      </c>
      <c r="J49" s="134">
        <v>0</v>
      </c>
      <c r="K49" s="135">
        <f t="shared" si="0"/>
        <v>400</v>
      </c>
      <c r="L49" s="174">
        <v>0</v>
      </c>
      <c r="M49" s="95">
        <f t="shared" si="1"/>
        <v>400</v>
      </c>
      <c r="N49" s="95">
        <v>-312</v>
      </c>
      <c r="O49" s="95">
        <f t="shared" si="2"/>
        <v>88</v>
      </c>
      <c r="P49" s="177"/>
    </row>
    <row r="50" spans="1:16" s="189" customFormat="1" ht="21.5" thickBot="1" x14ac:dyDescent="0.3">
      <c r="A50" s="180" t="s">
        <v>20</v>
      </c>
      <c r="B50" s="181" t="s">
        <v>17</v>
      </c>
      <c r="C50" s="182"/>
      <c r="D50" s="183" t="s">
        <v>17</v>
      </c>
      <c r="E50" s="184" t="s">
        <v>17</v>
      </c>
      <c r="F50" s="185" t="s">
        <v>60</v>
      </c>
      <c r="G50" s="186">
        <v>1170</v>
      </c>
      <c r="H50" s="187">
        <v>0</v>
      </c>
      <c r="I50" s="186">
        <v>1170</v>
      </c>
      <c r="J50" s="144">
        <v>0</v>
      </c>
      <c r="K50" s="145">
        <f t="shared" si="0"/>
        <v>1170</v>
      </c>
      <c r="L50" s="146">
        <v>0</v>
      </c>
      <c r="M50" s="106">
        <f t="shared" si="1"/>
        <v>1170</v>
      </c>
      <c r="N50" s="106">
        <v>0</v>
      </c>
      <c r="O50" s="106">
        <f t="shared" si="2"/>
        <v>1170</v>
      </c>
      <c r="P50" s="188"/>
    </row>
    <row r="51" spans="1:16" s="178" customFormat="1" ht="21" x14ac:dyDescent="0.25">
      <c r="A51" s="190" t="s">
        <v>20</v>
      </c>
      <c r="B51" s="191" t="s">
        <v>61</v>
      </c>
      <c r="C51" s="192" t="s">
        <v>24</v>
      </c>
      <c r="D51" s="193" t="s">
        <v>17</v>
      </c>
      <c r="E51" s="194" t="s">
        <v>17</v>
      </c>
      <c r="F51" s="195" t="s">
        <v>62</v>
      </c>
      <c r="G51" s="196">
        <f>SUM(G52:G54)</f>
        <v>70</v>
      </c>
      <c r="H51" s="197">
        <v>0</v>
      </c>
      <c r="I51" s="196">
        <f>SUM(I52:I54)</f>
        <v>70</v>
      </c>
      <c r="J51" s="198">
        <v>0</v>
      </c>
      <c r="K51" s="199">
        <f t="shared" si="0"/>
        <v>70</v>
      </c>
      <c r="L51" s="161">
        <v>0</v>
      </c>
      <c r="M51" s="111">
        <f t="shared" si="1"/>
        <v>70</v>
      </c>
      <c r="N51" s="111">
        <v>0</v>
      </c>
      <c r="O51" s="111">
        <f t="shared" si="2"/>
        <v>70</v>
      </c>
      <c r="P51" s="177"/>
    </row>
    <row r="52" spans="1:16" s="178" customFormat="1" x14ac:dyDescent="0.25">
      <c r="A52" s="70"/>
      <c r="B52" s="179"/>
      <c r="C52" s="179"/>
      <c r="D52" s="115">
        <v>3299</v>
      </c>
      <c r="E52" s="63">
        <v>5169</v>
      </c>
      <c r="F52" s="64" t="s">
        <v>28</v>
      </c>
      <c r="G52" s="66">
        <v>60.5</v>
      </c>
      <c r="H52" s="120">
        <v>0</v>
      </c>
      <c r="I52" s="66">
        <v>60.5</v>
      </c>
      <c r="J52" s="67">
        <v>0</v>
      </c>
      <c r="K52" s="68">
        <f t="shared" si="0"/>
        <v>60.5</v>
      </c>
      <c r="L52" s="165">
        <v>0</v>
      </c>
      <c r="M52" s="69">
        <f t="shared" si="1"/>
        <v>60.5</v>
      </c>
      <c r="N52" s="69">
        <v>0</v>
      </c>
      <c r="O52" s="69">
        <f t="shared" si="2"/>
        <v>60.5</v>
      </c>
      <c r="P52" s="177"/>
    </row>
    <row r="53" spans="1:16" s="178" customFormat="1" x14ac:dyDescent="0.25">
      <c r="A53" s="49"/>
      <c r="B53" s="200"/>
      <c r="C53" s="200"/>
      <c r="D53" s="201">
        <v>6310</v>
      </c>
      <c r="E53" s="202">
        <v>5163</v>
      </c>
      <c r="F53" s="203" t="s">
        <v>63</v>
      </c>
      <c r="G53" s="65">
        <v>3.5</v>
      </c>
      <c r="H53" s="204">
        <v>0</v>
      </c>
      <c r="I53" s="65">
        <v>3.5</v>
      </c>
      <c r="J53" s="67">
        <v>0</v>
      </c>
      <c r="K53" s="68">
        <f t="shared" si="0"/>
        <v>3.5</v>
      </c>
      <c r="L53" s="165">
        <v>0</v>
      </c>
      <c r="M53" s="69">
        <f t="shared" si="1"/>
        <v>3.5</v>
      </c>
      <c r="N53" s="69">
        <v>0</v>
      </c>
      <c r="O53" s="69">
        <f t="shared" si="2"/>
        <v>3.5</v>
      </c>
      <c r="P53" s="177"/>
    </row>
    <row r="54" spans="1:16" s="178" customFormat="1" ht="13" thickBot="1" x14ac:dyDescent="0.3">
      <c r="A54" s="205"/>
      <c r="B54" s="206"/>
      <c r="C54" s="206"/>
      <c r="D54" s="169">
        <v>6320</v>
      </c>
      <c r="E54" s="170">
        <v>5163</v>
      </c>
      <c r="F54" s="171" t="s">
        <v>63</v>
      </c>
      <c r="G54" s="172">
        <v>6</v>
      </c>
      <c r="H54" s="173">
        <v>0</v>
      </c>
      <c r="I54" s="172">
        <v>6</v>
      </c>
      <c r="J54" s="134">
        <v>0</v>
      </c>
      <c r="K54" s="135">
        <f t="shared" si="0"/>
        <v>6</v>
      </c>
      <c r="L54" s="174">
        <v>0</v>
      </c>
      <c r="M54" s="95">
        <f t="shared" si="1"/>
        <v>6</v>
      </c>
      <c r="N54" s="95">
        <v>0</v>
      </c>
      <c r="O54" s="95">
        <f t="shared" si="2"/>
        <v>6</v>
      </c>
      <c r="P54" s="177"/>
    </row>
    <row r="55" spans="1:16" s="178" customFormat="1" x14ac:dyDescent="0.25">
      <c r="A55" s="190" t="s">
        <v>20</v>
      </c>
      <c r="B55" s="191" t="s">
        <v>64</v>
      </c>
      <c r="C55" s="192" t="s">
        <v>24</v>
      </c>
      <c r="D55" s="193" t="s">
        <v>17</v>
      </c>
      <c r="E55" s="194" t="s">
        <v>17</v>
      </c>
      <c r="F55" s="207" t="s">
        <v>65</v>
      </c>
      <c r="G55" s="196">
        <f>+G56</f>
        <v>500</v>
      </c>
      <c r="H55" s="197">
        <v>0</v>
      </c>
      <c r="I55" s="196">
        <f>+I56</f>
        <v>500</v>
      </c>
      <c r="J55" s="109">
        <v>0</v>
      </c>
      <c r="K55" s="110">
        <f t="shared" si="0"/>
        <v>500</v>
      </c>
      <c r="L55" s="162">
        <v>0</v>
      </c>
      <c r="M55" s="163">
        <f t="shared" si="1"/>
        <v>500</v>
      </c>
      <c r="N55" s="163">
        <v>0</v>
      </c>
      <c r="O55" s="163">
        <f t="shared" si="2"/>
        <v>500</v>
      </c>
      <c r="P55" s="177"/>
    </row>
    <row r="56" spans="1:16" s="178" customFormat="1" x14ac:dyDescent="0.25">
      <c r="A56" s="70"/>
      <c r="B56" s="179"/>
      <c r="C56" s="179"/>
      <c r="D56" s="115">
        <v>3299</v>
      </c>
      <c r="E56" s="63">
        <v>5169</v>
      </c>
      <c r="F56" s="64" t="s">
        <v>28</v>
      </c>
      <c r="G56" s="66">
        <v>500</v>
      </c>
      <c r="H56" s="120">
        <v>0</v>
      </c>
      <c r="I56" s="66">
        <v>500</v>
      </c>
      <c r="J56" s="67">
        <v>0</v>
      </c>
      <c r="K56" s="68">
        <f t="shared" si="0"/>
        <v>500</v>
      </c>
      <c r="L56" s="165">
        <v>0</v>
      </c>
      <c r="M56" s="69">
        <f t="shared" si="1"/>
        <v>500</v>
      </c>
      <c r="N56" s="69">
        <v>0</v>
      </c>
      <c r="O56" s="69">
        <f t="shared" si="2"/>
        <v>500</v>
      </c>
      <c r="P56" s="177"/>
    </row>
    <row r="57" spans="1:16" s="178" customFormat="1" x14ac:dyDescent="0.25">
      <c r="A57" s="49" t="s">
        <v>20</v>
      </c>
      <c r="B57" s="50" t="s">
        <v>66</v>
      </c>
      <c r="C57" s="51" t="s">
        <v>24</v>
      </c>
      <c r="D57" s="52" t="s">
        <v>17</v>
      </c>
      <c r="E57" s="53" t="s">
        <v>17</v>
      </c>
      <c r="F57" s="54" t="s">
        <v>67</v>
      </c>
      <c r="G57" s="55">
        <f>+G58</f>
        <v>100</v>
      </c>
      <c r="H57" s="108">
        <v>0</v>
      </c>
      <c r="I57" s="55">
        <f>+I58</f>
        <v>100</v>
      </c>
      <c r="J57" s="56">
        <v>0</v>
      </c>
      <c r="K57" s="57">
        <f t="shared" si="0"/>
        <v>100</v>
      </c>
      <c r="L57" s="208">
        <v>0</v>
      </c>
      <c r="M57" s="58">
        <f t="shared" si="1"/>
        <v>100</v>
      </c>
      <c r="N57" s="69">
        <v>0</v>
      </c>
      <c r="O57" s="69">
        <f t="shared" si="2"/>
        <v>100</v>
      </c>
      <c r="P57" s="177"/>
    </row>
    <row r="58" spans="1:16" s="178" customFormat="1" ht="13" thickBot="1" x14ac:dyDescent="0.3">
      <c r="A58" s="70"/>
      <c r="B58" s="179"/>
      <c r="C58" s="179"/>
      <c r="D58" s="115">
        <v>3299</v>
      </c>
      <c r="E58" s="63">
        <v>5169</v>
      </c>
      <c r="F58" s="64" t="s">
        <v>28</v>
      </c>
      <c r="G58" s="66">
        <v>100</v>
      </c>
      <c r="H58" s="120">
        <v>0</v>
      </c>
      <c r="I58" s="66">
        <v>100</v>
      </c>
      <c r="J58" s="93">
        <v>0</v>
      </c>
      <c r="K58" s="94">
        <f t="shared" si="0"/>
        <v>100</v>
      </c>
      <c r="L58" s="175">
        <v>0</v>
      </c>
      <c r="M58" s="176">
        <f t="shared" si="1"/>
        <v>100</v>
      </c>
      <c r="N58" s="176">
        <v>0</v>
      </c>
      <c r="O58" s="176">
        <f t="shared" si="2"/>
        <v>100</v>
      </c>
      <c r="P58" s="177"/>
    </row>
    <row r="59" spans="1:16" s="178" customFormat="1" x14ac:dyDescent="0.25">
      <c r="A59" s="190" t="s">
        <v>20</v>
      </c>
      <c r="B59" s="191" t="s">
        <v>68</v>
      </c>
      <c r="C59" s="192" t="s">
        <v>24</v>
      </c>
      <c r="D59" s="193" t="s">
        <v>17</v>
      </c>
      <c r="E59" s="194" t="s">
        <v>17</v>
      </c>
      <c r="F59" s="207" t="s">
        <v>69</v>
      </c>
      <c r="G59" s="196">
        <f>SUM(G60:G63)</f>
        <v>500</v>
      </c>
      <c r="H59" s="197">
        <v>0</v>
      </c>
      <c r="I59" s="196">
        <f>SUM(I60:I63)</f>
        <v>500</v>
      </c>
      <c r="J59" s="198">
        <v>0</v>
      </c>
      <c r="K59" s="199">
        <f t="shared" si="0"/>
        <v>500</v>
      </c>
      <c r="L59" s="161">
        <v>0</v>
      </c>
      <c r="M59" s="111">
        <f t="shared" si="1"/>
        <v>500</v>
      </c>
      <c r="N59" s="111">
        <v>0</v>
      </c>
      <c r="O59" s="111">
        <f t="shared" si="2"/>
        <v>500</v>
      </c>
      <c r="P59" s="177"/>
    </row>
    <row r="60" spans="1:16" s="178" customFormat="1" x14ac:dyDescent="0.25">
      <c r="A60" s="49"/>
      <c r="B60" s="200"/>
      <c r="C60" s="200"/>
      <c r="D60" s="209">
        <v>3299</v>
      </c>
      <c r="E60" s="202">
        <v>5021</v>
      </c>
      <c r="F60" s="203" t="s">
        <v>49</v>
      </c>
      <c r="G60" s="65">
        <v>120</v>
      </c>
      <c r="H60" s="204">
        <v>0</v>
      </c>
      <c r="I60" s="65">
        <v>120</v>
      </c>
      <c r="J60" s="67">
        <v>0</v>
      </c>
      <c r="K60" s="68">
        <f t="shared" si="0"/>
        <v>120</v>
      </c>
      <c r="L60" s="165">
        <v>0</v>
      </c>
      <c r="M60" s="69">
        <f t="shared" si="1"/>
        <v>120</v>
      </c>
      <c r="N60" s="69">
        <v>0</v>
      </c>
      <c r="O60" s="69">
        <f t="shared" si="2"/>
        <v>120</v>
      </c>
      <c r="P60" s="177"/>
    </row>
    <row r="61" spans="1:16" s="178" customFormat="1" x14ac:dyDescent="0.25">
      <c r="A61" s="49"/>
      <c r="B61" s="200"/>
      <c r="C61" s="200"/>
      <c r="D61" s="209">
        <v>3299</v>
      </c>
      <c r="E61" s="202">
        <v>5164</v>
      </c>
      <c r="F61" s="203" t="s">
        <v>54</v>
      </c>
      <c r="G61" s="65">
        <v>80</v>
      </c>
      <c r="H61" s="204">
        <v>0</v>
      </c>
      <c r="I61" s="65">
        <v>80</v>
      </c>
      <c r="J61" s="67">
        <v>0</v>
      </c>
      <c r="K61" s="68">
        <f t="shared" si="0"/>
        <v>80</v>
      </c>
      <c r="L61" s="165">
        <v>0</v>
      </c>
      <c r="M61" s="69">
        <f t="shared" si="1"/>
        <v>80</v>
      </c>
      <c r="N61" s="69">
        <v>0</v>
      </c>
      <c r="O61" s="69">
        <f t="shared" si="2"/>
        <v>80</v>
      </c>
      <c r="P61" s="177"/>
    </row>
    <row r="62" spans="1:16" s="178" customFormat="1" x14ac:dyDescent="0.25">
      <c r="A62" s="70"/>
      <c r="B62" s="179"/>
      <c r="C62" s="179"/>
      <c r="D62" s="115">
        <v>3299</v>
      </c>
      <c r="E62" s="63">
        <v>5169</v>
      </c>
      <c r="F62" s="64" t="s">
        <v>28</v>
      </c>
      <c r="G62" s="66">
        <v>280</v>
      </c>
      <c r="H62" s="120">
        <v>0</v>
      </c>
      <c r="I62" s="66">
        <v>280</v>
      </c>
      <c r="J62" s="67">
        <v>0</v>
      </c>
      <c r="K62" s="68">
        <f t="shared" si="0"/>
        <v>280</v>
      </c>
      <c r="L62" s="165">
        <v>0</v>
      </c>
      <c r="M62" s="69">
        <f t="shared" si="1"/>
        <v>280</v>
      </c>
      <c r="N62" s="69">
        <v>0</v>
      </c>
      <c r="O62" s="69">
        <f t="shared" si="2"/>
        <v>280</v>
      </c>
      <c r="P62" s="177"/>
    </row>
    <row r="63" spans="1:16" s="178" customFormat="1" ht="13" thickBot="1" x14ac:dyDescent="0.3">
      <c r="A63" s="205"/>
      <c r="B63" s="206"/>
      <c r="C63" s="206"/>
      <c r="D63" s="169">
        <v>3299</v>
      </c>
      <c r="E63" s="170">
        <v>5175</v>
      </c>
      <c r="F63" s="171" t="s">
        <v>29</v>
      </c>
      <c r="G63" s="172">
        <v>20</v>
      </c>
      <c r="H63" s="173">
        <v>0</v>
      </c>
      <c r="I63" s="172">
        <v>20</v>
      </c>
      <c r="J63" s="134">
        <v>0</v>
      </c>
      <c r="K63" s="135">
        <f t="shared" si="0"/>
        <v>20</v>
      </c>
      <c r="L63" s="175">
        <v>0</v>
      </c>
      <c r="M63" s="176">
        <f t="shared" si="1"/>
        <v>20</v>
      </c>
      <c r="N63" s="176">
        <v>0</v>
      </c>
      <c r="O63" s="176">
        <f t="shared" si="2"/>
        <v>20</v>
      </c>
      <c r="P63" s="177"/>
    </row>
    <row r="64" spans="1:16" s="178" customFormat="1" x14ac:dyDescent="0.25">
      <c r="A64" s="210"/>
      <c r="B64" s="211"/>
      <c r="C64" s="211"/>
      <c r="D64" s="212"/>
      <c r="E64" s="212"/>
      <c r="F64" s="213"/>
      <c r="G64" s="214"/>
      <c r="H64" s="215"/>
      <c r="I64" s="215"/>
      <c r="J64" s="216"/>
    </row>
    <row r="65" spans="2:13" x14ac:dyDescent="0.25">
      <c r="B65" s="217"/>
      <c r="C65" s="218"/>
      <c r="D65" s="218"/>
      <c r="E65" s="218"/>
      <c r="F65" s="219">
        <v>41838</v>
      </c>
      <c r="G65" s="220"/>
      <c r="H65" s="221"/>
      <c r="I65" s="221"/>
      <c r="J65" s="221"/>
      <c r="K65" s="221"/>
      <c r="L65" s="220"/>
      <c r="M65" s="220"/>
    </row>
    <row r="66" spans="2:13" x14ac:dyDescent="0.25">
      <c r="B66" s="221"/>
      <c r="C66" s="221"/>
      <c r="D66" s="221"/>
      <c r="E66" s="221"/>
      <c r="F66" s="221"/>
      <c r="G66" s="220"/>
      <c r="H66" s="221"/>
      <c r="I66" s="221"/>
      <c r="J66" s="221"/>
      <c r="K66" s="221"/>
      <c r="L66" s="220"/>
      <c r="M66" s="220"/>
    </row>
    <row r="67" spans="2:13" x14ac:dyDescent="0.25">
      <c r="B67" s="217"/>
      <c r="C67" s="218"/>
      <c r="D67" s="218"/>
      <c r="E67" s="218"/>
      <c r="F67" s="222"/>
      <c r="G67" s="220"/>
      <c r="H67" s="221"/>
      <c r="I67" s="221"/>
      <c r="J67" s="221"/>
      <c r="K67" s="221"/>
      <c r="L67" s="220"/>
      <c r="M67" s="220"/>
    </row>
    <row r="68" spans="2:13" x14ac:dyDescent="0.25">
      <c r="B68" s="221"/>
      <c r="C68" s="221"/>
      <c r="D68" s="221"/>
      <c r="E68" s="221"/>
      <c r="F68" s="223"/>
      <c r="G68" s="220"/>
      <c r="H68" s="221"/>
      <c r="I68" s="221"/>
      <c r="J68" s="221"/>
      <c r="K68" s="221"/>
      <c r="L68" s="220"/>
      <c r="M68" s="220"/>
    </row>
    <row r="69" spans="2:13" x14ac:dyDescent="0.25">
      <c r="B69" s="217"/>
      <c r="C69" s="218"/>
      <c r="D69" s="218"/>
      <c r="E69" s="218"/>
      <c r="F69" s="224"/>
      <c r="G69" s="225"/>
      <c r="H69" s="225"/>
      <c r="I69" s="225"/>
      <c r="J69" s="225"/>
      <c r="K69" s="225"/>
      <c r="L69" s="225"/>
      <c r="M69" s="225"/>
    </row>
    <row r="70" spans="2:13" x14ac:dyDescent="0.25">
      <c r="B70" s="221"/>
      <c r="C70" s="221"/>
      <c r="D70" s="221"/>
      <c r="E70" s="221"/>
      <c r="F70" s="225"/>
      <c r="G70" s="225"/>
      <c r="H70" s="225"/>
      <c r="I70" s="225"/>
      <c r="J70" s="225"/>
      <c r="K70" s="225"/>
      <c r="L70" s="225"/>
      <c r="M70" s="225"/>
    </row>
    <row r="71" spans="2:13" x14ac:dyDescent="0.25">
      <c r="B71" s="217"/>
      <c r="C71" s="218"/>
      <c r="D71" s="218"/>
      <c r="E71" s="218"/>
      <c r="F71" s="224"/>
      <c r="G71" s="225"/>
      <c r="H71" s="225"/>
      <c r="I71" s="225"/>
      <c r="J71" s="225"/>
      <c r="K71" s="225"/>
      <c r="L71" s="225"/>
      <c r="M71" s="225"/>
    </row>
    <row r="72" spans="2:13" x14ac:dyDescent="0.25">
      <c r="B72" s="221"/>
      <c r="C72" s="221"/>
      <c r="D72" s="221"/>
      <c r="E72" s="221"/>
      <c r="F72" s="225"/>
      <c r="G72" s="225"/>
      <c r="H72" s="225"/>
      <c r="I72" s="225"/>
      <c r="J72" s="225"/>
      <c r="K72" s="225"/>
      <c r="L72" s="225"/>
      <c r="M72" s="225"/>
    </row>
    <row r="73" spans="2:13" x14ac:dyDescent="0.25">
      <c r="B73" s="226"/>
      <c r="C73" s="227"/>
      <c r="D73" s="227"/>
      <c r="E73" s="227"/>
      <c r="F73" s="224"/>
      <c r="G73" s="225"/>
      <c r="H73" s="225"/>
      <c r="I73" s="225"/>
      <c r="J73" s="225"/>
      <c r="K73" s="225"/>
      <c r="L73" s="225"/>
      <c r="M73" s="225"/>
    </row>
    <row r="74" spans="2:13" x14ac:dyDescent="0.25">
      <c r="B74" s="228"/>
      <c r="C74" s="228"/>
      <c r="D74" s="228"/>
      <c r="E74" s="228"/>
      <c r="F74" s="225"/>
      <c r="G74" s="225"/>
      <c r="H74" s="225"/>
      <c r="I74" s="225"/>
      <c r="J74" s="225"/>
      <c r="K74" s="225"/>
      <c r="L74" s="225"/>
      <c r="M74" s="225"/>
    </row>
  </sheetData>
  <mergeCells count="21">
    <mergeCell ref="B73:E74"/>
    <mergeCell ref="F73:M74"/>
    <mergeCell ref="B50:C50"/>
    <mergeCell ref="B65:E65"/>
    <mergeCell ref="B67:E67"/>
    <mergeCell ref="B69:E69"/>
    <mergeCell ref="F69:M70"/>
    <mergeCell ref="B71:E71"/>
    <mergeCell ref="F71:M72"/>
    <mergeCell ref="B8:C8"/>
    <mergeCell ref="B9:C9"/>
    <mergeCell ref="B30:C30"/>
    <mergeCell ref="B38:C38"/>
    <mergeCell ref="B39:C39"/>
    <mergeCell ref="B47:C47"/>
    <mergeCell ref="A1:I1"/>
    <mergeCell ref="F2:M2"/>
    <mergeCell ref="A3:I3"/>
    <mergeCell ref="A4:H4"/>
    <mergeCell ref="A5:I5"/>
    <mergeCell ref="B7:C7"/>
  </mergeCells>
  <pageMargins left="0.7" right="0.7" top="0.78740157499999996" bottom="0.78740157499999996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2014-07-17T09:48:32Z</dcterms:created>
  <dcterms:modified xsi:type="dcterms:W3CDTF">2014-07-18T07:49:29Z</dcterms:modified>
</cp:coreProperties>
</file>