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520" firstSheet="1" activeTab="2"/>
  </bookViews>
  <sheets>
    <sheet name="Graf1" sheetId="1" state="hidden" r:id="rId1"/>
    <sheet name="Bilance PaV" sheetId="2" r:id="rId2"/>
    <sheet name="příjmy + 920 15" sheetId="3" r:id="rId3"/>
  </sheets>
  <definedNames/>
  <calcPr fullCalcOnLoad="1"/>
</workbook>
</file>

<file path=xl/sharedStrings.xml><?xml version="1.0" encoding="utf-8"?>
<sst xmlns="http://schemas.openxmlformats.org/spreadsheetml/2006/main" count="149" uniqueCount="103">
  <si>
    <t>v tis.Kč</t>
  </si>
  <si>
    <t>uk.</t>
  </si>
  <si>
    <t xml:space="preserve">č.a. </t>
  </si>
  <si>
    <t>§</t>
  </si>
  <si>
    <t xml:space="preserve">pol. </t>
  </si>
  <si>
    <t>K A P I T Á L O V É   V Ý D A J E</t>
  </si>
  <si>
    <t xml:space="preserve">SU </t>
  </si>
  <si>
    <t>x</t>
  </si>
  <si>
    <t>Kapitálové (investiční) výdaje resortu celkem</t>
  </si>
  <si>
    <t>SU</t>
  </si>
  <si>
    <t>budovy,haly a stavby</t>
  </si>
  <si>
    <t>dopravní prostředky</t>
  </si>
  <si>
    <t xml:space="preserve">budovy,haly a stavby </t>
  </si>
  <si>
    <t>objekt LK - klimatizační zařízení</t>
  </si>
  <si>
    <t>SR 2014</t>
  </si>
  <si>
    <t>UR 2014</t>
  </si>
  <si>
    <t>stroje, přístroje a zařízení</t>
  </si>
  <si>
    <t>stroje,přístroje a zařízení</t>
  </si>
  <si>
    <t xml:space="preserve">   x</t>
  </si>
  <si>
    <t>objekt LK - rekonstrukce střechy</t>
  </si>
  <si>
    <t>Příjmy z prodeje ostatního hmotného dlouhodobého majetku</t>
  </si>
  <si>
    <t>K A P I TÁ L O V É   P Ř Í J M Y</t>
  </si>
  <si>
    <t xml:space="preserve">O R J </t>
  </si>
  <si>
    <t>Vliv úprav na celkovou bilanci rozpočtu kraje 2014</t>
  </si>
  <si>
    <t>Zdrojová část rozpočtu LK 2014</t>
  </si>
  <si>
    <t>v tis. Kč</t>
  </si>
  <si>
    <t>ukazatel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</si>
  <si>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</si>
  <si>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</si>
  <si>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</si>
  <si>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</si>
  <si>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</si>
  <si>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</si>
  <si>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</si>
  <si>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</si>
  <si>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</si>
  <si>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</si>
  <si>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</si>
  <si>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</si>
  <si>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</si>
  <si>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</si>
  <si>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</si>
  <si>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</si>
  <si>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</si>
  <si>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</si>
  <si>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</si>
  <si>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</si>
  <si>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</si>
  <si>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</si>
  <si>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</si>
  <si>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</si>
  <si>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</si>
  <si>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</si>
  <si>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</si>
  <si>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</si>
  <si>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</si>
  <si>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</si>
  <si>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</si>
  <si>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</si>
  <si>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</si>
  <si>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</si>
  <si>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</si>
  <si>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</si>
  <si>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</si>
  <si>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</si>
  <si>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</si>
  <si>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</si>
  <si>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</si>
  <si>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</si>
  <si>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</si>
  <si>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</si>
  <si>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</si>
  <si>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</si>
  <si>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</si>
  <si>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</si>
  <si>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</si>
  <si>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</si>
  <si>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</si>
  <si>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</si>
  <si>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</si>
  <si>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</si>
  <si>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</si>
  <si>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</si>
  <si>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</si>
  <si>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</si>
  <si>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</si>
  <si>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</si>
  <si>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Odbor kancelář ředitele</t>
  </si>
  <si>
    <t>Kapitola 920 15 - Kapitálové výdaje</t>
  </si>
  <si>
    <t>objekt LK-rekonstrukce oběhových čerpadela chlazené vody</t>
  </si>
  <si>
    <t>UR I 2014</t>
  </si>
  <si>
    <t>UR II 2014</t>
  </si>
  <si>
    <t>159002 0000</t>
  </si>
  <si>
    <t>159003 0000</t>
  </si>
  <si>
    <t xml:space="preserve">159008 0000  </t>
  </si>
  <si>
    <t>149026 0000</t>
  </si>
  <si>
    <t>159007 0000</t>
  </si>
  <si>
    <t>Příjmy a finanční zdroje 2014</t>
  </si>
  <si>
    <t>00000 15</t>
  </si>
  <si>
    <t>ZR-RO č. 212/14</t>
  </si>
  <si>
    <t>příloha č. 1 k ZR-RO č. 212/14</t>
  </si>
  <si>
    <t>Změna rozpočtu - rozpočtové opatření č. 212/14</t>
  </si>
  <si>
    <t>ZR-RO č.212/14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</si>
</sst>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000"/>
    <numFmt numFmtId="165" formatCode="00000000"/>
    <numFmt numFmtId="166" formatCode="#,##0.0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18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1" fillId="0" borderId="15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166" fontId="8" fillId="0" borderId="23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right" vertical="center" wrapText="1"/>
    </xf>
    <xf numFmtId="4" fontId="11" fillId="0" borderId="16" xfId="0" applyNumberFormat="1" applyFont="1" applyBorder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0" xfId="48" applyFill="1" applyAlignment="1">
      <alignment/>
      <protection/>
    </xf>
    <xf numFmtId="49" fontId="0" fillId="0" borderId="0" xfId="48" applyNumberFormat="1" applyFill="1" applyAlignment="1">
      <alignment horizontal="center"/>
      <protection/>
    </xf>
    <xf numFmtId="0" fontId="0" fillId="0" borderId="0" xfId="48">
      <alignment/>
      <protection/>
    </xf>
    <xf numFmtId="0" fontId="12" fillId="0" borderId="0" xfId="47" applyFill="1">
      <alignment/>
      <protection/>
    </xf>
    <xf numFmtId="4" fontId="12" fillId="0" borderId="0" xfId="47" applyNumberFormat="1" applyFill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49" fontId="15" fillId="0" borderId="0" xfId="47" applyNumberFormat="1" applyFont="1" applyBorder="1" applyAlignment="1">
      <alignment vertical="center" textRotation="90"/>
      <protection/>
    </xf>
    <xf numFmtId="0" fontId="4" fillId="0" borderId="0" xfId="49" applyFont="1" applyFill="1" applyBorder="1" applyAlignment="1">
      <alignment horizontal="center"/>
      <protection/>
    </xf>
    <xf numFmtId="165" fontId="4" fillId="0" borderId="0" xfId="49" applyNumberFormat="1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left"/>
      <protection/>
    </xf>
    <xf numFmtId="4" fontId="4" fillId="0" borderId="0" xfId="49" applyNumberFormat="1" applyFont="1" applyFill="1" applyBorder="1" applyAlignment="1">
      <alignment horizontal="left"/>
      <protection/>
    </xf>
    <xf numFmtId="4" fontId="4" fillId="0" borderId="0" xfId="49" applyNumberFormat="1" applyFont="1" applyFill="1" applyBorder="1">
      <alignment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0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50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3" fillId="0" borderId="0" xfId="47" applyFont="1" applyFill="1" applyAlignment="1">
      <alignment horizontal="center"/>
      <protection/>
    </xf>
    <xf numFmtId="0" fontId="3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" xfId="48"/>
    <cellStyle name="normální_Rozpis výdajů 03 bez PO 3" xfId="49"/>
    <cellStyle name="normální_Rozpočet 2004 (ZK)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"/>
          <c:h val="0.9665"/>
        </c:manualLayout>
      </c:layout>
      <c:barChart>
        <c:barDir val="col"/>
        <c:grouping val="clustered"/>
        <c:varyColors val="0"/>
        <c:axId val="54493745"/>
        <c:axId val="20681658"/>
      </c:bar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0039062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154" t="s">
        <v>100</v>
      </c>
      <c r="B1" s="154"/>
      <c r="C1" s="154"/>
      <c r="D1" s="154"/>
      <c r="E1" s="154"/>
    </row>
    <row r="2" spans="1:5" ht="12.75">
      <c r="A2" s="153"/>
      <c r="B2" s="153"/>
      <c r="C2" s="153"/>
      <c r="D2" s="153"/>
      <c r="E2" s="153"/>
    </row>
    <row r="3" spans="1:5" ht="12.75">
      <c r="A3" s="155" t="s">
        <v>23</v>
      </c>
      <c r="B3" s="156"/>
      <c r="C3" s="156"/>
      <c r="D3" s="156"/>
      <c r="E3" s="156"/>
    </row>
    <row r="4" spans="1:5" ht="13.5" thickBot="1">
      <c r="A4" s="157" t="s">
        <v>24</v>
      </c>
      <c r="B4" s="157"/>
      <c r="C4" s="7"/>
      <c r="D4" s="7"/>
      <c r="E4" s="8" t="s">
        <v>25</v>
      </c>
    </row>
    <row r="5" spans="1:5" ht="24.75" thickBot="1">
      <c r="A5" s="9" t="s">
        <v>26</v>
      </c>
      <c r="B5" s="10" t="s">
        <v>4</v>
      </c>
      <c r="C5" s="11" t="s">
        <v>27</v>
      </c>
      <c r="D5" s="11" t="s">
        <v>102</v>
      </c>
      <c r="E5" s="11" t="s">
        <v>28</v>
      </c>
    </row>
    <row r="6" spans="1:5" ht="15" customHeight="1">
      <c r="A6" s="12" t="s">
        <v>29</v>
      </c>
      <c r="B6" s="13" t="s">
        <v>30</v>
      </c>
      <c r="C6" s="14">
        <f>C7+C8+C9</f>
        <v>2289512.4774</v>
      </c>
      <c r="D6" s="14">
        <v>1630</v>
      </c>
      <c r="E6" s="15">
        <f aca="true" t="shared" si="0" ref="E6:E27">C6+D6</f>
        <v>2291142.4774</v>
      </c>
    </row>
    <row r="7" spans="1:10" ht="15" customHeight="1">
      <c r="A7" s="16" t="s">
        <v>31</v>
      </c>
      <c r="B7" s="17" t="s">
        <v>32</v>
      </c>
      <c r="C7" s="18">
        <v>2129186.97</v>
      </c>
      <c r="D7" s="19">
        <v>0</v>
      </c>
      <c r="E7" s="20">
        <f t="shared" si="0"/>
        <v>2129186.97</v>
      </c>
      <c r="J7" s="21"/>
    </row>
    <row r="8" spans="1:5" ht="15" customHeight="1">
      <c r="A8" s="16" t="s">
        <v>33</v>
      </c>
      <c r="B8" s="17" t="s">
        <v>34</v>
      </c>
      <c r="C8" s="18">
        <v>149275.3974</v>
      </c>
      <c r="D8" s="22">
        <v>0</v>
      </c>
      <c r="E8" s="20">
        <f t="shared" si="0"/>
        <v>149275.3974</v>
      </c>
    </row>
    <row r="9" spans="1:5" ht="15" customHeight="1">
      <c r="A9" s="16" t="s">
        <v>35</v>
      </c>
      <c r="B9" s="17" t="s">
        <v>36</v>
      </c>
      <c r="C9" s="18">
        <v>11050.11</v>
      </c>
      <c r="D9" s="18">
        <v>1630</v>
      </c>
      <c r="E9" s="20">
        <f t="shared" si="0"/>
        <v>12680.11</v>
      </c>
    </row>
    <row r="10" spans="1:5" ht="15" customHeight="1">
      <c r="A10" s="23" t="s">
        <v>37</v>
      </c>
      <c r="B10" s="17" t="s">
        <v>38</v>
      </c>
      <c r="C10" s="24">
        <f>C11+C16</f>
        <v>4094485.6685899994</v>
      </c>
      <c r="D10" s="24">
        <f>D11+D16</f>
        <v>0</v>
      </c>
      <c r="E10" s="25">
        <f t="shared" si="0"/>
        <v>4094485.6685899994</v>
      </c>
    </row>
    <row r="11" spans="1:5" ht="15" customHeight="1">
      <c r="A11" s="16" t="s">
        <v>39</v>
      </c>
      <c r="B11" s="17" t="s">
        <v>40</v>
      </c>
      <c r="C11" s="18">
        <f>C12+C13+C14+C15</f>
        <v>3997778.3085899996</v>
      </c>
      <c r="D11" s="18">
        <f>D12+D13+D14+D15</f>
        <v>0</v>
      </c>
      <c r="E11" s="26">
        <f t="shared" si="0"/>
        <v>3997778.3085899996</v>
      </c>
    </row>
    <row r="12" spans="1:5" ht="15" customHeight="1">
      <c r="A12" s="16" t="s">
        <v>41</v>
      </c>
      <c r="B12" s="17" t="s">
        <v>42</v>
      </c>
      <c r="C12" s="18">
        <v>61072</v>
      </c>
      <c r="D12" s="18">
        <v>0</v>
      </c>
      <c r="E12" s="26">
        <f t="shared" si="0"/>
        <v>61072</v>
      </c>
    </row>
    <row r="13" spans="1:5" ht="15" customHeight="1">
      <c r="A13" s="16" t="s">
        <v>43</v>
      </c>
      <c r="B13" s="17" t="s">
        <v>40</v>
      </c>
      <c r="C13" s="18">
        <v>3908126.6485899994</v>
      </c>
      <c r="D13" s="18">
        <v>0</v>
      </c>
      <c r="E13" s="26">
        <f t="shared" si="0"/>
        <v>3908126.6485899994</v>
      </c>
    </row>
    <row r="14" spans="1:5" ht="15" customHeight="1">
      <c r="A14" s="16" t="s">
        <v>44</v>
      </c>
      <c r="B14" s="17" t="s">
        <v>45</v>
      </c>
      <c r="C14" s="18">
        <v>3809.66</v>
      </c>
      <c r="D14" s="18">
        <v>0</v>
      </c>
      <c r="E14" s="26">
        <f>SUM(C14:D14)</f>
        <v>3809.66</v>
      </c>
    </row>
    <row r="15" spans="1:5" ht="15" customHeight="1">
      <c r="A15" s="16" t="s">
        <v>46</v>
      </c>
      <c r="B15" s="17">
        <v>4121</v>
      </c>
      <c r="C15" s="18">
        <v>24770</v>
      </c>
      <c r="D15" s="18">
        <v>0</v>
      </c>
      <c r="E15" s="26">
        <f>SUM(C15:D15)</f>
        <v>24770</v>
      </c>
    </row>
    <row r="16" spans="1:5" ht="15" customHeight="1">
      <c r="A16" s="16" t="s">
        <v>47</v>
      </c>
      <c r="B16" s="17" t="s">
        <v>48</v>
      </c>
      <c r="C16" s="18">
        <f>C17+C18+C19</f>
        <v>96707.36000000002</v>
      </c>
      <c r="D16" s="18">
        <f>D17+D18+D19</f>
        <v>0</v>
      </c>
      <c r="E16" s="26">
        <f t="shared" si="0"/>
        <v>96707.36000000002</v>
      </c>
    </row>
    <row r="17" spans="1:5" ht="15" customHeight="1">
      <c r="A17" s="16" t="s">
        <v>49</v>
      </c>
      <c r="B17" s="17" t="s">
        <v>48</v>
      </c>
      <c r="C17" s="18">
        <v>92969.36000000002</v>
      </c>
      <c r="D17" s="18">
        <v>0</v>
      </c>
      <c r="E17" s="26">
        <f t="shared" si="0"/>
        <v>92969.36000000002</v>
      </c>
    </row>
    <row r="18" spans="1:5" ht="15" customHeight="1">
      <c r="A18" s="16" t="s">
        <v>50</v>
      </c>
      <c r="B18" s="17">
        <v>4221</v>
      </c>
      <c r="C18" s="18">
        <v>3738</v>
      </c>
      <c r="D18" s="18">
        <v>0</v>
      </c>
      <c r="E18" s="26">
        <f>SUM(C18:D18)</f>
        <v>3738</v>
      </c>
    </row>
    <row r="19" spans="1:5" ht="15" customHeight="1">
      <c r="A19" s="16" t="s">
        <v>51</v>
      </c>
      <c r="B19" s="17">
        <v>4232</v>
      </c>
      <c r="C19" s="18">
        <v>0</v>
      </c>
      <c r="D19" s="18">
        <v>0</v>
      </c>
      <c r="E19" s="26">
        <f>SUM(C19:D19)</f>
        <v>0</v>
      </c>
    </row>
    <row r="20" spans="1:5" ht="15" customHeight="1">
      <c r="A20" s="23" t="s">
        <v>52</v>
      </c>
      <c r="B20" s="27" t="s">
        <v>53</v>
      </c>
      <c r="C20" s="24">
        <f>C6+C10</f>
        <v>6383998.145989999</v>
      </c>
      <c r="D20" s="24">
        <f>D6+D10</f>
        <v>1630</v>
      </c>
      <c r="E20" s="25">
        <f t="shared" si="0"/>
        <v>6385628.145989999</v>
      </c>
    </row>
    <row r="21" spans="1:5" ht="15" customHeight="1">
      <c r="A21" s="23" t="s">
        <v>54</v>
      </c>
      <c r="B21" s="27" t="s">
        <v>55</v>
      </c>
      <c r="C21" s="24">
        <f>SUM(C22:C26)</f>
        <v>1072090.47</v>
      </c>
      <c r="D21" s="24">
        <f>SUM(D22:D26)</f>
        <v>0</v>
      </c>
      <c r="E21" s="25">
        <f t="shared" si="0"/>
        <v>1072090.47</v>
      </c>
    </row>
    <row r="22" spans="1:5" ht="15" customHeight="1">
      <c r="A22" s="16" t="s">
        <v>56</v>
      </c>
      <c r="B22" s="17" t="s">
        <v>57</v>
      </c>
      <c r="C22" s="18">
        <v>88242.1</v>
      </c>
      <c r="D22" s="18">
        <v>0</v>
      </c>
      <c r="E22" s="26">
        <f t="shared" si="0"/>
        <v>88242.1</v>
      </c>
    </row>
    <row r="23" spans="1:5" ht="15" customHeight="1">
      <c r="A23" s="16" t="s">
        <v>58</v>
      </c>
      <c r="B23" s="17">
        <v>8115</v>
      </c>
      <c r="C23" s="18">
        <v>202563.47</v>
      </c>
      <c r="D23" s="18">
        <v>0</v>
      </c>
      <c r="E23" s="26">
        <f>SUM(C23:D23)</f>
        <v>202563.47</v>
      </c>
    </row>
    <row r="24" spans="1:5" ht="15" customHeight="1">
      <c r="A24" s="16" t="s">
        <v>59</v>
      </c>
      <c r="B24" s="17" t="s">
        <v>57</v>
      </c>
      <c r="C24" s="18">
        <v>878159.9</v>
      </c>
      <c r="D24" s="18">
        <v>0</v>
      </c>
      <c r="E24" s="26">
        <f t="shared" si="0"/>
        <v>878159.9</v>
      </c>
    </row>
    <row r="25" spans="1:5" ht="15" customHeight="1">
      <c r="A25" s="16" t="s">
        <v>60</v>
      </c>
      <c r="B25" s="17">
        <v>8123</v>
      </c>
      <c r="C25" s="18">
        <v>0</v>
      </c>
      <c r="D25" s="18">
        <v>0</v>
      </c>
      <c r="E25" s="26">
        <f>C25+D25</f>
        <v>0</v>
      </c>
    </row>
    <row r="26" spans="1:5" ht="15" customHeight="1" thickBot="1">
      <c r="A26" s="28" t="s">
        <v>61</v>
      </c>
      <c r="B26" s="29">
        <v>-8124</v>
      </c>
      <c r="C26" s="30">
        <v>-96875</v>
      </c>
      <c r="D26" s="30">
        <v>0</v>
      </c>
      <c r="E26" s="31">
        <f>C26+D26</f>
        <v>-96875</v>
      </c>
    </row>
    <row r="27" spans="1:5" ht="15" customHeight="1" thickBot="1">
      <c r="A27" s="32" t="s">
        <v>62</v>
      </c>
      <c r="B27" s="33"/>
      <c r="C27" s="34">
        <f>C6+C10+C21</f>
        <v>7456088.615989999</v>
      </c>
      <c r="D27" s="34">
        <f>D20+D21</f>
        <v>1630</v>
      </c>
      <c r="E27" s="35">
        <f t="shared" si="0"/>
        <v>7457718.615989999</v>
      </c>
    </row>
    <row r="28" spans="1:5" ht="13.5" thickBot="1">
      <c r="A28" s="157" t="s">
        <v>63</v>
      </c>
      <c r="B28" s="157"/>
      <c r="C28" s="36"/>
      <c r="D28" s="36"/>
      <c r="E28" s="37" t="s">
        <v>25</v>
      </c>
    </row>
    <row r="29" spans="1:5" ht="24.75" thickBot="1">
      <c r="A29" s="9" t="s">
        <v>64</v>
      </c>
      <c r="B29" s="10" t="s">
        <v>65</v>
      </c>
      <c r="C29" s="11" t="s">
        <v>27</v>
      </c>
      <c r="D29" s="11" t="s">
        <v>102</v>
      </c>
      <c r="E29" s="11" t="s">
        <v>28</v>
      </c>
    </row>
    <row r="30" spans="1:5" ht="15" customHeight="1">
      <c r="A30" s="38" t="s">
        <v>66</v>
      </c>
      <c r="B30" s="39" t="s">
        <v>67</v>
      </c>
      <c r="C30" s="22">
        <v>27594</v>
      </c>
      <c r="D30" s="22">
        <v>0</v>
      </c>
      <c r="E30" s="40">
        <f>C30+D30</f>
        <v>27594</v>
      </c>
    </row>
    <row r="31" spans="1:5" ht="15" customHeight="1">
      <c r="A31" s="41" t="s">
        <v>68</v>
      </c>
      <c r="B31" s="17" t="s">
        <v>67</v>
      </c>
      <c r="C31" s="18">
        <v>215664.09</v>
      </c>
      <c r="D31" s="22">
        <v>0</v>
      </c>
      <c r="E31" s="40">
        <f aca="true" t="shared" si="1" ref="E31:E46">C31+D31</f>
        <v>215664.09</v>
      </c>
    </row>
    <row r="32" spans="1:5" ht="15" customHeight="1">
      <c r="A32" s="41" t="s">
        <v>69</v>
      </c>
      <c r="B32" s="17" t="s">
        <v>67</v>
      </c>
      <c r="C32" s="18">
        <v>878542.94</v>
      </c>
      <c r="D32" s="22">
        <v>0</v>
      </c>
      <c r="E32" s="40">
        <f t="shared" si="1"/>
        <v>878542.94</v>
      </c>
    </row>
    <row r="33" spans="1:5" ht="15" customHeight="1">
      <c r="A33" s="41" t="s">
        <v>70</v>
      </c>
      <c r="B33" s="17" t="s">
        <v>67</v>
      </c>
      <c r="C33" s="18">
        <v>734778.03</v>
      </c>
      <c r="D33" s="22">
        <v>0</v>
      </c>
      <c r="E33" s="40">
        <f t="shared" si="1"/>
        <v>734778.03</v>
      </c>
    </row>
    <row r="34" spans="1:5" ht="15" customHeight="1">
      <c r="A34" s="41" t="s">
        <v>71</v>
      </c>
      <c r="B34" s="17" t="s">
        <v>67</v>
      </c>
      <c r="C34" s="18">
        <v>3496652.0100000007</v>
      </c>
      <c r="D34" s="22">
        <v>0</v>
      </c>
      <c r="E34" s="40">
        <f>C34+D34</f>
        <v>3496652.0100000007</v>
      </c>
    </row>
    <row r="35" spans="1:5" ht="15" customHeight="1">
      <c r="A35" s="41" t="s">
        <v>72</v>
      </c>
      <c r="B35" s="17" t="s">
        <v>73</v>
      </c>
      <c r="C35" s="18">
        <v>194585.4</v>
      </c>
      <c r="D35" s="22">
        <v>0</v>
      </c>
      <c r="E35" s="40">
        <f t="shared" si="1"/>
        <v>194585.4</v>
      </c>
    </row>
    <row r="36" spans="1:5" ht="15" customHeight="1">
      <c r="A36" s="41" t="s">
        <v>74</v>
      </c>
      <c r="B36" s="17" t="s">
        <v>67</v>
      </c>
      <c r="C36" s="18">
        <v>22394.15</v>
      </c>
      <c r="D36" s="22">
        <v>0</v>
      </c>
      <c r="E36" s="40">
        <f t="shared" si="1"/>
        <v>22394.15</v>
      </c>
    </row>
    <row r="37" spans="1:5" ht="15" customHeight="1">
      <c r="A37" s="42" t="s">
        <v>75</v>
      </c>
      <c r="B37" s="27" t="s">
        <v>76</v>
      </c>
      <c r="C37" s="24">
        <v>690417.37</v>
      </c>
      <c r="D37" s="14">
        <v>1630</v>
      </c>
      <c r="E37" s="15">
        <f t="shared" si="1"/>
        <v>692047.37</v>
      </c>
    </row>
    <row r="38" spans="1:5" ht="15" customHeight="1">
      <c r="A38" s="41" t="s">
        <v>77</v>
      </c>
      <c r="B38" s="17" t="s">
        <v>76</v>
      </c>
      <c r="C38" s="18">
        <v>0</v>
      </c>
      <c r="D38" s="22">
        <v>0</v>
      </c>
      <c r="E38" s="40">
        <f t="shared" si="1"/>
        <v>0</v>
      </c>
    </row>
    <row r="39" spans="1:5" ht="15" customHeight="1">
      <c r="A39" s="41" t="s">
        <v>78</v>
      </c>
      <c r="B39" s="17" t="s">
        <v>73</v>
      </c>
      <c r="C39" s="18">
        <v>987667.912</v>
      </c>
      <c r="D39" s="22">
        <v>0</v>
      </c>
      <c r="E39" s="40">
        <f t="shared" si="1"/>
        <v>987667.912</v>
      </c>
    </row>
    <row r="40" spans="1:5" ht="15" customHeight="1">
      <c r="A40" s="41" t="s">
        <v>79</v>
      </c>
      <c r="B40" s="17" t="s">
        <v>73</v>
      </c>
      <c r="C40" s="18">
        <v>43995</v>
      </c>
      <c r="D40" s="22">
        <v>0</v>
      </c>
      <c r="E40" s="40">
        <f t="shared" si="1"/>
        <v>43995</v>
      </c>
    </row>
    <row r="41" spans="1:5" ht="15" customHeight="1">
      <c r="A41" s="41" t="s">
        <v>80</v>
      </c>
      <c r="B41" s="17" t="s">
        <v>67</v>
      </c>
      <c r="C41" s="18">
        <v>5278.1900000000005</v>
      </c>
      <c r="D41" s="22">
        <v>0</v>
      </c>
      <c r="E41" s="40">
        <f t="shared" si="1"/>
        <v>5278.1900000000005</v>
      </c>
    </row>
    <row r="42" spans="1:5" ht="15" customHeight="1">
      <c r="A42" s="41" t="s">
        <v>81</v>
      </c>
      <c r="B42" s="17" t="s">
        <v>73</v>
      </c>
      <c r="C42" s="18">
        <v>76679.09</v>
      </c>
      <c r="D42" s="22">
        <v>0</v>
      </c>
      <c r="E42" s="40">
        <f>C42+D42</f>
        <v>76679.09</v>
      </c>
    </row>
    <row r="43" spans="1:5" ht="15" customHeight="1">
      <c r="A43" s="41" t="s">
        <v>82</v>
      </c>
      <c r="B43" s="17" t="s">
        <v>73</v>
      </c>
      <c r="C43" s="18">
        <v>5000</v>
      </c>
      <c r="D43" s="22">
        <v>0</v>
      </c>
      <c r="E43" s="40">
        <f t="shared" si="1"/>
        <v>5000</v>
      </c>
    </row>
    <row r="44" spans="1:5" ht="15" customHeight="1">
      <c r="A44" s="41" t="s">
        <v>83</v>
      </c>
      <c r="B44" s="17" t="s">
        <v>73</v>
      </c>
      <c r="C44" s="18">
        <v>72712.56</v>
      </c>
      <c r="D44" s="22">
        <v>0</v>
      </c>
      <c r="E44" s="40">
        <f t="shared" si="1"/>
        <v>72712.56</v>
      </c>
    </row>
    <row r="45" spans="1:5" ht="15" customHeight="1">
      <c r="A45" s="41" t="s">
        <v>84</v>
      </c>
      <c r="B45" s="17" t="s">
        <v>73</v>
      </c>
      <c r="C45" s="18">
        <v>4006.28</v>
      </c>
      <c r="D45" s="22">
        <v>0</v>
      </c>
      <c r="E45" s="40">
        <f t="shared" si="1"/>
        <v>4006.28</v>
      </c>
    </row>
    <row r="46" spans="1:5" ht="15" customHeight="1" thickBot="1">
      <c r="A46" s="41" t="s">
        <v>85</v>
      </c>
      <c r="B46" s="17" t="s">
        <v>73</v>
      </c>
      <c r="C46" s="18">
        <v>121.6</v>
      </c>
      <c r="D46" s="22">
        <v>0</v>
      </c>
      <c r="E46" s="40">
        <f t="shared" si="1"/>
        <v>121.6</v>
      </c>
    </row>
    <row r="47" spans="1:5" ht="15" customHeight="1" thickBot="1">
      <c r="A47" s="43" t="s">
        <v>86</v>
      </c>
      <c r="B47" s="33"/>
      <c r="C47" s="34">
        <f>C30+C31+C32+C33+C34+C35+C36+C37+C38+C39+C40+C41+C42+C43+C44+C45+C46</f>
        <v>7456088.622</v>
      </c>
      <c r="D47" s="34">
        <f>SUM(D30:D46)</f>
        <v>1630</v>
      </c>
      <c r="E47" s="35">
        <f>SUM(E30:E46)</f>
        <v>7457718.622</v>
      </c>
    </row>
    <row r="48" spans="3:5" ht="12.75">
      <c r="C48" s="21"/>
      <c r="E48" s="21"/>
    </row>
  </sheetData>
  <sheetProtection/>
  <mergeCells count="4">
    <mergeCell ref="A1:E1"/>
    <mergeCell ref="A3:E3"/>
    <mergeCell ref="A4:B4"/>
    <mergeCell ref="A28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4.28125" style="0" customWidth="1"/>
    <col min="4" max="4" width="4.421875" style="0" customWidth="1"/>
    <col min="5" max="5" width="41.00390625" style="0" customWidth="1"/>
    <col min="6" max="6" width="6.8515625" style="0" customWidth="1"/>
    <col min="7" max="7" width="7.8515625" style="0" bestFit="1" customWidth="1"/>
    <col min="8" max="8" width="8.8515625" style="0" bestFit="1" customWidth="1"/>
    <col min="9" max="9" width="8.57421875" style="0" customWidth="1"/>
  </cols>
  <sheetData>
    <row r="1" spans="1:9" ht="12.75">
      <c r="A1" s="44"/>
      <c r="B1" s="45"/>
      <c r="C1" s="44"/>
      <c r="D1" s="44"/>
      <c r="E1" s="44"/>
      <c r="F1" s="44"/>
      <c r="G1" s="44"/>
      <c r="H1" s="46"/>
      <c r="I1" s="152" t="s">
        <v>100</v>
      </c>
    </row>
    <row r="2" spans="1:9" ht="18">
      <c r="A2" s="158" t="s">
        <v>101</v>
      </c>
      <c r="B2" s="159"/>
      <c r="C2" s="159"/>
      <c r="D2" s="159"/>
      <c r="E2" s="159"/>
      <c r="F2" s="159"/>
      <c r="G2" s="159"/>
      <c r="H2" s="159"/>
      <c r="I2" s="159"/>
    </row>
    <row r="3" spans="1:9" ht="12.75">
      <c r="A3" s="47"/>
      <c r="B3" s="47"/>
      <c r="C3" s="47"/>
      <c r="D3" s="47"/>
      <c r="E3" s="47"/>
      <c r="F3" s="47"/>
      <c r="G3" s="47"/>
      <c r="H3" s="48"/>
      <c r="I3" s="49"/>
    </row>
    <row r="4" spans="1:9" ht="12.75">
      <c r="A4" s="47"/>
      <c r="B4" s="47"/>
      <c r="C4" s="47"/>
      <c r="D4" s="47"/>
      <c r="E4" s="47"/>
      <c r="F4" s="47"/>
      <c r="G4" s="47"/>
      <c r="H4" s="48"/>
      <c r="I4" s="49"/>
    </row>
    <row r="5" spans="1:9" ht="15.75">
      <c r="A5" s="160" t="s">
        <v>87</v>
      </c>
      <c r="B5" s="160"/>
      <c r="C5" s="160"/>
      <c r="D5" s="160"/>
      <c r="E5" s="160"/>
      <c r="F5" s="160"/>
      <c r="G5" s="160"/>
      <c r="H5" s="160"/>
      <c r="I5" s="160"/>
    </row>
    <row r="6" spans="1:9" ht="15.75">
      <c r="A6" s="50"/>
      <c r="B6" s="50"/>
      <c r="C6" s="50"/>
      <c r="D6" s="50"/>
      <c r="E6" s="50"/>
      <c r="F6" s="50"/>
      <c r="G6" s="50"/>
      <c r="H6" s="50"/>
      <c r="I6" s="50"/>
    </row>
    <row r="7" spans="1:9" ht="15.75">
      <c r="A7" s="161" t="s">
        <v>97</v>
      </c>
      <c r="B7" s="161"/>
      <c r="C7" s="161"/>
      <c r="D7" s="161"/>
      <c r="E7" s="161"/>
      <c r="F7" s="161"/>
      <c r="G7" s="161"/>
      <c r="H7" s="161"/>
      <c r="I7" s="161"/>
    </row>
    <row r="9" spans="8:9" ht="13.5" thickBot="1">
      <c r="H9" s="6"/>
      <c r="I9" s="6" t="s">
        <v>0</v>
      </c>
    </row>
    <row r="10" spans="1:9" s="64" customFormat="1" ht="23.25" thickBot="1">
      <c r="A10" s="151" t="s">
        <v>7</v>
      </c>
      <c r="B10" s="132" t="s">
        <v>22</v>
      </c>
      <c r="C10" s="60" t="s">
        <v>3</v>
      </c>
      <c r="D10" s="59" t="s">
        <v>4</v>
      </c>
      <c r="E10" s="133" t="s">
        <v>21</v>
      </c>
      <c r="F10" s="134"/>
      <c r="G10" s="135" t="s">
        <v>14</v>
      </c>
      <c r="H10" s="62" t="s">
        <v>99</v>
      </c>
      <c r="I10" s="136" t="s">
        <v>15</v>
      </c>
    </row>
    <row r="11" spans="1:9" ht="22.5">
      <c r="A11" s="137"/>
      <c r="B11" s="138" t="s">
        <v>98</v>
      </c>
      <c r="C11" s="139">
        <v>6172</v>
      </c>
      <c r="D11" s="139">
        <v>3113</v>
      </c>
      <c r="E11" s="140" t="s">
        <v>20</v>
      </c>
      <c r="F11" s="141"/>
      <c r="G11" s="148">
        <v>0</v>
      </c>
      <c r="H11" s="150">
        <v>1630</v>
      </c>
      <c r="I11" s="149">
        <v>1630</v>
      </c>
    </row>
    <row r="12" spans="1:9" ht="13.5" thickBot="1">
      <c r="A12" s="142"/>
      <c r="B12" s="143"/>
      <c r="C12" s="144"/>
      <c r="D12" s="145"/>
      <c r="E12" s="146"/>
      <c r="F12" s="146"/>
      <c r="G12" s="142"/>
      <c r="H12" s="145"/>
      <c r="I12" s="147"/>
    </row>
    <row r="13" spans="1:9" ht="12.75">
      <c r="A13" s="51"/>
      <c r="B13" s="52"/>
      <c r="C13" s="52"/>
      <c r="D13" s="52"/>
      <c r="E13" s="52"/>
      <c r="F13" s="53"/>
      <c r="G13" s="54"/>
      <c r="H13" s="55"/>
      <c r="I13" s="56"/>
    </row>
    <row r="14" spans="1:9" ht="12.75">
      <c r="A14" s="47"/>
      <c r="B14" s="47"/>
      <c r="C14" s="47"/>
      <c r="D14" s="47"/>
      <c r="E14" s="47"/>
      <c r="F14" s="47"/>
      <c r="G14" s="47"/>
      <c r="H14" s="48"/>
      <c r="I14" s="49"/>
    </row>
    <row r="15" spans="1:9" ht="15.75">
      <c r="A15" s="160" t="s">
        <v>87</v>
      </c>
      <c r="B15" s="160"/>
      <c r="C15" s="160"/>
      <c r="D15" s="160"/>
      <c r="E15" s="160"/>
      <c r="F15" s="160"/>
      <c r="G15" s="160"/>
      <c r="H15" s="160"/>
      <c r="I15" s="160"/>
    </row>
    <row r="16" spans="1:9" ht="15.75">
      <c r="A16" s="50"/>
      <c r="B16" s="50"/>
      <c r="C16" s="50"/>
      <c r="D16" s="50"/>
      <c r="E16" s="50"/>
      <c r="F16" s="50"/>
      <c r="G16" s="50"/>
      <c r="H16" s="50"/>
      <c r="I16" s="50"/>
    </row>
    <row r="17" spans="1:9" ht="15.75">
      <c r="A17" s="161" t="s">
        <v>88</v>
      </c>
      <c r="B17" s="161"/>
      <c r="C17" s="161"/>
      <c r="D17" s="161"/>
      <c r="E17" s="161"/>
      <c r="F17" s="161"/>
      <c r="G17" s="161"/>
      <c r="H17" s="161"/>
      <c r="I17" s="161"/>
    </row>
    <row r="18" spans="2:8" ht="12.75">
      <c r="B18" s="2"/>
      <c r="H18" s="1"/>
    </row>
    <row r="19" ht="13.5" thickBot="1">
      <c r="I19" s="3" t="s">
        <v>0</v>
      </c>
    </row>
    <row r="20" spans="1:13" s="64" customFormat="1" ht="23.25" thickBot="1">
      <c r="A20" s="57" t="s">
        <v>1</v>
      </c>
      <c r="B20" s="58" t="s">
        <v>2</v>
      </c>
      <c r="C20" s="60" t="s">
        <v>3</v>
      </c>
      <c r="D20" s="59" t="s">
        <v>4</v>
      </c>
      <c r="E20" s="61" t="s">
        <v>5</v>
      </c>
      <c r="F20" s="61" t="s">
        <v>14</v>
      </c>
      <c r="G20" s="98" t="s">
        <v>90</v>
      </c>
      <c r="H20" s="62" t="s">
        <v>99</v>
      </c>
      <c r="I20" s="63" t="s">
        <v>91</v>
      </c>
      <c r="M20" s="65"/>
    </row>
    <row r="21" spans="1:9" ht="12.75">
      <c r="A21" s="66" t="s">
        <v>6</v>
      </c>
      <c r="B21" s="99" t="s">
        <v>7</v>
      </c>
      <c r="C21" s="67" t="s">
        <v>7</v>
      </c>
      <c r="D21" s="68" t="s">
        <v>7</v>
      </c>
      <c r="E21" s="69" t="s">
        <v>8</v>
      </c>
      <c r="F21" s="107">
        <f>SUM(F22+F24+F26+F30)</f>
        <v>3700</v>
      </c>
      <c r="G21" s="107">
        <v>12457.75</v>
      </c>
      <c r="H21" s="108">
        <v>1630</v>
      </c>
      <c r="I21" s="109">
        <f>SUM(I22+I24+I26+I28+I30)</f>
        <v>14087.75</v>
      </c>
    </row>
    <row r="22" spans="1:9" ht="12.75">
      <c r="A22" s="70" t="s">
        <v>6</v>
      </c>
      <c r="B22" s="106" t="s">
        <v>92</v>
      </c>
      <c r="C22" s="71" t="s">
        <v>7</v>
      </c>
      <c r="D22" s="72" t="s">
        <v>7</v>
      </c>
      <c r="E22" s="73" t="s">
        <v>16</v>
      </c>
      <c r="F22" s="110">
        <v>500</v>
      </c>
      <c r="G22" s="110">
        <v>500</v>
      </c>
      <c r="H22" s="111">
        <v>0</v>
      </c>
      <c r="I22" s="112">
        <v>500</v>
      </c>
    </row>
    <row r="23" spans="1:9" ht="12.75">
      <c r="A23" s="70"/>
      <c r="B23" s="100"/>
      <c r="C23" s="74">
        <v>6172</v>
      </c>
      <c r="D23" s="75">
        <v>6122</v>
      </c>
      <c r="E23" s="76" t="s">
        <v>17</v>
      </c>
      <c r="F23" s="113">
        <v>500</v>
      </c>
      <c r="G23" s="113">
        <v>500</v>
      </c>
      <c r="H23" s="114">
        <v>0</v>
      </c>
      <c r="I23" s="115">
        <v>500</v>
      </c>
    </row>
    <row r="24" spans="1:9" ht="12.75">
      <c r="A24" s="77" t="s">
        <v>6</v>
      </c>
      <c r="B24" s="103" t="s">
        <v>93</v>
      </c>
      <c r="C24" s="79" t="s">
        <v>7</v>
      </c>
      <c r="D24" s="78" t="s">
        <v>7</v>
      </c>
      <c r="E24" s="80" t="s">
        <v>11</v>
      </c>
      <c r="F24" s="116">
        <v>2000</v>
      </c>
      <c r="G24" s="116">
        <v>2000</v>
      </c>
      <c r="H24" s="117">
        <v>1630</v>
      </c>
      <c r="I24" s="112">
        <f>SUM(G24:H24)</f>
        <v>3630</v>
      </c>
    </row>
    <row r="25" spans="1:14" ht="12.75">
      <c r="A25" s="81"/>
      <c r="B25" s="101"/>
      <c r="C25" s="82">
        <v>6172</v>
      </c>
      <c r="D25" s="82">
        <v>6123</v>
      </c>
      <c r="E25" s="83" t="s">
        <v>11</v>
      </c>
      <c r="F25" s="118">
        <v>2000</v>
      </c>
      <c r="G25" s="119">
        <v>2000</v>
      </c>
      <c r="H25" s="120">
        <v>1630</v>
      </c>
      <c r="I25" s="115">
        <f>SUM(G25:H25)</f>
        <v>3630</v>
      </c>
      <c r="N25" s="5"/>
    </row>
    <row r="26" spans="1:9" ht="22.5">
      <c r="A26" s="84" t="s">
        <v>9</v>
      </c>
      <c r="B26" s="102" t="s">
        <v>94</v>
      </c>
      <c r="C26" s="85" t="s">
        <v>7</v>
      </c>
      <c r="D26" s="86" t="s">
        <v>18</v>
      </c>
      <c r="E26" s="86" t="s">
        <v>89</v>
      </c>
      <c r="F26" s="121">
        <v>1200</v>
      </c>
      <c r="G26" s="121">
        <v>1200</v>
      </c>
      <c r="H26" s="122">
        <v>0</v>
      </c>
      <c r="I26" s="123">
        <v>1200</v>
      </c>
    </row>
    <row r="27" spans="1:9" ht="12.75">
      <c r="A27" s="87"/>
      <c r="B27" s="103"/>
      <c r="C27" s="88">
        <v>6172</v>
      </c>
      <c r="D27" s="89">
        <v>6122</v>
      </c>
      <c r="E27" s="89" t="s">
        <v>17</v>
      </c>
      <c r="F27" s="124">
        <v>1200</v>
      </c>
      <c r="G27" s="124">
        <v>1200</v>
      </c>
      <c r="H27" s="125">
        <v>0</v>
      </c>
      <c r="I27" s="115">
        <v>1200</v>
      </c>
    </row>
    <row r="28" spans="1:9" ht="12.75">
      <c r="A28" s="90" t="s">
        <v>9</v>
      </c>
      <c r="B28" s="104" t="s">
        <v>95</v>
      </c>
      <c r="C28" s="91" t="s">
        <v>7</v>
      </c>
      <c r="D28" s="92" t="s">
        <v>7</v>
      </c>
      <c r="E28" s="93" t="s">
        <v>13</v>
      </c>
      <c r="F28" s="126">
        <v>0</v>
      </c>
      <c r="G28" s="126">
        <v>5788</v>
      </c>
      <c r="H28" s="127">
        <v>0</v>
      </c>
      <c r="I28" s="112">
        <v>5788</v>
      </c>
    </row>
    <row r="29" spans="1:9" ht="12.75">
      <c r="A29" s="81"/>
      <c r="B29" s="101"/>
      <c r="C29" s="82">
        <v>6172</v>
      </c>
      <c r="D29" s="82">
        <v>6121</v>
      </c>
      <c r="E29" s="89" t="s">
        <v>10</v>
      </c>
      <c r="F29" s="119">
        <v>0</v>
      </c>
      <c r="G29" s="119">
        <v>5788</v>
      </c>
      <c r="H29" s="120">
        <v>0</v>
      </c>
      <c r="I29" s="115">
        <v>5788</v>
      </c>
    </row>
    <row r="30" spans="1:9" ht="12.75">
      <c r="A30" s="87" t="s">
        <v>9</v>
      </c>
      <c r="B30" s="103" t="s">
        <v>96</v>
      </c>
      <c r="C30" s="94"/>
      <c r="D30" s="94" t="s">
        <v>7</v>
      </c>
      <c r="E30" s="93" t="s">
        <v>19</v>
      </c>
      <c r="F30" s="128">
        <v>0</v>
      </c>
      <c r="G30" s="128">
        <v>2969.75</v>
      </c>
      <c r="H30" s="117">
        <v>0</v>
      </c>
      <c r="I30" s="112">
        <f>SUM(G30:H30)</f>
        <v>2969.75</v>
      </c>
    </row>
    <row r="31" spans="1:9" ht="13.5" thickBot="1">
      <c r="A31" s="95"/>
      <c r="B31" s="105"/>
      <c r="C31" s="96">
        <v>6172</v>
      </c>
      <c r="D31" s="96">
        <v>6121</v>
      </c>
      <c r="E31" s="97" t="s">
        <v>12</v>
      </c>
      <c r="F31" s="129">
        <v>0</v>
      </c>
      <c r="G31" s="129">
        <v>2969.75</v>
      </c>
      <c r="H31" s="130">
        <v>0</v>
      </c>
      <c r="I31" s="131">
        <v>2969.75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</sheetData>
  <sheetProtection/>
  <mergeCells count="5">
    <mergeCell ref="A2:I2"/>
    <mergeCell ref="A5:I5"/>
    <mergeCell ref="A17:I17"/>
    <mergeCell ref="A7:I7"/>
    <mergeCell ref="A15:I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Vilímovská Hana</dc:creator>
  <cp:keywords/>
  <dc:description/>
  <cp:lastModifiedBy>Kolomaznikova Marie</cp:lastModifiedBy>
  <cp:lastPrinted>2014-09-03T06:31:52Z</cp:lastPrinted>
  <dcterms:created xsi:type="dcterms:W3CDTF">2009-02-04T09:08:39Z</dcterms:created>
  <dcterms:modified xsi:type="dcterms:W3CDTF">2014-09-03T06:32:23Z</dcterms:modified>
  <cp:category/>
  <cp:version/>
  <cp:contentType/>
  <cp:contentStatus/>
</cp:coreProperties>
</file>