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22590" windowHeight="1144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47" i="1" l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46" i="1"/>
  <c r="F16" i="1"/>
  <c r="D112" i="1" l="1"/>
  <c r="E112" i="1"/>
  <c r="C112" i="1"/>
  <c r="F103" i="1"/>
  <c r="F104" i="1"/>
  <c r="F105" i="1"/>
  <c r="F106" i="1"/>
  <c r="F107" i="1"/>
  <c r="F108" i="1"/>
  <c r="F109" i="1"/>
  <c r="F110" i="1"/>
  <c r="F102" i="1"/>
  <c r="F101" i="1"/>
  <c r="F100" i="1"/>
  <c r="F12" i="1" l="1"/>
  <c r="F112" i="1" s="1"/>
  <c r="F114" i="1" s="1"/>
  <c r="F113" i="1" l="1"/>
</calcChain>
</file>

<file path=xl/comments1.xml><?xml version="1.0" encoding="utf-8"?>
<comments xmlns="http://schemas.openxmlformats.org/spreadsheetml/2006/main">
  <authors>
    <author>Cerny Petr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38"/>
          </rPr>
          <t>Cerny Petr:</t>
        </r>
        <r>
          <rPr>
            <sz val="9"/>
            <color indexed="81"/>
            <rFont val="Tahoma"/>
            <family val="2"/>
            <charset val="238"/>
          </rPr>
          <t xml:space="preserve">
Pertolice 695179
</t>
        </r>
      </text>
    </comment>
  </commentList>
</comments>
</file>

<file path=xl/sharedStrings.xml><?xml version="1.0" encoding="utf-8"?>
<sst xmlns="http://schemas.openxmlformats.org/spreadsheetml/2006/main" count="118" uniqueCount="118">
  <si>
    <t>III/2931 Nedaříž - havárie propustku</t>
  </si>
  <si>
    <t>Oprava propustku v Jílovém u Držkova</t>
  </si>
  <si>
    <t>III/03513 - Dětřichov</t>
  </si>
  <si>
    <t>III/26834 - Velký Grunov - havárie nábřežní zdi</t>
  </si>
  <si>
    <t>II/283 – Bělá u Turnova, oprava rozpadlé nábřežní zdi</t>
  </si>
  <si>
    <t>Most 294-001 Vítkovice – havárie mostu</t>
  </si>
  <si>
    <t>Silnice II/286 Dolní Štěpanice, havárie opěrné zdi</t>
  </si>
  <si>
    <t>Paseky nad Jizerou - Havárie mostu ev. č. 29056-2</t>
  </si>
  <si>
    <t>Most 2951-6 Zálesní  Lhota - havárie mostu</t>
  </si>
  <si>
    <t>III/0357 Předlánce a Pertoltice - havárie propustků</t>
  </si>
  <si>
    <t>Silnice II/286 Vítkovice – Mísečky – havárie silnice</t>
  </si>
  <si>
    <t>III/26314 Prysk, havárie opěrné zdi</t>
  </si>
  <si>
    <t>III/0357 Pertoltice - havárie opěrné zdi</t>
  </si>
  <si>
    <t>III/2708 Velký Grunov, havárie opěrné zdi</t>
  </si>
  <si>
    <t>Silnice III/2627 Horní Libchava - havárie propustku</t>
  </si>
  <si>
    <t xml:space="preserve">Silnice III/2711 Bílý Kostel a Chotyně - havárie silnice a propustků a opěrné zdi </t>
  </si>
  <si>
    <t xml:space="preserve">Silnice III/2914 Bulovka, havárie opěrné zdi </t>
  </si>
  <si>
    <t>Silnice III/26318 Polevsko – havárie propustku</t>
  </si>
  <si>
    <t>Silnice II/290 Smědava - havárie opěrné zdi</t>
  </si>
  <si>
    <t>Silnice III/01326 Krásná Studánka – havárie propustku</t>
  </si>
  <si>
    <t>Most 2713-5 Chotyně - havárie mostu</t>
  </si>
  <si>
    <t>Silnice III/26836 Lindava, III/26839 Kunratice u Cvikova a III/26841 Cvikov - havárie opěrných zdí</t>
  </si>
  <si>
    <t>Silnice III/2911 Krásný Les, III/2911 Dolní Řasnice, III/2918 Horní Řasnice a III/2918 Srbská - havárie opěrných zdí</t>
  </si>
  <si>
    <t>Silnice II/592 a III/27241 Křižany a Žibřidice - havárie opěrných zdí, silnic a mostu 27241-1</t>
  </si>
  <si>
    <t>Silnice III/27716 Kněžičky - havárie opěrných zdí</t>
  </si>
  <si>
    <t>Silnice III/2628 Skalice u České Lípy a III/2627 Volfartice - havárie opěrných zdí</t>
  </si>
  <si>
    <t>Silnice II/290 Roprachtice - havárie opěrné zdi</t>
  </si>
  <si>
    <t>Silnice III/2904 Oldřichov v Hájích a III/2905 Mníšek – havárie silnic a propustků</t>
  </si>
  <si>
    <t>Silnice II/592 Kryštofovo Údolí - havárie opěrných zdí a mostů 592-008 a 592-010</t>
  </si>
  <si>
    <t>„Silnice III/27247 Machnín – havárie opěrných zdí“</t>
  </si>
  <si>
    <t>Silnice II/278 Stráž pod Ralskem, Břevniště, Hamr na Jezeře a III/26842  Rousínov - havárie silnic a propustků</t>
  </si>
  <si>
    <t>Silnice III/2931 Levinská Olešnice a III/28411 Roztoky u Jilemnice - havárie silnic</t>
  </si>
  <si>
    <t>Silnice III/27251 Chrastava - havárie opěrné zdi</t>
  </si>
  <si>
    <t>Silnice III/29011 Ludvíkov pod Smrkem-havárie propustku</t>
  </si>
  <si>
    <t>Silnice III/29011 Raspenava - havárie silnice</t>
  </si>
  <si>
    <t>Silnice III/2916 Hajniště - havárie propustku</t>
  </si>
  <si>
    <t>Silnice II/288 Bozkov - havárie propustku</t>
  </si>
  <si>
    <t>Silnice III/2907 Fojtka – havárie silnice a propustku</t>
  </si>
  <si>
    <t>Silnice III/29020 Liberec - Harcov – havárie silnice a propustku</t>
  </si>
  <si>
    <t>Silnice III/27240 Druzcov – havárie propustku</t>
  </si>
  <si>
    <t>Silnice III/27243 Jitrava – havárie propustku</t>
  </si>
  <si>
    <t>Silnice III/29021 Liberec, ul. Horská – havárie opěrné zdi</t>
  </si>
  <si>
    <t>Silnice III/2784 Liberec - Ještěd – havárie propustků</t>
  </si>
  <si>
    <t>Název Akce</t>
  </si>
  <si>
    <t>TDI - Silnice III/2628 Skalice u České Lípy a III/2627 Volfartice – havárie opěrných zdí a Silnice III/2627 Horní Libchava – havárie propustku</t>
  </si>
  <si>
    <t>BOZP - Silnice III/2628 Skalice u České Lípy a III/2627 Volfartice – havárie opěrných zdí a Silnice III/2627 Horní Libchava – havárie propustku</t>
  </si>
  <si>
    <t>TDI - Silnice III/26314 Prysk – havárie opěrné zdi a Silnice III/26318 Polevsko – havárie propustku</t>
  </si>
  <si>
    <t>BOZP - Silnice III/26314 Prysk – havárie opěrné zdi a Silnice III/26318 Polevsko – havárie propustku</t>
  </si>
  <si>
    <t>TDI - Silnice III/2708 Velký Grunov – havárie opěrné zdi a Silnice III/26836 Lindava, III/26839 Kunratice u Cvikova a III/26841 Cvikov -  havárie opěrných zdí</t>
  </si>
  <si>
    <t>BOZP - Silnice III/2708 Velký Grunov – havárie opěrné zdi a Silnice III/26836 Lindava, III/26839 Kunratice u Cvikova a III/26841 Cvikov -  havárie opěrných zdí</t>
  </si>
  <si>
    <t>TDI - Silnice II/290 Roprachtice – havárie opěrné zdi a Silnice II/286 Dolní Štěpanice - havárie opěrné zdi</t>
  </si>
  <si>
    <t>BOZP - Silnice II/290 Roprachtice – havárie opěrné zdi a Silnice II/286 Dolní Štěpanice - havárie opěrné zdi</t>
  </si>
  <si>
    <t>TDI - Most 2951-6 Zálesní Lhota – havárie mostu a Silnice III/2931 Levinská Olešnice a III/28411 Roztoky u Jilemnice – havárie silnic</t>
  </si>
  <si>
    <t>BOZP - Most 2951-6 Zálesní Lhota – havárie mostu a Silnice III/2931 Levinská Olešnice a III/28411 Roztoky u Jilemnice – havárie silnic</t>
  </si>
  <si>
    <t>TDI - Silnice III/2914 Bulovka - havárie opěrných zdí</t>
  </si>
  <si>
    <t>BOZP - Silnice III/2914 Bulovka - havárie opěrných zdí</t>
  </si>
  <si>
    <t>TDI - Silnice III/0357 Předlánce a Pertoltice - havárie propustků a Silnice III/0357 Pertoltice – havárie opěrné zdi</t>
  </si>
  <si>
    <t>BOZP - Silnice III/0357 Předlánce a Pertoltice - havárie propustků a Silnice III/0357 Pertoltice – havárie opěrné zdi</t>
  </si>
  <si>
    <t>TDI - Silnice II/278 Stráž pod Ralskem, Břevniště, Hamr na Jezeře a III/26842 Rousínov - havárie silnic a propustku</t>
  </si>
  <si>
    <t>BOZP - Silnice II/278 Stráž pod Ralskem, Břevniště, Hamr na Jezeře a III/26842 Rousínov - havárie silnic a propustku</t>
  </si>
  <si>
    <t>TDI - silnice II/592 a III/27241 Křižany a Žibřidice - havárie opěrných zdí, silnic a mostu 27241-1</t>
  </si>
  <si>
    <t>BOZP - silnice II/592 a III/27241 Křižany a Žibřidice - havárie opěrných zdí, silnic a mostu 27241-1</t>
  </si>
  <si>
    <t>TDI - Silnice II/592 Kryštofovo Údolí -  havárie opěrných zdí a mostů 592-008 a 592-010 a Silnice III/27251 Chrastava – havárie opěrné zdi</t>
  </si>
  <si>
    <t>BOZP - Silnice II/592 Kryštofovo Údolí -  havárie opěrných zdí a mostů 592-008 a 592-010 a Silnice III/27251 Chrastava – havárie opěrné zdi</t>
  </si>
  <si>
    <t>TDI - Silnice III/2904 Oldřichov v Hájích a III/2905 Mníšek – havárie silnic a propustků a Silnice III/2907 Fojtka – havárie silnice a propustku</t>
  </si>
  <si>
    <t>BOZP - Silnice III/2904 Oldřichov v Hájích a III/2905 Mníšek – havárie silnic a propustků a Silnice III/2907 Fojtka – havárie silnice a propustku</t>
  </si>
  <si>
    <t>TDI - Silnice III/2911 Krásný Les, III/2911 Dolní Řasnice, III/2918 Horní Řasnice a III/2918 Srbská - havárie opěrných zdí</t>
  </si>
  <si>
    <t>BOZP - Silnice III/2911 Krásný Les, III/2911 Dolní Řasnice, III/2918 Horní Řasnice a III/2918 Srbská - havárie opěrných zdí</t>
  </si>
  <si>
    <t>TDI - Silnice II/290 Smědava – havárie opěrné zdi</t>
  </si>
  <si>
    <t>BOZP - Silnice II/290 Smědava – havárie opěrné zdi</t>
  </si>
  <si>
    <t>TDI - Silnice III/2916 Hajniště - havárie propustku, Silnice III/29011 Raspenava - havárie silnice a Silnice III/29011 Ludvíkov pod Smrkem - havárie propustku</t>
  </si>
  <si>
    <t>BOZP - Silnice III/2916 Hajniště - havárie propustku, Silnice III/29011 Raspenava - havárie silnice a Silnice III/29011 Ludvíkov pod Smrkem - havárie propustku</t>
  </si>
  <si>
    <t>TDI - Silnice II/288 Bozkov – havárie propustku, Silnice II/286 Vítkovice – Mísečky – havárie silnice a Most 29056-2 Paseky nad Jizerou – havárie mostu</t>
  </si>
  <si>
    <t>BOZP - Silnice II/288 Bozkov – havárie propustku, Silnice II/286 Vítkovice – Mísečky – havárie silnice a Most 29056-2 Paseky nad Jizerou – havárie mostu</t>
  </si>
  <si>
    <t>TDI - Silnice III/27716 Kněžičky -  havárie opěrných zdí</t>
  </si>
  <si>
    <t>BOZP - Silnice III/27716 Kněžičky -  havárie opěrných zdí</t>
  </si>
  <si>
    <t>TDI - Silnice III/2711 Bílý Kostel a Chotyně – havárie silnice, propustků a opěrné zdi a Most 2713-5 Chotyně – havárie mostu</t>
  </si>
  <si>
    <t>BOZP - Silnice III/2711 Bílý Kostel a Chotyně – havárie silnice, propustků a opěrné zdi a Most 2713-5 Chotyně – havárie mostu</t>
  </si>
  <si>
    <t>TDI - Silnice III/27247 Machnín – havárie opěrných zdí a Silnice III/01326 Krásná Studánka – havárie propustku</t>
  </si>
  <si>
    <t>BOZP - Silnice III/27247 Machnín – havárie opěrných zdí a Silnice III/01326 Krásná Studánka – havárie propustku</t>
  </si>
  <si>
    <t>TDI - Silnice III/29020 Liberec - Harcov – havárie silnice a propustku</t>
  </si>
  <si>
    <t>BOZP - Silnice III/29020 Liberec - Harcov – havárie silnice a propustku</t>
  </si>
  <si>
    <t>TDI - Silnice III/27243 Jitrava – havárie propustku</t>
  </si>
  <si>
    <t>BOZP - Silnice III/27243 Jitrava – havárie propustku</t>
  </si>
  <si>
    <t>TDI - Silnice III/27240 Druzcov – havárie propustku</t>
  </si>
  <si>
    <t>BOZP - Silnice III/27240 Druzcov – havárie propustku</t>
  </si>
  <si>
    <t>TDI - Silnice III/29021 Liberec, ul. Horská – havárie opěrné zdi, Silnice III/2784 Liberec - Ještěd – havárie propustků</t>
  </si>
  <si>
    <t>BOZP - Silnice III/29021 Liberec, ul. Horská – havárie opěrné zdi, Silnice III/2784 Liberec - Ještěd – havárie propustků</t>
  </si>
  <si>
    <t>TDI - III/03513 - Dětřichov</t>
  </si>
  <si>
    <t>BOZP -III/03513 - Dětřichov</t>
  </si>
  <si>
    <t>TDI - III/26834 - Velký Grunov - havárie nábřežní zdi</t>
  </si>
  <si>
    <t>BOZP - III/26834 - Velký Grunov - havárie nábřežní zdi</t>
  </si>
  <si>
    <t>TDI - Silnice II/283 – Bělá u Turnova, oprava rozpadlé nábřežní zdi</t>
  </si>
  <si>
    <t>BOZP - Silnice II/283 – Bělá u Turnova, oprava rozpadlé nábřežní zdi</t>
  </si>
  <si>
    <t>Zaplaceno 2013</t>
  </si>
  <si>
    <t>Projektová dokumentace - III/2931 NEDAŘÍŽ</t>
  </si>
  <si>
    <t>Projektová dokumentace - III/03513 DĚTŘICHOV</t>
  </si>
  <si>
    <t>Celkem</t>
  </si>
  <si>
    <t>Projektová dokumentace - Bělá u Turnova - nábřežní zeď II/283</t>
  </si>
  <si>
    <t>Bezprostřední úklid po povodních v roce 2013</t>
  </si>
  <si>
    <t>Zaplaceno 2014
 (do 30.7.2014)</t>
  </si>
  <si>
    <t>Ceny uvedené
ve smlouvách</t>
  </si>
  <si>
    <t>Zdroje ze SFDI (celkem)</t>
  </si>
  <si>
    <t>Zdroje Liberecký kraj (celkem)</t>
  </si>
  <si>
    <t>Předpoklad 
 v roce 2014</t>
  </si>
  <si>
    <t>Projektová dokumentace - Smlouva 2013208T</t>
  </si>
  <si>
    <t>Projektová dokumentace - Smlouva 2013225T</t>
  </si>
  <si>
    <t>Projektová dokumentace - Smlouva 2013226T</t>
  </si>
  <si>
    <t>Projektová dokumentace - Smlouva 2013227T</t>
  </si>
  <si>
    <t>Projektová dokumentace - Smlouva 2013228T</t>
  </si>
  <si>
    <t>Projektová dokumentace - Smlouva 2013229T</t>
  </si>
  <si>
    <t>Projektová dokumentace - Smlouva 2013230T</t>
  </si>
  <si>
    <t>Projektová dokumentace - Smlouva 2013231T</t>
  </si>
  <si>
    <t>Projektová dokumentace - Smlouva 2013207T</t>
  </si>
  <si>
    <t>Projektová dokumentace - Smlouva 2013220T</t>
  </si>
  <si>
    <t>Projektová dokumentace - Smlouva 2013221T</t>
  </si>
  <si>
    <t>Projektová dokumentace - Smlouva 2013222T</t>
  </si>
  <si>
    <t>Povodně 2013 - Liberecký kraj - SFDI - stav k 31. 7.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</si>
</sst>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_K_č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8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1">
    <xf numFmtId="0" fontId="0" fillId="0" borderId="0" xfId="0"/>
    <xf numFmtId="0" fontId="0" fillId="0" borderId="0" xfId="0"/>
    <xf numFmtId="164" fontId="1" fillId="0" borderId="1" xfId="0" applyNumberFormat="1" applyFont="1" applyFill="1" applyBorder="1"/>
    <xf numFmtId="0" fontId="0" fillId="0" borderId="1" xfId="0" applyBorder="1"/>
    <xf numFmtId="164" fontId="2" fillId="0" borderId="1" xfId="0" applyNumberFormat="1" applyFont="1" applyFill="1" applyBorder="1"/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64" fontId="1" fillId="0" borderId="2" xfId="0" applyNumberFormat="1" applyFont="1" applyFill="1" applyBorder="1"/>
    <xf numFmtId="0" fontId="0" fillId="2" borderId="1" xfId="0" applyFill="1" applyBorder="1"/>
    <xf numFmtId="0" fontId="0" fillId="0" borderId="0" xfId="0"/>
    <xf numFmtId="0" fontId="0" fillId="3" borderId="1" xfId="0" applyFill="1" applyBorder="1"/>
    <xf numFmtId="0" fontId="5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/>
    <xf numFmtId="164" fontId="1" fillId="3" borderId="3" xfId="0" applyNumberFormat="1" applyFont="1" applyFill="1" applyBorder="1"/>
    <xf numFmtId="164" fontId="1" fillId="0" borderId="1" xfId="0" applyNumberFormat="1" applyFont="1" applyFill="1" applyBorder="1" applyAlignment="1">
      <alignment horizontal="right"/>
    </xf>
    <xf numFmtId="0" fontId="0" fillId="4" borderId="1" xfId="0" applyFill="1" applyBorder="1"/>
    <xf numFmtId="0" fontId="5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/>
    <xf numFmtId="164" fontId="1" fillId="5" borderId="1" xfId="0" applyNumberFormat="1" applyFont="1" applyFill="1" applyBorder="1"/>
    <xf numFmtId="4" fontId="0" fillId="0" borderId="0" xfId="0" applyNumberFormat="1"/>
    <xf numFmtId="44" fontId="2" fillId="0" borderId="1" xfId="0" applyNumberFormat="1" applyFont="1" applyFill="1" applyBorder="1"/>
    <xf numFmtId="0" fontId="2" fillId="2" borderId="1" xfId="2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0" fillId="6" borderId="1" xfId="0" applyFill="1" applyBorder="1"/>
    <xf numFmtId="164" fontId="1" fillId="2" borderId="1" xfId="0" applyNumberFormat="1" applyFont="1" applyFill="1" applyBorder="1" applyAlignment="1">
      <alignment horizontal="center" wrapText="1"/>
    </xf>
    <xf numFmtId="0" fontId="5" fillId="6" borderId="5" xfId="0" applyFont="1" applyFill="1" applyBorder="1" applyAlignment="1">
      <alignment vertical="center" wrapText="1"/>
    </xf>
    <xf numFmtId="164" fontId="1" fillId="6" borderId="3" xfId="0" applyNumberFormat="1" applyFont="1" applyFill="1" applyBorder="1"/>
    <xf numFmtId="0" fontId="8" fillId="8" borderId="6" xfId="0" applyFont="1" applyFill="1" applyBorder="1"/>
    <xf numFmtId="164" fontId="1" fillId="8" borderId="7" xfId="0" applyNumberFormat="1" applyFont="1" applyFill="1" applyBorder="1"/>
    <xf numFmtId="164" fontId="1" fillId="8" borderId="8" xfId="0" applyNumberFormat="1" applyFont="1" applyFill="1" applyBorder="1"/>
    <xf numFmtId="0" fontId="9" fillId="5" borderId="9" xfId="0" applyFont="1" applyFill="1" applyBorder="1" applyAlignment="1">
      <alignment vertical="center" wrapText="1"/>
    </xf>
    <xf numFmtId="164" fontId="1" fillId="5" borderId="10" xfId="0" applyNumberFormat="1" applyFont="1" applyFill="1" applyBorder="1"/>
    <xf numFmtId="0" fontId="9" fillId="7" borderId="11" xfId="0" applyFont="1" applyFill="1" applyBorder="1" applyAlignment="1">
      <alignment vertical="center" wrapText="1"/>
    </xf>
    <xf numFmtId="0" fontId="10" fillId="7" borderId="12" xfId="0" applyFont="1" applyFill="1" applyBorder="1"/>
    <xf numFmtId="164" fontId="1" fillId="7" borderId="12" xfId="0" applyNumberFormat="1" applyFont="1" applyFill="1" applyBorder="1"/>
    <xf numFmtId="164" fontId="1" fillId="7" borderId="13" xfId="0" applyNumberFormat="1" applyFont="1" applyFill="1" applyBorder="1"/>
    <xf numFmtId="164" fontId="10" fillId="5" borderId="1" xfId="0" applyNumberFormat="1" applyFont="1" applyFill="1" applyBorder="1"/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/>
  </cellXfs>
  <cellStyles count="3">
    <cellStyle name="Normální" xfId="0" builtinId="0"/>
    <cellStyle name="Normální 5" xfId="1"/>
    <cellStyle name="normální_Lis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16"/>
  <sheetViews>
    <sheetView tabSelected="1" zoomScale="130" zoomScaleNormal="130" workbookViewId="0">
      <pane xSplit="1" ySplit="2" topLeftCell="B81" activePane="bottomRight" state="frozen"/>
      <selection pane="topRight" activeCell="B1" sqref="B1"/>
      <selection pane="bottomLeft" activeCell="A3" sqref="A3"/>
      <selection pane="bottomRight" activeCell="B112" sqref="B112"/>
    </sheetView>
  </sheetViews>
  <sheetFormatPr defaultRowHeight="15" x14ac:dyDescent="0.25"/>
  <cols>
    <col min="1" max="1" width="4.5703125" style="1" customWidth="1"/>
    <col min="2" max="2" width="54.5703125" customWidth="1"/>
    <col min="3" max="3" width="20.85546875" customWidth="1"/>
    <col min="4" max="6" width="19.85546875" customWidth="1"/>
    <col min="8" max="8" width="30.140625" customWidth="1"/>
  </cols>
  <sheetData>
    <row r="1" spans="1:6" s="9" customFormat="1" ht="15" customHeight="1" x14ac:dyDescent="0.3">
      <c r="A1" s="38" t="s">
        <v>117</v>
      </c>
      <c r="B1" s="39"/>
      <c r="C1" s="39"/>
      <c r="D1" s="39"/>
      <c r="E1" s="39"/>
      <c r="F1" s="39"/>
    </row>
    <row r="2" spans="1:6" ht="28.5" customHeight="1" x14ac:dyDescent="0.25">
      <c r="A2" s="8"/>
      <c r="B2" s="21" t="s">
        <v>43</v>
      </c>
      <c r="C2" s="25" t="s">
        <v>101</v>
      </c>
      <c r="D2" s="22" t="s">
        <v>94</v>
      </c>
      <c r="E2" s="23" t="s">
        <v>100</v>
      </c>
      <c r="F2" s="23" t="s">
        <v>104</v>
      </c>
    </row>
    <row r="3" spans="1:6" ht="15.75" x14ac:dyDescent="0.25">
      <c r="A3" s="3">
        <v>1</v>
      </c>
      <c r="B3" s="6" t="s">
        <v>0</v>
      </c>
      <c r="C3" s="7">
        <v>540712</v>
      </c>
      <c r="D3" s="20">
        <v>489017</v>
      </c>
      <c r="E3" s="3"/>
      <c r="F3" s="4">
        <v>0</v>
      </c>
    </row>
    <row r="4" spans="1:6" ht="15.75" x14ac:dyDescent="0.25">
      <c r="A4" s="3">
        <v>2</v>
      </c>
      <c r="B4" s="5" t="s">
        <v>1</v>
      </c>
      <c r="C4" s="2">
        <v>614091</v>
      </c>
      <c r="D4" s="20">
        <v>604390</v>
      </c>
      <c r="E4" s="3"/>
      <c r="F4" s="2">
        <v>0</v>
      </c>
    </row>
    <row r="5" spans="1:6" ht="15.75" x14ac:dyDescent="0.25">
      <c r="A5" s="3">
        <v>3</v>
      </c>
      <c r="B5" s="5" t="s">
        <v>2</v>
      </c>
      <c r="C5" s="2">
        <v>2004567</v>
      </c>
      <c r="D5" s="3"/>
      <c r="E5" s="2">
        <v>1663184</v>
      </c>
      <c r="F5" s="4">
        <v>0</v>
      </c>
    </row>
    <row r="6" spans="1:6" ht="15.75" x14ac:dyDescent="0.25">
      <c r="A6" s="3">
        <v>4</v>
      </c>
      <c r="B6" s="5" t="s">
        <v>3</v>
      </c>
      <c r="C6" s="2">
        <v>4186811</v>
      </c>
      <c r="D6" s="3"/>
      <c r="E6" s="2">
        <v>4186810.89</v>
      </c>
      <c r="F6" s="2">
        <v>0</v>
      </c>
    </row>
    <row r="7" spans="1:6" ht="15.75" x14ac:dyDescent="0.25">
      <c r="A7" s="3">
        <v>5</v>
      </c>
      <c r="B7" s="5" t="s">
        <v>4</v>
      </c>
      <c r="C7" s="2">
        <v>1185796</v>
      </c>
      <c r="D7" s="3"/>
      <c r="E7" s="2">
        <v>1184586.33</v>
      </c>
      <c r="F7" s="4">
        <v>0</v>
      </c>
    </row>
    <row r="8" spans="1:6" ht="15.75" x14ac:dyDescent="0.25">
      <c r="A8" s="3">
        <v>6</v>
      </c>
      <c r="B8" s="5" t="s">
        <v>5</v>
      </c>
      <c r="C8" s="2">
        <v>104828</v>
      </c>
      <c r="D8" s="3"/>
      <c r="E8" s="14">
        <v>103771</v>
      </c>
      <c r="F8" s="2">
        <v>0</v>
      </c>
    </row>
    <row r="9" spans="1:6" ht="15.75" x14ac:dyDescent="0.25">
      <c r="A9" s="3">
        <v>7</v>
      </c>
      <c r="B9" s="5" t="s">
        <v>6</v>
      </c>
      <c r="C9" s="2">
        <v>543503</v>
      </c>
      <c r="D9" s="3"/>
      <c r="E9" s="2">
        <v>543503</v>
      </c>
      <c r="F9" s="4">
        <v>0</v>
      </c>
    </row>
    <row r="10" spans="1:6" ht="15.75" x14ac:dyDescent="0.25">
      <c r="A10" s="3">
        <v>8</v>
      </c>
      <c r="B10" s="5" t="s">
        <v>7</v>
      </c>
      <c r="C10" s="4">
        <v>1279180.79</v>
      </c>
      <c r="D10" s="3"/>
      <c r="E10" s="3"/>
      <c r="F10" s="4">
        <v>1279180.79</v>
      </c>
    </row>
    <row r="11" spans="1:6" ht="15.75" x14ac:dyDescent="0.25">
      <c r="A11" s="3">
        <v>9</v>
      </c>
      <c r="B11" s="5" t="s">
        <v>8</v>
      </c>
      <c r="C11" s="2">
        <v>2885527</v>
      </c>
      <c r="D11" s="3"/>
      <c r="E11" s="3"/>
      <c r="F11" s="2">
        <v>2885527</v>
      </c>
    </row>
    <row r="12" spans="1:6" ht="15.75" x14ac:dyDescent="0.25">
      <c r="A12" s="3">
        <v>10</v>
      </c>
      <c r="B12" s="5" t="s">
        <v>9</v>
      </c>
      <c r="C12" s="2">
        <v>1419572</v>
      </c>
      <c r="D12" s="3"/>
      <c r="E12" s="14">
        <v>699291.8</v>
      </c>
      <c r="F12" s="2">
        <f>C12-E12</f>
        <v>720280.2</v>
      </c>
    </row>
    <row r="13" spans="1:6" ht="15.75" x14ac:dyDescent="0.25">
      <c r="A13" s="3">
        <v>11</v>
      </c>
      <c r="B13" s="5" t="s">
        <v>10</v>
      </c>
      <c r="C13" s="2">
        <v>8438035.8499999996</v>
      </c>
      <c r="D13" s="3"/>
      <c r="E13" s="3"/>
      <c r="F13" s="2">
        <v>8438035.8499999996</v>
      </c>
    </row>
    <row r="14" spans="1:6" ht="15.75" x14ac:dyDescent="0.25">
      <c r="A14" s="3">
        <v>12</v>
      </c>
      <c r="B14" s="5" t="s">
        <v>11</v>
      </c>
      <c r="C14" s="2">
        <v>1369868</v>
      </c>
      <c r="D14" s="3"/>
      <c r="E14" s="3"/>
      <c r="F14" s="2">
        <v>1369868</v>
      </c>
    </row>
    <row r="15" spans="1:6" ht="15.75" x14ac:dyDescent="0.25">
      <c r="A15" s="3">
        <v>13</v>
      </c>
      <c r="B15" s="5" t="s">
        <v>12</v>
      </c>
      <c r="C15" s="2">
        <v>2295768</v>
      </c>
      <c r="D15" s="3"/>
      <c r="E15" s="3"/>
      <c r="F15" s="2">
        <v>2295768</v>
      </c>
    </row>
    <row r="16" spans="1:6" ht="15.75" x14ac:dyDescent="0.25">
      <c r="A16" s="3">
        <v>14</v>
      </c>
      <c r="B16" s="5" t="s">
        <v>13</v>
      </c>
      <c r="C16" s="2">
        <v>4596409</v>
      </c>
      <c r="D16" s="3"/>
      <c r="E16" s="2">
        <v>846507.53</v>
      </c>
      <c r="F16" s="2">
        <f>C16-E16</f>
        <v>3749901.4699999997</v>
      </c>
    </row>
    <row r="17" spans="1:6" ht="15.75" x14ac:dyDescent="0.25">
      <c r="A17" s="3">
        <v>15</v>
      </c>
      <c r="B17" s="5" t="s">
        <v>14</v>
      </c>
      <c r="C17" s="2">
        <v>967806</v>
      </c>
      <c r="D17" s="3"/>
      <c r="E17" s="3"/>
      <c r="F17" s="2">
        <v>967806</v>
      </c>
    </row>
    <row r="18" spans="1:6" ht="24" x14ac:dyDescent="0.25">
      <c r="A18" s="3">
        <v>16</v>
      </c>
      <c r="B18" s="5" t="s">
        <v>15</v>
      </c>
      <c r="C18" s="2">
        <v>6959467</v>
      </c>
      <c r="D18" s="3"/>
      <c r="E18" s="3"/>
      <c r="F18" s="2">
        <v>6959467</v>
      </c>
    </row>
    <row r="19" spans="1:6" ht="15.75" x14ac:dyDescent="0.25">
      <c r="A19" s="3">
        <v>17</v>
      </c>
      <c r="B19" s="5" t="s">
        <v>16</v>
      </c>
      <c r="C19" s="2">
        <v>12647152</v>
      </c>
      <c r="D19" s="3"/>
      <c r="E19" s="3"/>
      <c r="F19" s="2">
        <v>12647152</v>
      </c>
    </row>
    <row r="20" spans="1:6" ht="15.75" x14ac:dyDescent="0.25">
      <c r="A20" s="3">
        <v>18</v>
      </c>
      <c r="B20" s="5" t="s">
        <v>17</v>
      </c>
      <c r="C20" s="2">
        <v>676126</v>
      </c>
      <c r="D20" s="3"/>
      <c r="E20" s="3"/>
      <c r="F20" s="2">
        <v>676126</v>
      </c>
    </row>
    <row r="21" spans="1:6" ht="15.75" x14ac:dyDescent="0.25">
      <c r="A21" s="3">
        <v>19</v>
      </c>
      <c r="B21" s="5" t="s">
        <v>18</v>
      </c>
      <c r="C21" s="2">
        <v>4423531</v>
      </c>
      <c r="D21" s="3"/>
      <c r="E21" s="3"/>
      <c r="F21" s="2">
        <v>4423531</v>
      </c>
    </row>
    <row r="22" spans="1:6" ht="15.75" x14ac:dyDescent="0.25">
      <c r="A22" s="3">
        <v>20</v>
      </c>
      <c r="B22" s="5" t="s">
        <v>19</v>
      </c>
      <c r="C22" s="2">
        <v>2566840</v>
      </c>
      <c r="D22" s="3"/>
      <c r="E22" s="3"/>
      <c r="F22" s="2">
        <v>2566840</v>
      </c>
    </row>
    <row r="23" spans="1:6" ht="15.75" x14ac:dyDescent="0.25">
      <c r="A23" s="3">
        <v>21</v>
      </c>
      <c r="B23" s="5" t="s">
        <v>20</v>
      </c>
      <c r="C23" s="2">
        <v>3451929</v>
      </c>
      <c r="D23" s="3"/>
      <c r="E23" s="3"/>
      <c r="F23" s="2">
        <v>3451929</v>
      </c>
    </row>
    <row r="24" spans="1:6" ht="30" customHeight="1" x14ac:dyDescent="0.25">
      <c r="A24" s="3">
        <v>22</v>
      </c>
      <c r="B24" s="5" t="s">
        <v>21</v>
      </c>
      <c r="C24" s="2">
        <v>7855517</v>
      </c>
      <c r="D24" s="3"/>
      <c r="E24" s="3"/>
      <c r="F24" s="2">
        <v>7855517</v>
      </c>
    </row>
    <row r="25" spans="1:6" ht="24" x14ac:dyDescent="0.25">
      <c r="A25" s="3">
        <v>23</v>
      </c>
      <c r="B25" s="5" t="s">
        <v>22</v>
      </c>
      <c r="C25" s="2">
        <v>11711372</v>
      </c>
      <c r="D25" s="3"/>
      <c r="E25" s="3"/>
      <c r="F25" s="2">
        <v>11711372</v>
      </c>
    </row>
    <row r="26" spans="1:6" ht="24" x14ac:dyDescent="0.25">
      <c r="A26" s="3">
        <v>24</v>
      </c>
      <c r="B26" s="5" t="s">
        <v>23</v>
      </c>
      <c r="C26" s="2">
        <v>10876367</v>
      </c>
      <c r="D26" s="3"/>
      <c r="E26" s="3"/>
      <c r="F26" s="2">
        <v>10876367</v>
      </c>
    </row>
    <row r="27" spans="1:6" ht="15.75" x14ac:dyDescent="0.25">
      <c r="A27" s="3">
        <v>25</v>
      </c>
      <c r="B27" s="5" t="s">
        <v>24</v>
      </c>
      <c r="C27" s="2">
        <v>14364111</v>
      </c>
      <c r="D27" s="3"/>
      <c r="E27" s="3"/>
      <c r="F27" s="2">
        <v>14364111</v>
      </c>
    </row>
    <row r="28" spans="1:6" ht="24" x14ac:dyDescent="0.25">
      <c r="A28" s="3">
        <v>26</v>
      </c>
      <c r="B28" s="5" t="s">
        <v>25</v>
      </c>
      <c r="C28" s="2">
        <v>4234116</v>
      </c>
      <c r="D28" s="3"/>
      <c r="E28" s="3"/>
      <c r="F28" s="2">
        <v>4234116</v>
      </c>
    </row>
    <row r="29" spans="1:6" ht="15.75" x14ac:dyDescent="0.25">
      <c r="A29" s="3">
        <v>27</v>
      </c>
      <c r="B29" s="5" t="s">
        <v>26</v>
      </c>
      <c r="C29" s="2">
        <v>10162098</v>
      </c>
      <c r="D29" s="3"/>
      <c r="E29" s="3"/>
      <c r="F29" s="2">
        <v>10162098</v>
      </c>
    </row>
    <row r="30" spans="1:6" ht="24" x14ac:dyDescent="0.25">
      <c r="A30" s="3">
        <v>28</v>
      </c>
      <c r="B30" s="5" t="s">
        <v>27</v>
      </c>
      <c r="C30" s="2">
        <v>4626358</v>
      </c>
      <c r="D30" s="3"/>
      <c r="E30" s="3"/>
      <c r="F30" s="2">
        <v>4626358</v>
      </c>
    </row>
    <row r="31" spans="1:6" ht="24" x14ac:dyDescent="0.25">
      <c r="A31" s="3">
        <v>29</v>
      </c>
      <c r="B31" s="5" t="s">
        <v>28</v>
      </c>
      <c r="C31" s="2">
        <v>7255340</v>
      </c>
      <c r="D31" s="3"/>
      <c r="E31" s="3"/>
      <c r="F31" s="2">
        <v>7255340</v>
      </c>
    </row>
    <row r="32" spans="1:6" ht="15.75" x14ac:dyDescent="0.25">
      <c r="A32" s="3">
        <v>30</v>
      </c>
      <c r="B32" s="5" t="s">
        <v>29</v>
      </c>
      <c r="C32" s="2">
        <v>4214014</v>
      </c>
      <c r="D32" s="3"/>
      <c r="E32" s="3"/>
      <c r="F32" s="2">
        <v>4214014</v>
      </c>
    </row>
    <row r="33" spans="1:6" ht="34.5" customHeight="1" x14ac:dyDescent="0.25">
      <c r="A33" s="3">
        <v>31</v>
      </c>
      <c r="B33" s="5" t="s">
        <v>30</v>
      </c>
      <c r="C33" s="2">
        <v>2846525</v>
      </c>
      <c r="D33" s="3"/>
      <c r="E33" s="3"/>
      <c r="F33" s="2">
        <v>2846525</v>
      </c>
    </row>
    <row r="34" spans="1:6" ht="24" x14ac:dyDescent="0.25">
      <c r="A34" s="3">
        <v>32</v>
      </c>
      <c r="B34" s="5" t="s">
        <v>31</v>
      </c>
      <c r="C34" s="2">
        <v>2660338</v>
      </c>
      <c r="D34" s="3"/>
      <c r="E34" s="3"/>
      <c r="F34" s="2">
        <v>2660338</v>
      </c>
    </row>
    <row r="35" spans="1:6" ht="15.75" x14ac:dyDescent="0.25">
      <c r="A35" s="3">
        <v>33</v>
      </c>
      <c r="B35" s="5" t="s">
        <v>32</v>
      </c>
      <c r="C35" s="2">
        <v>4182002</v>
      </c>
      <c r="D35" s="3"/>
      <c r="E35" s="3"/>
      <c r="F35" s="2">
        <v>4182002</v>
      </c>
    </row>
    <row r="36" spans="1:6" ht="15.75" x14ac:dyDescent="0.25">
      <c r="A36" s="3">
        <v>34</v>
      </c>
      <c r="B36" s="5" t="s">
        <v>33</v>
      </c>
      <c r="C36" s="2">
        <v>974605</v>
      </c>
      <c r="D36" s="3"/>
      <c r="E36" s="3"/>
      <c r="F36" s="2">
        <v>974605</v>
      </c>
    </row>
    <row r="37" spans="1:6" ht="15.75" x14ac:dyDescent="0.25">
      <c r="A37" s="3">
        <v>35</v>
      </c>
      <c r="B37" s="5" t="s">
        <v>34</v>
      </c>
      <c r="C37" s="2">
        <v>2070224</v>
      </c>
      <c r="D37" s="3"/>
      <c r="E37" s="3"/>
      <c r="F37" s="2">
        <v>2070224</v>
      </c>
    </row>
    <row r="38" spans="1:6" ht="15.75" x14ac:dyDescent="0.25">
      <c r="A38" s="3">
        <v>36</v>
      </c>
      <c r="B38" s="5" t="s">
        <v>35</v>
      </c>
      <c r="C38" s="4">
        <v>574533</v>
      </c>
      <c r="D38" s="3"/>
      <c r="E38" s="4">
        <v>574533</v>
      </c>
      <c r="F38" s="2">
        <v>0</v>
      </c>
    </row>
    <row r="39" spans="1:6" ht="15.75" x14ac:dyDescent="0.25">
      <c r="A39" s="3">
        <v>37</v>
      </c>
      <c r="B39" s="5" t="s">
        <v>36</v>
      </c>
      <c r="C39" s="2">
        <v>1888987</v>
      </c>
      <c r="D39" s="3"/>
      <c r="E39" s="3"/>
      <c r="F39" s="2">
        <v>1888987</v>
      </c>
    </row>
    <row r="40" spans="1:6" ht="15.75" x14ac:dyDescent="0.25">
      <c r="A40" s="3">
        <v>38</v>
      </c>
      <c r="B40" s="5" t="s">
        <v>37</v>
      </c>
      <c r="C40" s="2">
        <v>991658</v>
      </c>
      <c r="D40" s="3"/>
      <c r="E40" s="3"/>
      <c r="F40" s="2">
        <v>991658</v>
      </c>
    </row>
    <row r="41" spans="1:6" ht="15.75" x14ac:dyDescent="0.25">
      <c r="A41" s="3">
        <v>39</v>
      </c>
      <c r="B41" s="5" t="s">
        <v>38</v>
      </c>
      <c r="C41" s="2">
        <v>6404719</v>
      </c>
      <c r="D41" s="3"/>
      <c r="E41" s="3"/>
      <c r="F41" s="2">
        <v>6404719</v>
      </c>
    </row>
    <row r="42" spans="1:6" ht="15.75" x14ac:dyDescent="0.25">
      <c r="A42" s="3">
        <v>40</v>
      </c>
      <c r="B42" s="5" t="s">
        <v>39</v>
      </c>
      <c r="C42" s="2">
        <v>817717</v>
      </c>
      <c r="D42" s="3"/>
      <c r="E42" s="3"/>
      <c r="F42" s="2">
        <v>817717</v>
      </c>
    </row>
    <row r="43" spans="1:6" ht="15.75" x14ac:dyDescent="0.25">
      <c r="A43" s="3">
        <v>41</v>
      </c>
      <c r="B43" s="5" t="s">
        <v>40</v>
      </c>
      <c r="C43" s="2">
        <v>1190604</v>
      </c>
      <c r="D43" s="3"/>
      <c r="E43" s="3"/>
      <c r="F43" s="2">
        <v>1190604</v>
      </c>
    </row>
    <row r="44" spans="1:6" ht="15.75" x14ac:dyDescent="0.25">
      <c r="A44" s="3">
        <v>42</v>
      </c>
      <c r="B44" s="5" t="s">
        <v>41</v>
      </c>
      <c r="C44" s="2">
        <v>1388822</v>
      </c>
      <c r="D44" s="3"/>
      <c r="E44" s="3"/>
      <c r="F44" s="2">
        <v>1388822</v>
      </c>
    </row>
    <row r="45" spans="1:6" ht="15.75" x14ac:dyDescent="0.25">
      <c r="A45" s="3">
        <v>43</v>
      </c>
      <c r="B45" s="5" t="s">
        <v>42</v>
      </c>
      <c r="C45" s="2">
        <v>2378250</v>
      </c>
      <c r="D45" s="3"/>
      <c r="E45" s="3"/>
      <c r="F45" s="2">
        <v>2378250</v>
      </c>
    </row>
    <row r="46" spans="1:6" ht="15.75" x14ac:dyDescent="0.25">
      <c r="A46" s="15">
        <v>44</v>
      </c>
      <c r="B46" s="16" t="s">
        <v>88</v>
      </c>
      <c r="C46" s="17">
        <v>35090</v>
      </c>
      <c r="D46" s="17"/>
      <c r="E46" s="17"/>
      <c r="F46" s="17">
        <f>C46-D46-E46</f>
        <v>35090</v>
      </c>
    </row>
    <row r="47" spans="1:6" ht="15.75" x14ac:dyDescent="0.25">
      <c r="A47" s="15">
        <v>45</v>
      </c>
      <c r="B47" s="16" t="s">
        <v>89</v>
      </c>
      <c r="C47" s="17">
        <v>22990</v>
      </c>
      <c r="D47" s="17"/>
      <c r="E47" s="17"/>
      <c r="F47" s="17">
        <f t="shared" ref="F47:F95" si="0">C47-D47-E47</f>
        <v>22990</v>
      </c>
    </row>
    <row r="48" spans="1:6" ht="15.75" x14ac:dyDescent="0.25">
      <c r="A48" s="15">
        <v>46</v>
      </c>
      <c r="B48" s="16" t="s">
        <v>90</v>
      </c>
      <c r="C48" s="17">
        <v>123420</v>
      </c>
      <c r="D48" s="17"/>
      <c r="E48" s="17">
        <v>123420</v>
      </c>
      <c r="F48" s="17">
        <f t="shared" si="0"/>
        <v>0</v>
      </c>
    </row>
    <row r="49" spans="1:6" ht="15.75" x14ac:dyDescent="0.25">
      <c r="A49" s="15">
        <v>47</v>
      </c>
      <c r="B49" s="16" t="s">
        <v>91</v>
      </c>
      <c r="C49" s="17">
        <v>62920</v>
      </c>
      <c r="D49" s="17"/>
      <c r="E49" s="17"/>
      <c r="F49" s="17">
        <f t="shared" si="0"/>
        <v>62920</v>
      </c>
    </row>
    <row r="50" spans="1:6" ht="15.75" x14ac:dyDescent="0.25">
      <c r="A50" s="15">
        <v>48</v>
      </c>
      <c r="B50" s="16" t="s">
        <v>92</v>
      </c>
      <c r="C50" s="17">
        <v>37752</v>
      </c>
      <c r="D50" s="17"/>
      <c r="E50" s="17"/>
      <c r="F50" s="17">
        <f t="shared" si="0"/>
        <v>37752</v>
      </c>
    </row>
    <row r="51" spans="1:6" ht="24" x14ac:dyDescent="0.25">
      <c r="A51" s="15">
        <v>49</v>
      </c>
      <c r="B51" s="16" t="s">
        <v>93</v>
      </c>
      <c r="C51" s="17">
        <v>21538</v>
      </c>
      <c r="D51" s="17"/>
      <c r="E51" s="17"/>
      <c r="F51" s="17">
        <f t="shared" si="0"/>
        <v>21538</v>
      </c>
    </row>
    <row r="52" spans="1:6" ht="36" x14ac:dyDescent="0.25">
      <c r="A52" s="15">
        <v>50</v>
      </c>
      <c r="B52" s="16" t="s">
        <v>44</v>
      </c>
      <c r="C52" s="17">
        <v>73810</v>
      </c>
      <c r="D52" s="17"/>
      <c r="E52" s="17"/>
      <c r="F52" s="17">
        <f t="shared" si="0"/>
        <v>73810</v>
      </c>
    </row>
    <row r="53" spans="1:6" ht="36" x14ac:dyDescent="0.25">
      <c r="A53" s="15">
        <v>51</v>
      </c>
      <c r="B53" s="16" t="s">
        <v>45</v>
      </c>
      <c r="C53" s="17">
        <v>43560</v>
      </c>
      <c r="D53" s="17"/>
      <c r="E53" s="17"/>
      <c r="F53" s="17">
        <f t="shared" si="0"/>
        <v>43560</v>
      </c>
    </row>
    <row r="54" spans="1:6" ht="24" x14ac:dyDescent="0.25">
      <c r="A54" s="15">
        <v>52</v>
      </c>
      <c r="B54" s="16" t="s">
        <v>46</v>
      </c>
      <c r="C54" s="17">
        <v>47190</v>
      </c>
      <c r="D54" s="17"/>
      <c r="E54" s="17"/>
      <c r="F54" s="17">
        <f t="shared" si="0"/>
        <v>47190</v>
      </c>
    </row>
    <row r="55" spans="1:6" ht="24" x14ac:dyDescent="0.25">
      <c r="A55" s="15">
        <v>53</v>
      </c>
      <c r="B55" s="16" t="s">
        <v>47</v>
      </c>
      <c r="C55" s="17">
        <v>33880</v>
      </c>
      <c r="D55" s="17"/>
      <c r="E55" s="17"/>
      <c r="F55" s="17">
        <f t="shared" si="0"/>
        <v>33880</v>
      </c>
    </row>
    <row r="56" spans="1:6" ht="36" x14ac:dyDescent="0.25">
      <c r="A56" s="15">
        <v>54</v>
      </c>
      <c r="B56" s="16" t="s">
        <v>48</v>
      </c>
      <c r="C56" s="17">
        <v>155382</v>
      </c>
      <c r="D56" s="17"/>
      <c r="E56" s="17"/>
      <c r="F56" s="17">
        <f t="shared" si="0"/>
        <v>155382</v>
      </c>
    </row>
    <row r="57" spans="1:6" ht="36" x14ac:dyDescent="0.25">
      <c r="A57" s="15">
        <v>55</v>
      </c>
      <c r="B57" s="16" t="s">
        <v>49</v>
      </c>
      <c r="C57" s="17">
        <v>76230</v>
      </c>
      <c r="D57" s="17"/>
      <c r="E57" s="17"/>
      <c r="F57" s="17">
        <f t="shared" si="0"/>
        <v>76230</v>
      </c>
    </row>
    <row r="58" spans="1:6" ht="24" x14ac:dyDescent="0.25">
      <c r="A58" s="15">
        <v>56</v>
      </c>
      <c r="B58" s="16" t="s">
        <v>50</v>
      </c>
      <c r="C58" s="17">
        <v>117279</v>
      </c>
      <c r="D58" s="17"/>
      <c r="E58" s="17"/>
      <c r="F58" s="17">
        <f t="shared" si="0"/>
        <v>117279</v>
      </c>
    </row>
    <row r="59" spans="1:6" ht="24" x14ac:dyDescent="0.25">
      <c r="A59" s="15">
        <v>57</v>
      </c>
      <c r="B59" s="16" t="s">
        <v>51</v>
      </c>
      <c r="C59" s="17">
        <v>78650</v>
      </c>
      <c r="D59" s="17"/>
      <c r="E59" s="17"/>
      <c r="F59" s="17">
        <f t="shared" si="0"/>
        <v>78650</v>
      </c>
    </row>
    <row r="60" spans="1:6" ht="36" x14ac:dyDescent="0.25">
      <c r="A60" s="15">
        <v>58</v>
      </c>
      <c r="B60" s="16" t="s">
        <v>52</v>
      </c>
      <c r="C60" s="17">
        <v>96800</v>
      </c>
      <c r="D60" s="17"/>
      <c r="E60" s="17"/>
      <c r="F60" s="17">
        <f t="shared" si="0"/>
        <v>96800</v>
      </c>
    </row>
    <row r="61" spans="1:6" ht="36" x14ac:dyDescent="0.25">
      <c r="A61" s="15">
        <v>59</v>
      </c>
      <c r="B61" s="16" t="s">
        <v>53</v>
      </c>
      <c r="C61" s="17">
        <v>41140</v>
      </c>
      <c r="D61" s="17"/>
      <c r="E61" s="17"/>
      <c r="F61" s="17">
        <f t="shared" si="0"/>
        <v>41140</v>
      </c>
    </row>
    <row r="62" spans="1:6" ht="15.75" x14ac:dyDescent="0.25">
      <c r="A62" s="15">
        <v>60</v>
      </c>
      <c r="B62" s="16" t="s">
        <v>54</v>
      </c>
      <c r="C62" s="17">
        <v>109384</v>
      </c>
      <c r="D62" s="17"/>
      <c r="E62" s="17"/>
      <c r="F62" s="17">
        <f t="shared" si="0"/>
        <v>109384</v>
      </c>
    </row>
    <row r="63" spans="1:6" ht="15.75" x14ac:dyDescent="0.25">
      <c r="A63" s="15">
        <v>61</v>
      </c>
      <c r="B63" s="16" t="s">
        <v>55</v>
      </c>
      <c r="C63" s="17">
        <v>66550</v>
      </c>
      <c r="D63" s="17"/>
      <c r="E63" s="17"/>
      <c r="F63" s="17">
        <f t="shared" si="0"/>
        <v>66550</v>
      </c>
    </row>
    <row r="64" spans="1:6" ht="24" x14ac:dyDescent="0.25">
      <c r="A64" s="15">
        <v>62</v>
      </c>
      <c r="B64" s="16" t="s">
        <v>56</v>
      </c>
      <c r="C64" s="17">
        <v>62315</v>
      </c>
      <c r="D64" s="17"/>
      <c r="E64" s="17"/>
      <c r="F64" s="17">
        <f t="shared" si="0"/>
        <v>62315</v>
      </c>
    </row>
    <row r="65" spans="1:6" ht="24" x14ac:dyDescent="0.25">
      <c r="A65" s="15">
        <v>63</v>
      </c>
      <c r="B65" s="16" t="s">
        <v>57</v>
      </c>
      <c r="C65" s="17">
        <v>60500</v>
      </c>
      <c r="D65" s="17"/>
      <c r="E65" s="17"/>
      <c r="F65" s="17">
        <f t="shared" si="0"/>
        <v>60500</v>
      </c>
    </row>
    <row r="66" spans="1:6" ht="24" x14ac:dyDescent="0.25">
      <c r="A66" s="15">
        <v>64</v>
      </c>
      <c r="B66" s="16" t="s">
        <v>58</v>
      </c>
      <c r="C66" s="17">
        <v>66550</v>
      </c>
      <c r="D66" s="17"/>
      <c r="E66" s="17"/>
      <c r="F66" s="17">
        <f t="shared" si="0"/>
        <v>66550</v>
      </c>
    </row>
    <row r="67" spans="1:6" ht="24" x14ac:dyDescent="0.25">
      <c r="A67" s="15">
        <v>65</v>
      </c>
      <c r="B67" s="16" t="s">
        <v>59</v>
      </c>
      <c r="C67" s="17">
        <v>20430</v>
      </c>
      <c r="D67" s="17"/>
      <c r="E67" s="17"/>
      <c r="F67" s="17">
        <f t="shared" si="0"/>
        <v>20430</v>
      </c>
    </row>
    <row r="68" spans="1:6" ht="24" x14ac:dyDescent="0.25">
      <c r="A68" s="15">
        <v>66</v>
      </c>
      <c r="B68" s="16" t="s">
        <v>60</v>
      </c>
      <c r="C68" s="17">
        <v>117612</v>
      </c>
      <c r="D68" s="17"/>
      <c r="E68" s="17"/>
      <c r="F68" s="17">
        <f t="shared" si="0"/>
        <v>117612</v>
      </c>
    </row>
    <row r="69" spans="1:6" ht="24" x14ac:dyDescent="0.25">
      <c r="A69" s="15">
        <v>67</v>
      </c>
      <c r="B69" s="16" t="s">
        <v>61</v>
      </c>
      <c r="C69" s="17">
        <v>83490</v>
      </c>
      <c r="D69" s="17"/>
      <c r="E69" s="17"/>
      <c r="F69" s="17">
        <f t="shared" si="0"/>
        <v>83490</v>
      </c>
    </row>
    <row r="70" spans="1:6" ht="36" x14ac:dyDescent="0.25">
      <c r="A70" s="15">
        <v>68</v>
      </c>
      <c r="B70" s="16" t="s">
        <v>62</v>
      </c>
      <c r="C70" s="17">
        <v>98252</v>
      </c>
      <c r="D70" s="17"/>
      <c r="E70" s="17"/>
      <c r="F70" s="17">
        <f t="shared" si="0"/>
        <v>98252</v>
      </c>
    </row>
    <row r="71" spans="1:6" ht="36" x14ac:dyDescent="0.25">
      <c r="A71" s="15">
        <v>69</v>
      </c>
      <c r="B71" s="16" t="s">
        <v>63</v>
      </c>
      <c r="C71" s="17">
        <v>78650</v>
      </c>
      <c r="D71" s="17"/>
      <c r="E71" s="17"/>
      <c r="F71" s="17">
        <f t="shared" si="0"/>
        <v>78650</v>
      </c>
    </row>
    <row r="72" spans="1:6" ht="36" x14ac:dyDescent="0.25">
      <c r="A72" s="15">
        <v>70</v>
      </c>
      <c r="B72" s="16" t="s">
        <v>64</v>
      </c>
      <c r="C72" s="17">
        <v>94380</v>
      </c>
      <c r="D72" s="17"/>
      <c r="E72" s="17"/>
      <c r="F72" s="17">
        <f t="shared" si="0"/>
        <v>94380</v>
      </c>
    </row>
    <row r="73" spans="1:6" ht="36" x14ac:dyDescent="0.25">
      <c r="A73" s="15">
        <v>71</v>
      </c>
      <c r="B73" s="16" t="s">
        <v>65</v>
      </c>
      <c r="C73" s="17">
        <v>67760</v>
      </c>
      <c r="D73" s="17"/>
      <c r="E73" s="17"/>
      <c r="F73" s="17">
        <f t="shared" si="0"/>
        <v>67760</v>
      </c>
    </row>
    <row r="74" spans="1:6" ht="24" x14ac:dyDescent="0.25">
      <c r="A74" s="15">
        <v>72</v>
      </c>
      <c r="B74" s="16" t="s">
        <v>66</v>
      </c>
      <c r="C74" s="17">
        <v>94380</v>
      </c>
      <c r="D74" s="17"/>
      <c r="E74" s="17"/>
      <c r="F74" s="17">
        <f t="shared" si="0"/>
        <v>94380</v>
      </c>
    </row>
    <row r="75" spans="1:6" ht="24" x14ac:dyDescent="0.25">
      <c r="A75" s="15">
        <v>73</v>
      </c>
      <c r="B75" s="16" t="s">
        <v>67</v>
      </c>
      <c r="C75" s="17">
        <v>67760</v>
      </c>
      <c r="D75" s="17"/>
      <c r="E75" s="17"/>
      <c r="F75" s="17">
        <f t="shared" si="0"/>
        <v>67760</v>
      </c>
    </row>
    <row r="76" spans="1:6" ht="15.75" x14ac:dyDescent="0.25">
      <c r="A76" s="15">
        <v>74</v>
      </c>
      <c r="B76" s="16" t="s">
        <v>68</v>
      </c>
      <c r="C76" s="17">
        <v>84700</v>
      </c>
      <c r="D76" s="17"/>
      <c r="E76" s="17"/>
      <c r="F76" s="17">
        <f t="shared" si="0"/>
        <v>84700</v>
      </c>
    </row>
    <row r="77" spans="1:6" ht="15.75" x14ac:dyDescent="0.25">
      <c r="A77" s="15">
        <v>75</v>
      </c>
      <c r="B77" s="16" t="s">
        <v>69</v>
      </c>
      <c r="C77" s="17">
        <v>32850</v>
      </c>
      <c r="D77" s="17"/>
      <c r="E77" s="17"/>
      <c r="F77" s="17">
        <f t="shared" si="0"/>
        <v>32850</v>
      </c>
    </row>
    <row r="78" spans="1:6" ht="36" x14ac:dyDescent="0.25">
      <c r="A78" s="15">
        <v>76</v>
      </c>
      <c r="B78" s="16" t="s">
        <v>70</v>
      </c>
      <c r="C78" s="17">
        <v>46222</v>
      </c>
      <c r="D78" s="17"/>
      <c r="E78" s="17"/>
      <c r="F78" s="17">
        <f t="shared" si="0"/>
        <v>46222</v>
      </c>
    </row>
    <row r="79" spans="1:6" ht="36" x14ac:dyDescent="0.25">
      <c r="A79" s="15">
        <v>77</v>
      </c>
      <c r="B79" s="16" t="s">
        <v>71</v>
      </c>
      <c r="C79" s="17">
        <v>60621</v>
      </c>
      <c r="D79" s="17"/>
      <c r="E79" s="17">
        <v>20207</v>
      </c>
      <c r="F79" s="17">
        <f t="shared" si="0"/>
        <v>40414</v>
      </c>
    </row>
    <row r="80" spans="1:6" ht="36" x14ac:dyDescent="0.25">
      <c r="A80" s="15">
        <v>78</v>
      </c>
      <c r="B80" s="16" t="s">
        <v>72</v>
      </c>
      <c r="C80" s="17">
        <v>111683</v>
      </c>
      <c r="D80" s="17"/>
      <c r="E80" s="17"/>
      <c r="F80" s="17">
        <f t="shared" si="0"/>
        <v>111683</v>
      </c>
    </row>
    <row r="81" spans="1:6" ht="36" x14ac:dyDescent="0.25">
      <c r="A81" s="15">
        <v>79</v>
      </c>
      <c r="B81" s="16" t="s">
        <v>73</v>
      </c>
      <c r="C81" s="17">
        <v>87519</v>
      </c>
      <c r="D81" s="17"/>
      <c r="E81" s="17"/>
      <c r="F81" s="17">
        <f t="shared" si="0"/>
        <v>87519</v>
      </c>
    </row>
    <row r="82" spans="1:6" ht="15.75" x14ac:dyDescent="0.25">
      <c r="A82" s="15">
        <v>80</v>
      </c>
      <c r="B82" s="16" t="s">
        <v>74</v>
      </c>
      <c r="C82" s="17">
        <v>128260</v>
      </c>
      <c r="D82" s="17"/>
      <c r="E82" s="17"/>
      <c r="F82" s="17">
        <f t="shared" si="0"/>
        <v>128260</v>
      </c>
    </row>
    <row r="83" spans="1:6" ht="15.75" x14ac:dyDescent="0.25">
      <c r="A83" s="15">
        <v>81</v>
      </c>
      <c r="B83" s="16" t="s">
        <v>75</v>
      </c>
      <c r="C83" s="17">
        <v>102850</v>
      </c>
      <c r="D83" s="17"/>
      <c r="E83" s="17"/>
      <c r="F83" s="17">
        <f t="shared" si="0"/>
        <v>102850</v>
      </c>
    </row>
    <row r="84" spans="1:6" ht="24" x14ac:dyDescent="0.25">
      <c r="A84" s="15">
        <v>82</v>
      </c>
      <c r="B84" s="16" t="s">
        <v>76</v>
      </c>
      <c r="C84" s="17">
        <v>118580</v>
      </c>
      <c r="D84" s="17"/>
      <c r="E84" s="17"/>
      <c r="F84" s="17">
        <f t="shared" si="0"/>
        <v>118580</v>
      </c>
    </row>
    <row r="85" spans="1:6" ht="24" x14ac:dyDescent="0.25">
      <c r="A85" s="15">
        <v>83</v>
      </c>
      <c r="B85" s="16" t="s">
        <v>77</v>
      </c>
      <c r="C85" s="17">
        <v>78650</v>
      </c>
      <c r="D85" s="17"/>
      <c r="E85" s="17"/>
      <c r="F85" s="17">
        <f t="shared" si="0"/>
        <v>78650</v>
      </c>
    </row>
    <row r="86" spans="1:6" ht="24" x14ac:dyDescent="0.25">
      <c r="A86" s="15">
        <v>84</v>
      </c>
      <c r="B86" s="16" t="s">
        <v>78</v>
      </c>
      <c r="C86" s="17">
        <v>107690</v>
      </c>
      <c r="D86" s="17"/>
      <c r="E86" s="17"/>
      <c r="F86" s="17">
        <f t="shared" si="0"/>
        <v>107690</v>
      </c>
    </row>
    <row r="87" spans="1:6" ht="24" x14ac:dyDescent="0.25">
      <c r="A87" s="15">
        <v>85</v>
      </c>
      <c r="B87" s="16" t="s">
        <v>79</v>
      </c>
      <c r="C87" s="17">
        <v>75020</v>
      </c>
      <c r="D87" s="17"/>
      <c r="E87" s="17"/>
      <c r="F87" s="17">
        <f t="shared" si="0"/>
        <v>75020</v>
      </c>
    </row>
    <row r="88" spans="1:6" ht="24" x14ac:dyDescent="0.25">
      <c r="A88" s="15">
        <v>86</v>
      </c>
      <c r="B88" s="16" t="s">
        <v>80</v>
      </c>
      <c r="C88" s="17">
        <v>47722.400000000001</v>
      </c>
      <c r="D88" s="17"/>
      <c r="E88" s="17"/>
      <c r="F88" s="17">
        <f t="shared" si="0"/>
        <v>47722.400000000001</v>
      </c>
    </row>
    <row r="89" spans="1:6" ht="24" x14ac:dyDescent="0.25">
      <c r="A89" s="15">
        <v>87</v>
      </c>
      <c r="B89" s="16" t="s">
        <v>81</v>
      </c>
      <c r="C89" s="17">
        <v>42350</v>
      </c>
      <c r="D89" s="17"/>
      <c r="E89" s="17"/>
      <c r="F89" s="17">
        <f t="shared" si="0"/>
        <v>42350</v>
      </c>
    </row>
    <row r="90" spans="1:6" ht="15.75" x14ac:dyDescent="0.25">
      <c r="A90" s="15">
        <v>88</v>
      </c>
      <c r="B90" s="16" t="s">
        <v>82</v>
      </c>
      <c r="C90" s="17">
        <v>69696</v>
      </c>
      <c r="D90" s="17"/>
      <c r="E90" s="17"/>
      <c r="F90" s="17">
        <f t="shared" si="0"/>
        <v>69696</v>
      </c>
    </row>
    <row r="91" spans="1:6" ht="15.75" x14ac:dyDescent="0.25">
      <c r="A91" s="15">
        <v>89</v>
      </c>
      <c r="B91" s="16" t="s">
        <v>83</v>
      </c>
      <c r="C91" s="17">
        <v>31460</v>
      </c>
      <c r="D91" s="17"/>
      <c r="E91" s="17"/>
      <c r="F91" s="17">
        <f t="shared" si="0"/>
        <v>31460</v>
      </c>
    </row>
    <row r="92" spans="1:6" ht="15.75" x14ac:dyDescent="0.25">
      <c r="A92" s="15">
        <v>90</v>
      </c>
      <c r="B92" s="16" t="s">
        <v>84</v>
      </c>
      <c r="C92" s="17">
        <v>31992.400000000001</v>
      </c>
      <c r="D92" s="17"/>
      <c r="E92" s="17"/>
      <c r="F92" s="17">
        <f t="shared" si="0"/>
        <v>31992.400000000001</v>
      </c>
    </row>
    <row r="93" spans="1:6" ht="15.75" x14ac:dyDescent="0.25">
      <c r="A93" s="15">
        <v>91</v>
      </c>
      <c r="B93" s="16" t="s">
        <v>85</v>
      </c>
      <c r="C93" s="17">
        <v>37268</v>
      </c>
      <c r="D93" s="17"/>
      <c r="E93" s="17"/>
      <c r="F93" s="17">
        <f t="shared" si="0"/>
        <v>37268</v>
      </c>
    </row>
    <row r="94" spans="1:6" ht="24" x14ac:dyDescent="0.25">
      <c r="A94" s="15">
        <v>92</v>
      </c>
      <c r="B94" s="16" t="s">
        <v>86</v>
      </c>
      <c r="C94" s="17">
        <v>76593</v>
      </c>
      <c r="D94" s="17"/>
      <c r="E94" s="17"/>
      <c r="F94" s="17">
        <f t="shared" si="0"/>
        <v>76593</v>
      </c>
    </row>
    <row r="95" spans="1:6" ht="24" x14ac:dyDescent="0.25">
      <c r="A95" s="15">
        <v>93</v>
      </c>
      <c r="B95" s="16" t="s">
        <v>87</v>
      </c>
      <c r="C95" s="17">
        <v>45000</v>
      </c>
      <c r="D95" s="15"/>
      <c r="E95" s="15"/>
      <c r="F95" s="17">
        <f t="shared" si="0"/>
        <v>45000</v>
      </c>
    </row>
    <row r="96" spans="1:6" ht="15.75" x14ac:dyDescent="0.25">
      <c r="A96" s="10">
        <v>94</v>
      </c>
      <c r="B96" s="11" t="s">
        <v>95</v>
      </c>
      <c r="C96" s="12">
        <v>99220</v>
      </c>
      <c r="D96" s="12">
        <v>99220</v>
      </c>
      <c r="E96" s="12"/>
      <c r="F96" s="12">
        <v>0</v>
      </c>
    </row>
    <row r="97" spans="1:8" ht="15.75" x14ac:dyDescent="0.25">
      <c r="A97" s="10">
        <v>95</v>
      </c>
      <c r="B97" s="11" t="s">
        <v>96</v>
      </c>
      <c r="C97" s="12">
        <v>83490</v>
      </c>
      <c r="D97" s="12">
        <v>83490</v>
      </c>
      <c r="E97" s="12"/>
      <c r="F97" s="12">
        <v>0</v>
      </c>
    </row>
    <row r="98" spans="1:8" ht="15.75" x14ac:dyDescent="0.25">
      <c r="A98" s="10">
        <v>96</v>
      </c>
      <c r="B98" s="11" t="s">
        <v>105</v>
      </c>
      <c r="C98" s="12">
        <v>329725</v>
      </c>
      <c r="D98" s="12"/>
      <c r="E98" s="12">
        <v>314600</v>
      </c>
      <c r="F98" s="12">
        <v>15125</v>
      </c>
    </row>
    <row r="99" spans="1:8" ht="15.75" x14ac:dyDescent="0.25">
      <c r="A99" s="10">
        <v>97</v>
      </c>
      <c r="B99" s="11" t="s">
        <v>106</v>
      </c>
      <c r="C99" s="12">
        <v>428340</v>
      </c>
      <c r="D99" s="12">
        <v>254100</v>
      </c>
      <c r="E99" s="12">
        <v>159720</v>
      </c>
      <c r="F99" s="12">
        <v>14520</v>
      </c>
    </row>
    <row r="100" spans="1:8" ht="15.75" x14ac:dyDescent="0.25">
      <c r="A100" s="10">
        <v>98</v>
      </c>
      <c r="B100" s="11" t="s">
        <v>107</v>
      </c>
      <c r="C100" s="12">
        <v>499730</v>
      </c>
      <c r="D100" s="12">
        <v>296450</v>
      </c>
      <c r="E100" s="12">
        <v>106480</v>
      </c>
      <c r="F100" s="12">
        <f>C100-D100-E100</f>
        <v>96800</v>
      </c>
    </row>
    <row r="101" spans="1:8" ht="15.75" x14ac:dyDescent="0.25">
      <c r="A101" s="10">
        <v>99</v>
      </c>
      <c r="B101" s="11" t="s">
        <v>108</v>
      </c>
      <c r="C101" s="12">
        <v>428340</v>
      </c>
      <c r="D101" s="12">
        <v>254100</v>
      </c>
      <c r="E101" s="12">
        <v>79860</v>
      </c>
      <c r="F101" s="12">
        <f>C101-D101-E101</f>
        <v>94380</v>
      </c>
    </row>
    <row r="102" spans="1:8" ht="15.75" x14ac:dyDescent="0.25">
      <c r="A102" s="10">
        <v>100</v>
      </c>
      <c r="B102" s="11" t="s">
        <v>109</v>
      </c>
      <c r="C102" s="12">
        <v>922625</v>
      </c>
      <c r="D102" s="12">
        <v>701800</v>
      </c>
      <c r="E102" s="12">
        <v>205700</v>
      </c>
      <c r="F102" s="12">
        <f>C102-D102-E102</f>
        <v>15125</v>
      </c>
    </row>
    <row r="103" spans="1:8" ht="15.75" x14ac:dyDescent="0.25">
      <c r="A103" s="10">
        <v>101</v>
      </c>
      <c r="B103" s="11" t="s">
        <v>110</v>
      </c>
      <c r="C103" s="12">
        <v>677358</v>
      </c>
      <c r="D103" s="12">
        <v>508563</v>
      </c>
      <c r="E103" s="12"/>
      <c r="F103" s="12">
        <f t="shared" ref="F103:F110" si="1">C103-D103-E103</f>
        <v>168795</v>
      </c>
    </row>
    <row r="104" spans="1:8" ht="15.75" x14ac:dyDescent="0.25">
      <c r="A104" s="10">
        <v>102</v>
      </c>
      <c r="B104" s="11" t="s">
        <v>111</v>
      </c>
      <c r="C104" s="12">
        <v>819110</v>
      </c>
      <c r="D104" s="12">
        <v>650314.5</v>
      </c>
      <c r="E104" s="12"/>
      <c r="F104" s="12">
        <f t="shared" si="1"/>
        <v>168795.5</v>
      </c>
    </row>
    <row r="105" spans="1:8" ht="15.75" x14ac:dyDescent="0.25">
      <c r="A105" s="10">
        <v>103</v>
      </c>
      <c r="B105" s="11" t="s">
        <v>112</v>
      </c>
      <c r="C105" s="12">
        <v>796422</v>
      </c>
      <c r="D105" s="12">
        <v>677842</v>
      </c>
      <c r="E105" s="12"/>
      <c r="F105" s="12">
        <f t="shared" si="1"/>
        <v>118580</v>
      </c>
    </row>
    <row r="106" spans="1:8" ht="15.75" x14ac:dyDescent="0.25">
      <c r="A106" s="10">
        <v>104</v>
      </c>
      <c r="B106" s="11" t="s">
        <v>113</v>
      </c>
      <c r="C106" s="12">
        <v>371470</v>
      </c>
      <c r="D106" s="12"/>
      <c r="E106" s="12">
        <v>353320</v>
      </c>
      <c r="F106" s="12">
        <f t="shared" si="1"/>
        <v>18150</v>
      </c>
    </row>
    <row r="107" spans="1:8" ht="15.75" x14ac:dyDescent="0.25">
      <c r="A107" s="10">
        <v>105</v>
      </c>
      <c r="B107" s="11" t="s">
        <v>114</v>
      </c>
      <c r="C107" s="12">
        <v>1019425</v>
      </c>
      <c r="D107" s="12"/>
      <c r="E107" s="12">
        <v>911130</v>
      </c>
      <c r="F107" s="12">
        <f t="shared" si="1"/>
        <v>108295</v>
      </c>
    </row>
    <row r="108" spans="1:8" ht="15.75" x14ac:dyDescent="0.25">
      <c r="A108" s="10">
        <v>106</v>
      </c>
      <c r="B108" s="11" t="s">
        <v>115</v>
      </c>
      <c r="C108" s="12">
        <v>1049675</v>
      </c>
      <c r="D108" s="12">
        <v>859100</v>
      </c>
      <c r="E108" s="12">
        <v>169400</v>
      </c>
      <c r="F108" s="12">
        <f t="shared" si="1"/>
        <v>21175</v>
      </c>
    </row>
    <row r="109" spans="1:8" ht="15.75" x14ac:dyDescent="0.25">
      <c r="A109" s="10">
        <v>107</v>
      </c>
      <c r="B109" s="11" t="s">
        <v>116</v>
      </c>
      <c r="C109" s="12">
        <v>1079925</v>
      </c>
      <c r="D109" s="12">
        <v>889350</v>
      </c>
      <c r="E109" s="12">
        <v>169400</v>
      </c>
      <c r="F109" s="12">
        <f t="shared" si="1"/>
        <v>21175</v>
      </c>
    </row>
    <row r="110" spans="1:8" ht="15.75" x14ac:dyDescent="0.25">
      <c r="A110" s="10">
        <v>108</v>
      </c>
      <c r="B110" s="11" t="s">
        <v>98</v>
      </c>
      <c r="C110" s="13">
        <v>110715</v>
      </c>
      <c r="D110" s="12">
        <v>110715</v>
      </c>
      <c r="E110" s="12"/>
      <c r="F110" s="12">
        <f t="shared" si="1"/>
        <v>0</v>
      </c>
    </row>
    <row r="111" spans="1:8" ht="16.5" thickBot="1" x14ac:dyDescent="0.3">
      <c r="A111" s="24">
        <v>109</v>
      </c>
      <c r="B111" s="26" t="s">
        <v>99</v>
      </c>
      <c r="C111" s="27">
        <v>2566860</v>
      </c>
      <c r="D111" s="27">
        <v>2566860</v>
      </c>
      <c r="E111" s="27">
        <v>0</v>
      </c>
      <c r="F111" s="27">
        <v>0</v>
      </c>
    </row>
    <row r="112" spans="1:8" ht="22.5" customHeight="1" x14ac:dyDescent="0.35">
      <c r="B112" s="28" t="s">
        <v>97</v>
      </c>
      <c r="C112" s="29">
        <f>SUM(C3:C111)</f>
        <v>181680597.44</v>
      </c>
      <c r="D112" s="29">
        <f t="shared" ref="D112:F112" si="2">SUM(D3:D111)</f>
        <v>9045311.5</v>
      </c>
      <c r="E112" s="29">
        <f t="shared" si="2"/>
        <v>12415424.550000001</v>
      </c>
      <c r="F112" s="30">
        <f t="shared" si="2"/>
        <v>159814815.61000001</v>
      </c>
      <c r="H112" s="19"/>
    </row>
    <row r="113" spans="2:8" ht="22.5" customHeight="1" x14ac:dyDescent="0.3">
      <c r="B113" s="31" t="s">
        <v>102</v>
      </c>
      <c r="C113" s="37"/>
      <c r="D113" s="18">
        <v>7688499</v>
      </c>
      <c r="E113" s="18">
        <v>2626478.0299999998</v>
      </c>
      <c r="F113" s="32">
        <f>(E112+F112)*0.85-E113</f>
        <v>143769226.10600001</v>
      </c>
      <c r="H113" s="19"/>
    </row>
    <row r="114" spans="2:8" ht="22.5" customHeight="1" thickBot="1" x14ac:dyDescent="0.35">
      <c r="B114" s="33" t="s">
        <v>103</v>
      </c>
      <c r="C114" s="34"/>
      <c r="D114" s="35">
        <v>1356812.5</v>
      </c>
      <c r="E114" s="35">
        <v>9788946.5199999996</v>
      </c>
      <c r="F114" s="36">
        <f>(E112+F112)*0.15-E114</f>
        <v>16045589.504000004</v>
      </c>
      <c r="H114" s="19"/>
    </row>
    <row r="116" spans="2:8" x14ac:dyDescent="0.25">
      <c r="B116" s="9"/>
      <c r="C116" s="9"/>
      <c r="D116" s="9"/>
      <c r="E116" s="9"/>
    </row>
    <row r="117" spans="2:8" x14ac:dyDescent="0.25">
      <c r="D117" s="19"/>
    </row>
    <row r="126" spans="2:8" x14ac:dyDescent="0.25">
      <c r="B126" s="40"/>
      <c r="C126" s="40"/>
      <c r="D126" s="40"/>
      <c r="E126" s="40"/>
    </row>
    <row r="135" spans="2:5" x14ac:dyDescent="0.25">
      <c r="B135" s="40"/>
      <c r="C135" s="40"/>
      <c r="D135" s="40"/>
      <c r="E135" s="40"/>
    </row>
    <row r="143" spans="2:5" x14ac:dyDescent="0.25">
      <c r="B143" s="40"/>
      <c r="C143" s="40"/>
      <c r="D143" s="40"/>
      <c r="E143" s="40"/>
    </row>
    <row r="152" spans="2:5" x14ac:dyDescent="0.25">
      <c r="B152" s="40"/>
      <c r="C152" s="40"/>
      <c r="D152" s="40"/>
      <c r="E152" s="40"/>
    </row>
    <row r="161" spans="2:5" x14ac:dyDescent="0.25">
      <c r="B161" s="40"/>
      <c r="C161" s="40"/>
      <c r="D161" s="40"/>
      <c r="E161" s="40"/>
    </row>
    <row r="168" spans="2:5" x14ac:dyDescent="0.25">
      <c r="B168" s="40"/>
      <c r="C168" s="40"/>
      <c r="D168" s="40"/>
      <c r="E168" s="40"/>
    </row>
    <row r="177" spans="2:5" x14ac:dyDescent="0.25">
      <c r="B177" s="40"/>
      <c r="C177" s="40"/>
      <c r="D177" s="40"/>
      <c r="E177" s="40"/>
    </row>
    <row r="195" spans="2:5" x14ac:dyDescent="0.25">
      <c r="B195" s="40"/>
      <c r="C195" s="40"/>
      <c r="D195" s="40"/>
      <c r="E195" s="40"/>
    </row>
    <row r="205" spans="2:5" x14ac:dyDescent="0.25">
      <c r="B205" s="40"/>
      <c r="C205" s="40"/>
      <c r="D205" s="40"/>
      <c r="E205" s="40"/>
    </row>
    <row r="216" spans="2:5" x14ac:dyDescent="0.25">
      <c r="B216" s="40"/>
      <c r="C216" s="40"/>
      <c r="D216" s="40"/>
      <c r="E216" s="40"/>
    </row>
  </sheetData>
  <mergeCells count="11">
    <mergeCell ref="B161:E161"/>
    <mergeCell ref="B216:E216"/>
    <mergeCell ref="B168:E168"/>
    <mergeCell ref="B177:E177"/>
    <mergeCell ref="B195:E195"/>
    <mergeCell ref="B205:E205"/>
    <mergeCell ref="A1:F1"/>
    <mergeCell ref="B126:E126"/>
    <mergeCell ref="B135:E135"/>
    <mergeCell ref="B143:E143"/>
    <mergeCell ref="B152:E152"/>
  </mergeCells>
  <pageMargins left="0.70866141732283472" right="0.70866141732283472" top="0.78740157480314965" bottom="0.78740157480314965" header="0.31496062992125984" footer="0.31496062992125984"/>
  <pageSetup paperSize="8" scale="9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Cerny Petr</dc:creator>
  <cp:lastModifiedBy>Cerny Petr</cp:lastModifiedBy>
  <cp:lastPrinted>2014-08-18T08:00:23Z</cp:lastPrinted>
  <dcterms:created xsi:type="dcterms:W3CDTF">2014-08-13T07:40:45Z</dcterms:created>
  <dcterms:modified xsi:type="dcterms:W3CDTF">2014-08-18T09:50:47Z</dcterms:modified>
</cp:coreProperties>
</file>