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0" windowWidth="20100" windowHeight="9150"/>
  </bookViews>
  <sheets>
    <sheet name="souhrnná tabulka projektů" sheetId="4" r:id="rId1"/>
  </sheets>
  <externalReferences>
    <externalReference r:id="rId2"/>
  </externalReferences>
  <definedNames>
    <definedName name="_xlnm.Print_Area" localSheetId="0">'souhrnná tabulka projektů'!$A$1:$M$66</definedName>
  </definedNames>
  <calcPr calcId="145621"/>
</workbook>
</file>

<file path=xl/calcChain.xml><?xml version="1.0" encoding="utf-8"?>
<calcChain xmlns="http://schemas.openxmlformats.org/spreadsheetml/2006/main">
  <c r="I66" i="4" l="1"/>
  <c r="G66" i="4"/>
  <c r="F66" i="4"/>
  <c r="M65" i="4"/>
  <c r="L65" i="4"/>
  <c r="K65" i="4"/>
  <c r="H65" i="4"/>
  <c r="H64" i="4"/>
  <c r="H63" i="4"/>
  <c r="H62" i="4"/>
  <c r="M61" i="4"/>
  <c r="L61" i="4"/>
  <c r="K61" i="4"/>
  <c r="H61" i="4"/>
  <c r="H60" i="4"/>
  <c r="H59" i="4"/>
  <c r="H58" i="4"/>
  <c r="H57" i="4"/>
  <c r="H56" i="4"/>
  <c r="H55" i="4"/>
  <c r="H54" i="4"/>
  <c r="M53" i="4"/>
  <c r="L53" i="4"/>
  <c r="K53" i="4"/>
  <c r="H53" i="4"/>
  <c r="M52" i="4"/>
  <c r="L52" i="4"/>
  <c r="H52" i="4"/>
  <c r="H51" i="4"/>
  <c r="M50" i="4"/>
  <c r="L50" i="4"/>
  <c r="K50" i="4"/>
  <c r="H50" i="4"/>
  <c r="H48" i="4"/>
  <c r="H47" i="4"/>
  <c r="M46" i="4"/>
  <c r="L46" i="4"/>
  <c r="K46" i="4"/>
  <c r="H46" i="4"/>
  <c r="M45" i="4"/>
  <c r="L45" i="4"/>
  <c r="K45" i="4"/>
  <c r="H45" i="4"/>
  <c r="H43" i="4"/>
  <c r="H42" i="4"/>
  <c r="K41" i="4"/>
  <c r="H41" i="4"/>
  <c r="H40" i="4"/>
  <c r="H31" i="4"/>
  <c r="K30" i="4"/>
  <c r="H30" i="4"/>
  <c r="L29" i="4"/>
  <c r="K29" i="4"/>
  <c r="H29" i="4"/>
  <c r="H28" i="4"/>
  <c r="H27" i="4"/>
  <c r="H23" i="4"/>
  <c r="H22" i="4"/>
  <c r="H21" i="4"/>
  <c r="M20" i="4"/>
  <c r="M66" i="4" s="1"/>
  <c r="L20" i="4"/>
  <c r="L66" i="4" s="1"/>
  <c r="K20" i="4"/>
  <c r="K66" i="4" s="1"/>
  <c r="H20" i="4"/>
  <c r="H18" i="4"/>
  <c r="H17" i="4"/>
  <c r="H16" i="4"/>
  <c r="H15" i="4"/>
  <c r="H14" i="4"/>
  <c r="H13" i="4"/>
  <c r="H12" i="4"/>
  <c r="H11" i="4"/>
  <c r="H10" i="4"/>
</calcChain>
</file>

<file path=xl/sharedStrings.xml><?xml version="1.0" encoding="utf-8"?>
<sst xmlns="http://schemas.openxmlformats.org/spreadsheetml/2006/main" count="345" uniqueCount="238">
  <si>
    <t>Hodnotící formulář - souhrnná tabulka projektů</t>
  </si>
  <si>
    <t>Číslo a název programu / podprogramu</t>
  </si>
  <si>
    <t>Číslo výzvy, příp. rok vyhlášení</t>
  </si>
  <si>
    <t>část I. - informace o projektu</t>
  </si>
  <si>
    <t>část II. - hodnocení správce programu</t>
  </si>
  <si>
    <t>část III. - hodnocení komise</t>
  </si>
  <si>
    <t>Poř. číslo</t>
  </si>
  <si>
    <t>Žadatel</t>
  </si>
  <si>
    <t>Druh sociální služby -           Výstupy projektu</t>
  </si>
  <si>
    <t>Název projektu</t>
  </si>
  <si>
    <t>Popis projektu</t>
  </si>
  <si>
    <t>Celkové výdaje projektu</t>
  </si>
  <si>
    <t>Požadovaná výše dotace</t>
  </si>
  <si>
    <t>Požadovaná výše dotace na sociální službu (v Kč)</t>
  </si>
  <si>
    <t>Závazná kritéria hodnocení (body)</t>
  </si>
  <si>
    <t>Specifická kritéria hodnocení (body)</t>
  </si>
  <si>
    <t>Celkový počet bodů</t>
  </si>
  <si>
    <t>Kč</t>
  </si>
  <si>
    <t>%</t>
  </si>
  <si>
    <t>01-1</t>
  </si>
  <si>
    <t>Obec Horní Branná</t>
  </si>
  <si>
    <t>pečovatelská služba</t>
  </si>
  <si>
    <t>DPS Horní Branná</t>
  </si>
  <si>
    <t>Zajištění pečovatelské služby dle zákona 108/2006 Sb. o sociálních službách ve znění pozdějších předpisů. Rozvoz obědů, praní prádla, pomoc při koupání, zajištění léků a nákupů, doprovod k lékaři... Kapacita služby je konstantní.</t>
  </si>
  <si>
    <t>ANO</t>
  </si>
  <si>
    <t>02-1</t>
  </si>
  <si>
    <t>CENTRUM PRO ZDRAVOTNĚ POSTIŽENÉ Libereckého kraje o.s.</t>
  </si>
  <si>
    <t>osobní asistence</t>
  </si>
  <si>
    <t>Zajištění osobní asistence na celém území Liberekého kraje</t>
  </si>
  <si>
    <t>Projekt přímo navazuje na poskytování osobní asistence v uplynulých letech. Jedná se o zcela ojedinělou sociální službu, která je poskytována více než 200 osobám se zdravotním postižením ve více než 40 obcích LK, včetně obcí, kde nejsou dostupné žádné podobné sociální služby. Dlouhodobé udržení kvality a zejména dostupnosti sociální služby v tomto rozsahu na celém území LK je možné jenom v případě finanční podpory ze strany Libereckého kraje i jednotlivých měst a obcí LK, kde jsou sociální služby poskytovány.</t>
  </si>
  <si>
    <t>02-2</t>
  </si>
  <si>
    <t>02-3</t>
  </si>
  <si>
    <t>02-4</t>
  </si>
  <si>
    <t>03-1</t>
  </si>
  <si>
    <t>REP - občanské sdružení</t>
  </si>
  <si>
    <t>odborné sociální poradenství</t>
  </si>
  <si>
    <t>Poradna pro rodinu a děti</t>
  </si>
  <si>
    <t xml:space="preserve">Projekt je realizován jako odborné sociální poradenství pro děti a jejich rodiny. Klienty projektu jsou děti od 11.do 18. let. Obsahem projektu jsou dva programy. 1. poradensko-výchovný program, 2. akreditovaný probační program "Resocializace mladých obviněných nebo odsouzených". V jednom roce projde programem 50 klientů, z toho 35 klientů je v roce nových. Celkový počet konzultačních hodin je cca 700 - 1000. Do programu klienti vstupují na základě rozsudku soudu, rozhodnutí státního zástupce, doporučení PMS ČR nebo OSPOD městských úřadů. </t>
  </si>
  <si>
    <t>04-1</t>
  </si>
  <si>
    <t>Pečovatelská služba Hrádek nad Nisou</t>
  </si>
  <si>
    <t xml:space="preserve">Pečovatelská služba je poskytována na území Hrádku nad Nisou, v přilehlých spádových obcích a v obci Chotyně. Služba je poskytována dle Zákona o sociálních službách č.108/2006. Pečovatelská služba poskytuje jak základní úkony, tak i fakultativní. Dále provozuje Klub důchodců, kde pořádá různé aktivity pro seniory, kteří jsou klienty DPS, ale i pro ostatní seniory z Hrádku nad Nisou. V Klubu důchodců se v pravidelných intervalech schází i různá sdrzžení, která taktéž připravují akce pro seniory. </t>
  </si>
  <si>
    <t>05-1</t>
  </si>
  <si>
    <t>Diakonie ČCE - středisko v Jablonci nad Nisou</t>
  </si>
  <si>
    <t>Pečovatelská služba</t>
  </si>
  <si>
    <t>Pečovatelská služba podporuje rozhodnutí seniorů a osob se zdravotním postižením zůstávat i přes svůj věk a hendikep ve svém přirozeném prostředí. V souladu s transformací terénních služeb poskytujeme služby i osobám zcela ležícím. V letošním roce poskytujeme služby ze zák. 108/2006 Sb. dle § 75 zdarma v rozsahu dle kvalifikovaného odhadu 60 tis Kč. Služba se rozrostla o jeden celý úvazek a podporujeme tak až 42 uživatelů v jednom dni v rámci MHD Jablonec nad Nisou (Jablonec, Lučany, Pulečný, Rychnov, Janov, Bedřichov a Nová Ves nad Nisou).</t>
  </si>
  <si>
    <t>06-1</t>
  </si>
  <si>
    <t>Město Rychnov u Jablonce nad Nisou</t>
  </si>
  <si>
    <t>Pečovatelská služba provozována podle §40 zákona 108/2006 Sb., je poskytována obyvatelům města Rychnov u Jablonce nad Nisou. Předpokládáný podíl na financování služby (po odečtení dotací z MPSV a úhrad od uživatelů) činí 438000,- Kč v roce 2014.Město a služba se aktivně podílí na komunitní plánování v rámci ORP Jablonec nad Nisou. Město Rychnov dále podporuje ze svého rozpočtu i další sociální služby v Libereckém kraji.</t>
  </si>
  <si>
    <t>07-1</t>
  </si>
  <si>
    <t xml:space="preserve">OBEC HORNÍ POLICE </t>
  </si>
  <si>
    <t>Obec Horní Police - pečovatelská služba</t>
  </si>
  <si>
    <t xml:space="preserve">Obec Horní Police poskytuje pomoc seniorům v péči o domácnost, donášku obědů, osobní hygienu prostřednictvím registrované terénní služby. Žádáme příspěvek na mzdové náklady, další vzdělávání pečovatelky a provozní výdaje (telefon aj.). Tyto náklady jsou vynakládány za přímé pečování. Dalšímí zdroji, kterými chce obec pokrýt náklady na pečovatelskou službu jsou dotace od MPSV (obci Horní Police byla přiznána dotace na rok 2014) a příspěvky z rozpočtu obce Horní Police.
</t>
  </si>
  <si>
    <t>08-1</t>
  </si>
  <si>
    <t>Česká unie neslyšících</t>
  </si>
  <si>
    <t>sociálně aktivizační služby</t>
  </si>
  <si>
    <t>Sociálně aktivizační služby pro osoby se sluchovým postižením</t>
  </si>
  <si>
    <t>CSS ČUN poskytuje služby sociální prevence,které vedou k udržení nebo posílení schopností a dovedností klientů,napomáhají posílit jejich samostatnost a soběstačnost,a tím zvýšit možnost jejich začlenění do společnosti a snížit míru jejich sociálního vyloučení.Cílem projektu je napomáhat osobám se sluchovým postižením při odstraňováníkomunikačních a informačních bariér a umožnit jim pochopit orientaci ve stále se měnícím sociálním systému a také v jiných oblastech běžného života.</t>
  </si>
  <si>
    <t>NE</t>
  </si>
  <si>
    <t>09-1</t>
  </si>
  <si>
    <t>Oblastní charita Liberec</t>
  </si>
  <si>
    <t xml:space="preserve">domovy pro seniory </t>
  </si>
  <si>
    <t>Domov pokojného stáří - Domov sv. Vavřince</t>
  </si>
  <si>
    <t>Domov pokojného stáří - Domov sv. Vavřince poskytuje seniorům komplexní služby v prostředí podobném jejich původním domovům, kde je jim umožněno prožít stáří důstojně, činorodě a se zachováním jejich duševní svěžesti a pohody. Uživatelé jsou především senioři a osoby se zdravotním omezením v důchodovém věku, kteří z důvodu dlouhodobě nepříznivé sociální situace nebo dlouhodobě nepříznivého zdravotního stavu nejsou schopni zajišťovat své životní potřeby a péči o domácnost ani s pomocí rodinných příslušníků a terénních služeb.</t>
  </si>
  <si>
    <t>10-1</t>
  </si>
  <si>
    <t>Návrat, o.p.s.</t>
  </si>
  <si>
    <t>azylové domy</t>
  </si>
  <si>
    <t>Azylový dům SPERAMUS</t>
  </si>
  <si>
    <t>Azylový dům SPERAMUS, který dle §57 zákona 108/2006 provozuje obecně prospěšná společnost Návrat, o.p.s., poskytuje registrovanou sociální službu pro osoby ohrožené sociálním vyloučením, které se ocitly v nepříznivé sociální situaci spojené se ztrátou bydlení. Služba je zahrnuta ve Střednědobém plánu rozvoje sociálních služeb LK. S každým uživatelem služby je uzavřena smlouva o poskytování sociální služby a pomocí individuálního plánu je za pomoci klíčového a sociálního pracovníka naplňován uživatelem stanovený osobní cíl.</t>
  </si>
  <si>
    <t>11-1</t>
  </si>
  <si>
    <t>NADĚJE</t>
  </si>
  <si>
    <t>nízkoprahová denní centra</t>
  </si>
  <si>
    <t>Středisko Naděje Liberec - nízkoprahové denní centrum</t>
  </si>
  <si>
    <t>Nízkoprahové denní centrum v Liberci v ulici Valdštejnská 259 funguje od 1.4.2010. Jeho kapacita je 40 klientů denně. Služba je určena pro ženy a muže od 18 let a je jediná tohoto druhu na území města. V roce 2013 využilo tuto službu celkem 260 klientů, průměrný denní počet klientů byl 33. Služba poskytuje činnosti vedoucí k naplnění základních potřeb uživatelů jako jsou hygiena, strava, ošacení, na ně pak navazuje individuální soc. práce s cílem řešit nepříznivou sociální situaci klienta. Velký důraz je kladen na obnovení kontaktů s rodinou.</t>
  </si>
  <si>
    <t>12-1</t>
  </si>
  <si>
    <t>Občanské sdružení Foreigners</t>
  </si>
  <si>
    <t>sociální rehabilitace</t>
  </si>
  <si>
    <t>Sociální rehabilitace pro cizince</t>
  </si>
  <si>
    <t>Cílem služby sociální rehabilitace je pomoc při integraci cílové skupiny do majoritní společnosti, provázení a pomoc v životních situacích, které vyžadují neodkladné řešení, jako např. zajištění výuky českého jazyka, získání bydlení, zaměstnání, vyřizování osobních záležitostí, seznámení se s novým prostředím, místními zvyky apod. Služby jsou prevencí proti sociálnímu vyloučení, či sociálně patologickým jevům, kterým může být cílová skupina ohrožena. V praxi je nezastupitelná i z důvodu jazykové bariéry a navazování kontaktů s cílovou skupinou.</t>
  </si>
  <si>
    <t>13-1</t>
  </si>
  <si>
    <t>Centrum zdravotní a sociální péče Liberec, příspěvková organizace</t>
  </si>
  <si>
    <t xml:space="preserve"> pečovatleská služba</t>
  </si>
  <si>
    <t>Podpora soběstačnosti</t>
  </si>
  <si>
    <t xml:space="preserve">Naše organizace poskytuje sociální služby terénní, ambulantní a pobytové. Největší podíl činí poskytování pečovatelské služby klientům na území města Liberce. V roce 2013 byla poskytnutá pečovatelská služba celkem 845 klientům hlavně formou terénní péče. Dále organizace poskytuje  odlehčovací služby, v loňském roce poskytila službu 47 klientům. Odlehčovací služby jsou nabízeny pečujícím rodinám v rámci kraje i mimo něj, jedná se o ojedinělou službu v okolí Liberce, která je zcela plně využívána. </t>
  </si>
  <si>
    <t>13-2</t>
  </si>
  <si>
    <t>odlehčovací služby</t>
  </si>
  <si>
    <t>14-1</t>
  </si>
  <si>
    <t>Dům s pečovatelskou službou Hodkovice nad Mohelkou</t>
  </si>
  <si>
    <t xml:space="preserve">Pečovatelská služba v Hodkovicích nad Moh. je poskytována terénní a ambulantní formou a je poskytována organizační složkou Města Hodkovice nad Moh. "Dům s pečovatelskou službou". PS je registrována od r. 2007 pod reg.č. 3886672. Pečovatelská služba je poskytována celoročně denně od 7.00 - 19.00 hod., vč. sobot, nedělí a svátků, v terénu mimo DPS je služba poskytována ve všední dny od 8.00 - 15.30 hod. s individuálním přístupem ke každému uživateli PS. V přímé péči o uživatele pracuje 5 pečovatelek a 1 vedoucí (zároveň sociální pracovník). </t>
  </si>
  <si>
    <t>15-1</t>
  </si>
  <si>
    <t>Dětské centrum Jilemnice</t>
  </si>
  <si>
    <t>denní stacionáře</t>
  </si>
  <si>
    <t>V roce 2013 jsme zahájili opravu koupelny a hygienického zázemí denního stacionáře / výměna vodovodního potrubí a odpadu..../ V roce 2014 bychom rádi v těchto opravách pokročili. Je potřeba dokončit výměnu obkladů, dlažeb a sanitárního zařízení. Současně je nutné vymalovat prostory denního stacionáře. Finanční prostředky dále využijeme na průběžnou údržbu zahrady, opravy vybavení a spotřebičů, truhlářské práce..</t>
  </si>
  <si>
    <t>16-1</t>
  </si>
  <si>
    <t>Město Jilemnice</t>
  </si>
  <si>
    <t>Pečovatelská služba města Jilemnice</t>
  </si>
  <si>
    <t xml:space="preserve">Pečovatelská služba zajišťuje terénní a ambulantní služby. Služba je poskytována v horském terénu, náročnost hlavně v zimním období.Služba je zajišťována v pracovní dny, o víkendech zajišťujeme stravu chlazenými jídly. O službu je zájem hlavně v pracovní dny, proto zatím víkendovou péči neposkytujeme. Pro okolní obce je zajišťována hygiena, dovoz do SOH. Z dotace budou hrazeny mzdy pečovatelek, počítač, školení pracovníků </t>
  </si>
  <si>
    <t>"D" občanské sdružení</t>
  </si>
  <si>
    <t>Občanská poradna Liberec</t>
  </si>
  <si>
    <t>18-1</t>
  </si>
  <si>
    <t>Reva o.p.s.</t>
  </si>
  <si>
    <t>Reva</t>
  </si>
  <si>
    <t>19-1</t>
  </si>
  <si>
    <t>Středisko pro ranou péči Liberec, o.p.s.</t>
  </si>
  <si>
    <t>raná péče</t>
  </si>
  <si>
    <t>Poskytování služby raná péče rodinám dětí s poruchami autistického spektra v raném věku, podpora rozvoje sociálních dovedností, hry a kmunikace</t>
  </si>
  <si>
    <t>20-1</t>
  </si>
  <si>
    <t>Sociální služby Semily</t>
  </si>
  <si>
    <t>domovy pro seniory</t>
  </si>
  <si>
    <t>21-1</t>
  </si>
  <si>
    <t>Spokojený domov o.p.s.</t>
  </si>
  <si>
    <t>Terénní sociální služby v Turnově a okolních obcích</t>
  </si>
  <si>
    <t>21-2</t>
  </si>
  <si>
    <t>21-3</t>
  </si>
  <si>
    <t>22-1</t>
  </si>
  <si>
    <t>Sociální služby města České Lípy, příspěvková organizace</t>
  </si>
  <si>
    <t>Domov pro seniory LADA</t>
  </si>
  <si>
    <t>23-1</t>
  </si>
  <si>
    <t>Pečovatelská služba Železný Brod</t>
  </si>
  <si>
    <t>24-1</t>
  </si>
  <si>
    <t>Obec Poniklá</t>
  </si>
  <si>
    <t>Pečovatelská služba Poniklá</t>
  </si>
  <si>
    <t>25-1</t>
  </si>
  <si>
    <t>Občanské sdružení D.R.A.K.</t>
  </si>
  <si>
    <t>Poskytování sociální služby Odborné sociální poradenství - Půjčovna kompenzačních pomůcek</t>
  </si>
  <si>
    <t>26-1</t>
  </si>
  <si>
    <t>Diakonie Dubá</t>
  </si>
  <si>
    <t>CENTRUM SOCIÁLNÍ REHABILITACE</t>
  </si>
  <si>
    <t>27-1</t>
  </si>
  <si>
    <t>Dolmen, o.p.s.Agentura pro chráněné bydlení</t>
  </si>
  <si>
    <t>chráněné bydlení</t>
  </si>
  <si>
    <t>Zajištění asistence klientům služeb chráněné bydlení a dpopra samostatného bydlení</t>
  </si>
  <si>
    <t>27-2</t>
  </si>
  <si>
    <t>podpora samostatného bydlení</t>
  </si>
  <si>
    <t>28-1</t>
  </si>
  <si>
    <t>Město Jablonné v Podještědí</t>
  </si>
  <si>
    <t>29-1</t>
  </si>
  <si>
    <t>Pečovatelská služba Chrastava</t>
  </si>
  <si>
    <t>30-1</t>
  </si>
  <si>
    <t>Dětské centrum Semily</t>
  </si>
  <si>
    <t>Běžný provoz organizace</t>
  </si>
  <si>
    <t>31-1</t>
  </si>
  <si>
    <t>Centrum sociálních služeb Jablonec nad Nisou, p.o.</t>
  </si>
  <si>
    <t>Podpora pečovatelské služby a odlehčovací služby pro Jablonecko a Liberecký kraj</t>
  </si>
  <si>
    <t>31-2</t>
  </si>
  <si>
    <t>32-1</t>
  </si>
  <si>
    <t>MCU KOLOSEUM, o.p.s.</t>
  </si>
  <si>
    <t>Zajištění základních služeb osobní asistence pro klienty MCU KOLOSEUM, o.p.s.</t>
  </si>
  <si>
    <t>33-1</t>
  </si>
  <si>
    <t>Tyfloservis, o.p.s.</t>
  </si>
  <si>
    <t>Tyfloservis - sociální rehabilitace nevidomých a slabozrakých lidí</t>
  </si>
  <si>
    <t>34-1</t>
  </si>
  <si>
    <t>Nadační fond Ozvěna</t>
  </si>
  <si>
    <t>_</t>
  </si>
  <si>
    <t>Činnost Nadačního fondu Ozvěna</t>
  </si>
  <si>
    <t>35-1</t>
  </si>
  <si>
    <t>Domov U Spasitele, středisko Diakonie a misite Církve československé husitské</t>
  </si>
  <si>
    <t>domov pro seniory</t>
  </si>
  <si>
    <t>Domov U Spasitele</t>
  </si>
  <si>
    <t>36-1</t>
  </si>
  <si>
    <t>Diecézní charita Litoměřice</t>
  </si>
  <si>
    <t>Charitní pečovatelská služba</t>
  </si>
  <si>
    <t>37-1</t>
  </si>
  <si>
    <t>Centrum pro dětský sluch Tamtam, o.p.s.</t>
  </si>
  <si>
    <t>Poskytování služeb Rané péče Čechy Centra pro dětský sluch Tamtam rodiánm s dětmi se sluchovým postižením v Libereckém kraje</t>
  </si>
  <si>
    <t>38-1</t>
  </si>
  <si>
    <t>HENIG - security servis, s.r.o.</t>
  </si>
  <si>
    <t>Asistované bezpeč - tísňová péče - podpora samostatného bydlení seniorů</t>
  </si>
  <si>
    <t>39-1</t>
  </si>
  <si>
    <t>Jana Černá - RE-CENTRUM DOMÁCÍ PÉČE</t>
  </si>
  <si>
    <t>TPS v horském terénu</t>
  </si>
  <si>
    <t>40-1</t>
  </si>
  <si>
    <t>Město Lomnice nad Popelkou</t>
  </si>
  <si>
    <t>Pečovatelská služba 2014</t>
  </si>
  <si>
    <t>41-1</t>
  </si>
  <si>
    <t>Rytmus Liberec, o.p.s.</t>
  </si>
  <si>
    <t>Sociální rehabilitace metodou podporovaného zaměstnávání</t>
  </si>
  <si>
    <t>42-1</t>
  </si>
  <si>
    <t>Diakonie Beránek o.s.</t>
  </si>
  <si>
    <t>43-1</t>
  </si>
  <si>
    <t>FOKUS Turnov - sdružení por péči o duševně nemocné a zdravotně postižené</t>
  </si>
  <si>
    <t>centrum denním služeb</t>
  </si>
  <si>
    <t>FOKUS Turnov - posílení kvality a udržitelnosti centra denních služeb v regionu</t>
  </si>
  <si>
    <t>44-1-1</t>
  </si>
  <si>
    <t>Rodina24</t>
  </si>
  <si>
    <t>45-1</t>
  </si>
  <si>
    <t>MAREVA o.s.</t>
  </si>
  <si>
    <t>Pomáháme seniorům</t>
  </si>
  <si>
    <t>46-1</t>
  </si>
  <si>
    <t>Město Nové Město pod Smrkem</t>
  </si>
  <si>
    <t>Město Nové Město pod Smrkem - provoz pečovatelské služby</t>
  </si>
  <si>
    <t>47-1</t>
  </si>
  <si>
    <t>Sociální služby města Nový Bor, příspěvková organizace</t>
  </si>
  <si>
    <t>Denní stacionář</t>
  </si>
  <si>
    <t>48-1</t>
  </si>
  <si>
    <t>Asociace pomáhající lidem s autismem - APLA PRAHA, STŘEDní čechy, o.s.</t>
  </si>
  <si>
    <t>Poskytování služby Odborné sociální poradenství pro lidi s autismem</t>
  </si>
  <si>
    <t>celkem:</t>
  </si>
  <si>
    <t>č. 5 - Program na podporu sociálních věcí a služeb / č. 5.1 Podprogram na podporu sociálních věcí</t>
  </si>
  <si>
    <t>Město Hodkovice nad Mohelkou</t>
  </si>
  <si>
    <t>17-1</t>
  </si>
  <si>
    <t>Město Železný Brod</t>
  </si>
  <si>
    <t>Poskytování odborného sociálního poradenství v 18 právních oblastech, nejčastěji řešení zadluženosti občanů, specializované poradenství v exekucích, dále poradenství v oblasti bydlení, pracovního práva a rodinných a mezilidských vztahů apod. Cílovou osobou je každý, kdo se dostane do obtížné životní či sociální situace a není schopen ji řešit vlastními silami. Poradenství je bezplatné, nezávislé a diskrétní. Mimo Liberec máme pracoviště v Jablonci n.N., Frýdlantu, České Lípě, Novém Boru, Turnově a v říjnu 2014 otevíráme v Jilemnici.</t>
  </si>
  <si>
    <t xml:space="preserve"> Reva, o.p.s. poskytuje odbornou individuální péči seniorské generaci ohrožené či již postižené některým ze stadií demence či Alzheimerovy choroby . Cílem služeb je, aby senioři mohli žít ve svém přirozeném prostředí co nejdéle, oddálit nebo zcela odvrátit stěhování do pobytového zařízení. Cílem projektu je zabezpečit mzdy včetně odvodů pro pracovníky v přímé péči, zakoupení počítače včetně SW pro sociální pracovnici, monitoru pro účetní a proplacení faktur za služební mobilní telefony</t>
  </si>
  <si>
    <t>Středisko poskytuje služby raná péče rodinám dětí s poruchami autistického spektra, jedná se i o děti ve věku 2-3 roky, u nichž je diagnostikována PAS nebo je velmi vážné podezření na toto postižení. V současné době má v péči 56 rodin z oblasti celého Libereckého kraje( 2x více než v 2013). Kromě konzultací v rodině Středisko zajišťuje této cíl.skup.i ambulantní programy rozvoje sociálních dovedností, komunikace a hry. Včasné zahájení intenzivní odborné podpory usnadňuje dítěti jeho další život a dává mu šanci žít ve své rodině a komunitě.</t>
  </si>
  <si>
    <t xml:space="preserve">Pro zkvalitnění ošetřovatelské péče chceme doplnit antidekubitní matrace. V současné době pečujeme o plně imobilní uživatele s inkontinencí 3.skupiny, což je 75% z celkového počtu uživatelů, většina má střední až vysoké riziko vzniku proleženin. Proleženiny 5. stupně způsobí velmi náročnou léčbu, která je doprovázena bolestí. Pravidelným polohováním a používáním vhodných antidekubitních matrací lze zajistit, aby žádná část těla nebyla příliš dlouho vystavena nadměrnému tlaku. </t>
  </si>
  <si>
    <t xml:space="preserve">Žádáme o podporu poskytování terénních sociálních služeb v Turnově a okolních menších obcích v rámci Libereckého kraje. Jedná se o pečovatelskou službu, osobní asistenci, odlehčovací služby a odborné sociální poradenství. Uživateli jsou zejména senioři se sníženou soběstačností a postižené osoby. Ve většině menších obcích neposkytuje služby žádný jiný poskytovatel. Naše služby jsou k dispozici i ve večerních hodinách, o víkendech a svátcích. </t>
  </si>
  <si>
    <t>Projektem je poskytování služby Domov pro seniory.Poskytujeme pobytovou službu pro seniory nad 65 let s celkovou kapacitou 20 lůžek. Pro rok 2014 byla příspěvková organizace podpořena dotací z MPSV na tři služby, o dotaci na domov pro seniory požádala v mimořádném vyhlášeném dotačním řízení v lednu 2014. Příjmem služby jsou PnP a úhrady za pobyt a stravu.</t>
  </si>
  <si>
    <t>Z dotace a dalších zdrojů budou hrazeny mzdové náklady na personální zajištění terénní pečovatelské služby, kterou poskytujeme v Železném Brodě a okolních obcích, v horském terénu.</t>
  </si>
  <si>
    <t>Dotace bude využita na úhradu nákladů na poskytování sociální služby "pečovatelská služba" v rozsahu stanoveném základními činnostmi dle zákona o sociálních službách. Kapacita nabízených služeb zůstane zachována. Dům s pečovatelskou službou Poniklá je registrovaným poskytovatelem sociálních služeb. Pro rok 2014 obdržela obec Poniklá na úhradu nákladů výše uvedené soc. služby dotaci z MPSV.</t>
  </si>
  <si>
    <t>Projekt zajistí pečujícím rodinám poradenství na vysoké úrovni, tak, aby osoby se zdravotním postižením mohli žít v domácím prostředí kvalitní způsob života. Pečujícím osobám umožní kvalitní péči o postiženou osobu v domácím prostředí. Zajistí odbornou pomoc, využije pracovní metody Case managment, která zajistí postiženému i pečujícím komplex podpor pro zajištění soběstačnosti a zapojení do společnosti. Zajistí postižené osobě kompenzační pomůcky.</t>
  </si>
  <si>
    <t xml:space="preserve">Centrum sociální rehabilitace je pobytovou formou sociální rehabilitace, která umožňuje lidem se zdravotním postižením znovuzačlenění do společnosti. Nejen v Libereckém kraji se jedná o ojedinělou službu. Cílovou skupinou jsou lidé po úrazech či nemocech ve věku 18-64 roků, přednostně z Libereckého kraje.V objektu je 8 jednolůžkových pokojů, jejichž uživatelé se formou každodenních nácviků aktivně připravují na odchod do vlastního bytu. V rámci nácviků se uživatelé služby učí sebeobsluze, obsluze domácnosti, kontaktu s úřady a institucemi.
</t>
  </si>
  <si>
    <t xml:space="preserve">Projekt navazuje na poskytování služeb lidem s mentálním postižením po přechodu z ústavů do individuálních domácností. Služby jsou poskytovány v 16 domácnostech v Liberci a České Lípě. V domácnostech žijí lidé s různou mírou podpory sociálních, včetně 24 – hod. asistence. Forma poskytování služeb je v LK ojedinělá, více odpovídá terénní formě poskytování. Prostředky budou využity na provedení nezbytných oprav v chráněných bytech, obnovu vybavení, na energie a na úhradu osobních nákladů souvisejících se zajištění asistence.
 </t>
  </si>
  <si>
    <t>Zajišťujeme pečovatelskou službu v Domě s pečovatelskou službou v Jablonném v Podještědí, ve městě a pěti přilehlých obcích. Naší snahou je službu neustále rozšiřovat a zkvalitnňovat podle možností i v dalších obcích. Postupně zajišťujeme obnovu kompenzačních pomůcek.</t>
  </si>
  <si>
    <t>Poskytování pečov. služby na území města Chrastavy a na základě uzavřené smluvy o vzájemné spolupráci i   v obci Bílý Kostel nad Nisou.</t>
  </si>
  <si>
    <t xml:space="preserve">Snažím se získávat finanční prostředky nejen z MPSV, z Krajského úřadu Libereckého kraje, od zřizovatele, ale i od různých nadací, sponzorů a pod. Kapacita denního stacionáře je již několik let stále maximálně naplněna. Poskytujeme sociální služby dětem od jednoho roku do 6-7 let. Finanční prostředky budou použity na běžný provoz organizace, případně na mzdové prostředky. Často se hovoří o podpoře denních zařízení, proto i v letošním roce podávám žádost o poskytnutí dotace pro Dětské centrum Semily a věřím, že budeme podpořeni. </t>
  </si>
  <si>
    <t>Projekt je zaměřený na podp. terénní a ambul. peč. služby (PS) a odlehčovací služby - pobytové formy (OS). PS jsou poskytovány pro obyvatele Jablonce n.N. a obcí přináležejících do spr.obvodu obce s rozš.působností Jablonce n.N., OS je poskytována obyvatelům Jablonce n.N. a LK. Požadovaná dotace bude použita na vzdělávání prac.PS ve smyslu zák.108/2006 Sb. v platném znění a na dovybavení pracoviště OS, tj. nočními stolky s chladícím boxem, polohovacími křesly, košem na pleny, germicidní lampou pro plošnou dezinfekci.</t>
  </si>
  <si>
    <t>Cílem projektu je zajištění možnosti poskytování terénní služby OA lidem se sníž. soběstačností z důvodu věku, chron. onemocnění, nebo ZP.Těmto osobám služba umožní spokojeně žít ve svém přirozeném sociálním prostředí a podpoří je v činnostech, které potřebují ke zlepšení své životní situace.Minimalizace rizika umístění klientů do ústavní péče a zvýšení dostupnosti OA v LBC kraji je dalším cílem projektu. Finanční prostředky budou použity na dofinancování nezbytných nákladů tak, aby klienti nebyli ohroženi v poskytování služeb dle svých potřeb.</t>
  </si>
  <si>
    <t>Projekt Tyfloservis se již 23 let věnuje ambulantní a terénní sociální rehabiltaci nevidomých a těžce slabozrakých lidí. Instruktorky učí své klienty zvládat praktické dovednosti týkající se jejich běžného života a setkávají se s nimi v jednorázových i opakovaných intervencích, ale také v dlouhodobých kurzech, a to v rámci celého LB kraje. Těžce zrakově postižení lidé se učí využívat kompenzační pomůcky a zvyšují tak svou samostatnost a nezávislost ve společnosti vidících lidí.</t>
  </si>
  <si>
    <t>Nadační fond Ozvěna je zřízen v České Lípě za účelem všestranné podpory dětí a mladistvých s poruchami sluchu jako první NF s touto specifikou v ČR. Činnost NF je v souladu s Komunitním plánem Města ČL v prior. oblasti Péče o zdravotně postižené, v oblasti odborného soc. poradenství, rané péče a hmotné i nehmotné podpory projektů usnadňujících sluchově postiženým dětem léčbu, rehabilitaci, integraci a vzdělávání ve společnosti či podporu jejich samostatnosti v budoucím životě. Žádost je cílená na vybavení půjčovny pomůcek a odbor. literatury.</t>
  </si>
  <si>
    <t>Domov U Spasitele provádí činnost dle § 49, zákona 108/2006 Sb. - Domovy pro senory. Poskytnutou dotaci bychom využili k zajištění chodu a provozu naší služby, k nákupu materiálu a služeb, na opravy a udržování.</t>
  </si>
  <si>
    <t>Charitní pečovatelská služba, kterou Diecézní charita Litoměřice poskytuje v Liberci, je od roku 2007 registrovanou sociální službou. Služba se snaží zabezpečit bio-psycho-socio-spirituální potřeby klientů přímo v jejich domácím prostředí. Posláním služby je poskytovat pomoc osobám, které mají sníženou soběstačnost z důvodu věku, chronického onemocnění či jiného postižení. Z dotace bychom uhradili mzdy v hodnotě 8000,- Kč, PHM v hodnotě 5000,- Kč a 37100,- Kč bychom použili na obnovu a doplnění pečovatelských pomůcek. Děkujeme.</t>
  </si>
  <si>
    <t xml:space="preserve">Raná péče Čechy poskytuje pravidelné konzultace odborného poradenského pracovníka v rodinách uživatelů v intervalu 1x2-6 týdnů v ročním cyklu individuálního plánování.Poradce podporuje nejen dítě se sluch.post. a jeho rozvoj dovedností, ale také celou rodinu.Cílem služby je posílit rodinu a zvýšit její kompetence v péči o vlastní dítě v počátečním období tak, aby do budoucna byla samostaná a vliv postižení dítěte byl minimální.V období mezi konzultacemi jsou poradci s rodinami v kontaktu telefonicky nebo e-mailem.
</t>
  </si>
  <si>
    <t>Projekt asistované bezpečí- tísňová pěče, podpora samostatného bydlení seniorů plně koresponduje s Kampaní Žít déle doma, která podporuje řadu alternativních možností péče o seniory. Monitorujeme seniory krabičkou tísňové péče s napojením na pult centrální ochrany pod dohledem sociálních pracovníků a dispečerů tísňové péče Anděl Strážný. Pro zajištění služby 24 hodin denně financujeme nákup krabičky, náklady na přenos dat, mzdové náklady pracovníků tísňové péče, drobné režijní náklady. Požadavek na dotaci mzdových nákladů, 137.tis. poskytnuto.</t>
  </si>
  <si>
    <t>Udržení chodu TPS. Zajištění kvality a šíře poskytovaných služeb v horském terénu.</t>
  </si>
  <si>
    <t>Pečovatelská služba Města Lomnice nad Popelkou poskytuje sociální služby na území Města Lomnice nad Popelkou jako jediný poskytovatel. Službu využívá i Nová Ves nad Popelkou. Ostatní oslovené obce zatím nemají o službu zájem. Pečovatelská služba pečuje po celý týden i ve dnech pracovního volna a klidu. Umožňuje setrvat seniorům co možná nejdéle v domácím prostředí.</t>
  </si>
  <si>
    <t>viz. registrace sociálních služeb. Protože, jsme neobdrželi celou finanční částku z MPSV, žádáme podporu i z LK. Organizace otevřela ke konci roku 2013 detašované pracoviště v poslední spádové oblasti Semilsko, čímž zpřístupnila službu všem potencionálním uživatelům v celém regionu LK. Doposud jsme jediná organizace v celém LK, která poskytuje službu tohoto druhu. Abychom mohli i nadále poskytovat služby ve všech spádových oblastech je podpora z LK nutná. Podpora bude využita na neinvestiční provozní náklady spojené s realizací služby.</t>
  </si>
  <si>
    <t>Cílem tohoto projektu je poskytovat služby starým lidem, kteří si bez pomoci druhých nedokážou sami zajistit základní životní potřeby. Péči poskytujeme v přirozeném domácím prostředí klientů od roku 1991. Služby využívají klienti vrámci celého města Liberce a jeho okolí, v Hejnicích a v Novém Městě p/S. V Liberci také někteří klienti využívají služby dovozu obědů. Finanční prostředky z tohoto projetu budou využity na pokrytí části osobních nákladů zaměstnanců pečovatelské služby.</t>
  </si>
  <si>
    <t>Posláním FOKUSU Turnov je pomáhat osobám s chronickým duševním onemocněním a zdravotním postižením při začleňování do společnosti a zvyšováním jejich kvality života.Tento projekt se zaměřuje na posílení kvality služby a dále na udržitelnost této jedinečné sociální služby v regionu. Tímto projektem budou částečně financovány osobní náklady pracovníků a nákup výtvarných potřeb, které rozšíří možnosti výtvarných činností v pracovní terapii.</t>
  </si>
  <si>
    <t xml:space="preserve">Službu osobní asistence poskytujeme především seniorům, s různými stupni demence a různými druhy postižení. Službu poslytujeme v průběhu 24 hodin a 7 dní v týdnu, podle požadavků uživatelů služby. Obvykle je to v čase 7-21 hodin, ve dnech pondělí-neděle. Službu zajitíme i na štědrý den nebo na silvestra. Nejčastěji na území ORP Jablonec, Liberec, Tanvald a Železný Brod. Další skupinou jsou děti, s autismem, s poruchami autistikého spektra nebo s kombinovanými vadami. Asistence probíhá v základní škole v Liberci a v Jabloném v Podještědí. </t>
  </si>
  <si>
    <t xml:space="preserve">Služba pečuje o klienty v jejich domácnostech na území města Liberce a jeho okolí, kde je dostupnost těchto služeb omezena. Zajišťujeme nepřetržité služby v průběhu celého týdne. Hlavním zájmem je co nejvíce vyhovět individuálním potřebám klienta. Aktivizačními technikami chceme udržovat klienty v co nejlepší psychické kondici, která má značný vliv na jejich zdravotní stav. Snažíme se obnovovat a udržovat jejich sociální kontakty, které v jejich psychice hrají značnou roli. </t>
  </si>
  <si>
    <t>Poskytování PS dle zákona 108/2006Sb., služby jsou poskytovány ve zkrácené době také v sobotu, neděli a ve státem uznaný svátek, podpora soběstačnosti uživatelů s cílem zajistit s pomocí PS jejich setrvání v domácím prostředí bez nutnosti přemístění do zařízení s 24hod. péčí</t>
  </si>
  <si>
    <t>Činnost Denního stacionáře MEDUŇKA byla zahájena dne 1.4.2009, jako jeden z realizovaných cílů definovaných v Komunitním plánu sociálních služeb pro oblast členských obcí Svazku obcí Novoborska. Potřebnost této služby v území je deklarována také v aktualizované verzi KP. S ohledem na cílovou skupinu a územní působnost, lze tuto službu považovat v rámci Libereckého kraje za ojedinělou.Služba je svým charakterem plně v souladu se Střednědobým plánem rozvoje sociálních služeb LK 2014-2017.</t>
  </si>
  <si>
    <t xml:space="preserve">Základní soc. poradenství je součástí všech druhů soc. služeb (v Lib. kraji - Odl. sl., SAS). Odborné soc. poradenství (2284277, §37) je poskytováno lidem s poruchami autistického spektra, jejich rodinám a ped. pracovníkům, kteří se podílejí na vzdělávání dítěte s PAS. Součástí jsou spec.ped. poradenství a vyšetření, anamnéza, on-line a tel. konzultace a řada fakultativních služeb. Od roku 2014 středisko i v Lib. kraji, kde máme již 37 klientů s PAS ve veku od 2 do 21 let.
</t>
  </si>
  <si>
    <t>Město Chrastava</t>
  </si>
  <si>
    <r>
      <t xml:space="preserve">Administrativní soulad </t>
    </r>
    <r>
      <rPr>
        <sz val="10"/>
        <color theme="1"/>
        <rFont val="Times New Roman"/>
        <family val="1"/>
        <charset val="238"/>
      </rPr>
      <t>(projekt je v souladu s podmínkami programu a je způsobilý pro další hodnocení) ANO/NE</t>
    </r>
  </si>
  <si>
    <t>formou terénní péče. Dále organizace poskytuje odlehčovací služby, v loňském roce poskytla službu 47 klientům. Odlehčovací služby jsou nabízeny pečujícím rodinám v rámci kraje i mimo něj, jedná se o ojedinělou službu v okolí Liberce, která je zcela plně využívána.</t>
  </si>
  <si>
    <t xml:space="preserve">Dětské centrum Jilemnice </t>
  </si>
  <si>
    <t>011_P02_souhrn_ hodnotici_ formular_5_1_XLS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</si>
</sst>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38"/>
      <scheme val="minor"/>
    </font>
    <font>
      <sz val="8"/>
      <color theme="1"/>
      <name val="Times New Roman"/>
      <family val="1"/>
      <charset val="238"/>
    </font>
    <font>
      <b/>
      <sz val="8"/>
      <color theme="1"/>
      <name val="Times New Roman"/>
      <family val="1"/>
      <charset val="238"/>
    </font>
    <font>
      <sz val="11"/>
      <color theme="1"/>
      <name val="Calibri"/>
      <family val="2"/>
      <charset val="238"/>
      <scheme val="minor"/>
    </font>
    <font>
      <sz val="8"/>
      <color theme="1"/>
      <name val="Calibri"/>
      <family val="2"/>
      <charset val="238"/>
      <scheme val="minor"/>
    </font>
    <font>
      <b/>
      <sz val="11"/>
      <color theme="1"/>
      <name val="Times New Roman"/>
      <family val="1"/>
      <charset val="238"/>
    </font>
    <font>
      <sz val="11"/>
      <color theme="1"/>
      <name val="Times New Roman"/>
      <family val="1"/>
      <charset val="238"/>
    </font>
    <font>
      <i/>
      <sz val="9"/>
      <color theme="1"/>
      <name val="Times New Roman"/>
      <family val="1"/>
      <charset val="238"/>
    </font>
    <font>
      <b/>
      <sz val="10"/>
      <color theme="1"/>
      <name val="Times New Roman"/>
      <family val="1"/>
      <charset val="238"/>
    </font>
    <font>
      <sz val="10"/>
      <color theme="1"/>
      <name val="Times New Roman"/>
      <family val="1"/>
      <charset val="238"/>
    </font>
    <font>
      <sz val="10"/>
      <name val="Times New Roman"/>
      <family val="1"/>
      <charset val="238"/>
    </font>
    <font>
      <b/>
      <sz val="10"/>
      <name val="Times New Roman"/>
      <family val="1"/>
      <charset val="23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3" fillId="0" borderId="0" applyFont="0" applyFill="0" applyBorder="0" applyAlignment="0" applyProtection="0"/>
  </cellStyleXfs>
  <cellXfs count="127">
    <xf numFmtId="0" fontId="0" fillId="0" borderId="0" xfId="0"/>
    <xf numFmtId="0" fontId="1" fillId="0" borderId="0" xfId="0" applyFont="1" applyAlignment="1">
      <alignment vertical="center" wrapText="1"/>
    </xf>
    <xf numFmtId="0" fontId="2" fillId="0" borderId="0" xfId="0" applyFont="1" applyAlignment="1">
      <alignment vertical="center"/>
    </xf>
    <xf numFmtId="0" fontId="1" fillId="0" borderId="0" xfId="0" applyFont="1" applyAlignment="1">
      <alignment vertical="center"/>
    </xf>
    <xf numFmtId="0" fontId="4" fillId="0" borderId="0" xfId="0" applyFont="1"/>
    <xf numFmtId="0" fontId="6" fillId="0" borderId="0" xfId="0" applyFont="1" applyAlignment="1">
      <alignment vertical="center" wrapText="1"/>
    </xf>
    <xf numFmtId="0" fontId="0" fillId="0" borderId="0" xfId="0" applyAlignment="1">
      <alignment horizontal="left"/>
    </xf>
    <xf numFmtId="49" fontId="8" fillId="3" borderId="5" xfId="0" applyNumberFormat="1" applyFont="1" applyFill="1" applyBorder="1" applyAlignment="1" applyProtection="1">
      <alignment horizontal="center" vertical="center" wrapText="1"/>
    </xf>
    <xf numFmtId="49" fontId="8" fillId="3" borderId="6" xfId="0" applyNumberFormat="1" applyFont="1" applyFill="1" applyBorder="1" applyAlignment="1" applyProtection="1">
      <alignment horizontal="center" vertical="center" wrapText="1"/>
    </xf>
    <xf numFmtId="0" fontId="8" fillId="3" borderId="7" xfId="0" applyFont="1" applyFill="1" applyBorder="1" applyAlignment="1" applyProtection="1">
      <alignment vertical="center" wrapText="1"/>
    </xf>
    <xf numFmtId="49" fontId="9" fillId="0" borderId="4" xfId="0" applyNumberFormat="1" applyFont="1" applyBorder="1" applyAlignment="1" applyProtection="1">
      <alignment horizontal="center" vertical="center"/>
    </xf>
    <xf numFmtId="0" fontId="8" fillId="4" borderId="4" xfId="0" applyFont="1" applyFill="1" applyBorder="1" applyAlignment="1" applyProtection="1">
      <alignment vertical="center" wrapText="1"/>
    </xf>
    <xf numFmtId="0" fontId="9" fillId="4" borderId="4" xfId="0" applyFont="1" applyFill="1" applyBorder="1" applyAlignment="1" applyProtection="1">
      <alignment horizontal="center" vertical="center" wrapText="1"/>
    </xf>
    <xf numFmtId="0" fontId="9" fillId="0" borderId="4" xfId="0" applyFont="1" applyBorder="1" applyAlignment="1" applyProtection="1">
      <alignment vertical="center" wrapText="1"/>
    </xf>
    <xf numFmtId="0" fontId="9" fillId="0" borderId="4" xfId="0" applyFont="1" applyBorder="1" applyAlignment="1" applyProtection="1">
      <alignment wrapText="1"/>
    </xf>
    <xf numFmtId="3" fontId="9" fillId="0" borderId="4" xfId="0" applyNumberFormat="1" applyFont="1" applyBorder="1" applyAlignment="1" applyProtection="1">
      <alignment horizontal="center" vertical="center"/>
    </xf>
    <xf numFmtId="10" fontId="9" fillId="4" borderId="4" xfId="1" applyNumberFormat="1" applyFont="1" applyFill="1" applyBorder="1" applyAlignment="1" applyProtection="1">
      <alignment horizontal="center" vertical="center" wrapText="1"/>
    </xf>
    <xf numFmtId="0" fontId="9" fillId="0" borderId="4" xfId="0" applyFont="1" applyBorder="1" applyAlignment="1" applyProtection="1">
      <alignment horizontal="center" vertical="center"/>
    </xf>
    <xf numFmtId="3" fontId="9" fillId="4" borderId="4" xfId="0" applyNumberFormat="1" applyFont="1" applyFill="1" applyBorder="1" applyAlignment="1" applyProtection="1">
      <alignment horizontal="center" vertical="center" wrapText="1"/>
    </xf>
    <xf numFmtId="3" fontId="9" fillId="4" borderId="4" xfId="0" applyNumberFormat="1" applyFont="1" applyFill="1" applyBorder="1" applyAlignment="1" applyProtection="1">
      <alignment horizontal="center" vertical="center"/>
    </xf>
    <xf numFmtId="49" fontId="10" fillId="0" borderId="4" xfId="0" applyNumberFormat="1" applyFont="1" applyBorder="1" applyAlignment="1" applyProtection="1">
      <alignment horizontal="center" vertical="center"/>
    </xf>
    <xf numFmtId="0" fontId="8" fillId="4" borderId="5" xfId="0" applyFont="1" applyFill="1" applyBorder="1" applyAlignment="1" applyProtection="1">
      <alignment vertical="center" wrapText="1"/>
    </xf>
    <xf numFmtId="3" fontId="9" fillId="0" borderId="4" xfId="0" applyNumberFormat="1" applyFont="1" applyBorder="1" applyAlignment="1" applyProtection="1">
      <alignment horizontal="center" vertical="center" wrapText="1"/>
    </xf>
    <xf numFmtId="3" fontId="9" fillId="0" borderId="4" xfId="0" applyNumberFormat="1" applyFont="1" applyFill="1" applyBorder="1" applyAlignment="1" applyProtection="1">
      <alignment horizontal="center" vertical="center"/>
    </xf>
    <xf numFmtId="3" fontId="9" fillId="0" borderId="4" xfId="0" applyNumberFormat="1" applyFont="1" applyFill="1" applyBorder="1" applyAlignment="1" applyProtection="1">
      <alignment horizontal="center" vertical="center" wrapText="1"/>
    </xf>
    <xf numFmtId="0" fontId="11" fillId="4" borderId="4" xfId="0" applyFont="1" applyFill="1" applyBorder="1" applyAlignment="1" applyProtection="1">
      <alignment vertical="center" wrapText="1"/>
    </xf>
    <xf numFmtId="0" fontId="10" fillId="4" borderId="4" xfId="0" applyFont="1" applyFill="1" applyBorder="1" applyAlignment="1" applyProtection="1">
      <alignment horizontal="center" vertical="center" wrapText="1"/>
    </xf>
    <xf numFmtId="0" fontId="10" fillId="0" borderId="4" xfId="0" applyFont="1" applyBorder="1" applyAlignment="1" applyProtection="1">
      <alignment vertical="center" wrapText="1"/>
    </xf>
    <xf numFmtId="3" fontId="10" fillId="0" borderId="4" xfId="0" applyNumberFormat="1" applyFont="1" applyBorder="1" applyAlignment="1" applyProtection="1">
      <alignment horizontal="center" vertical="center"/>
    </xf>
    <xf numFmtId="10" fontId="10" fillId="4" borderId="4" xfId="1" applyNumberFormat="1" applyFont="1" applyFill="1" applyBorder="1" applyAlignment="1" applyProtection="1">
      <alignment horizontal="center" vertical="center" wrapText="1"/>
    </xf>
    <xf numFmtId="0" fontId="10" fillId="0" borderId="4" xfId="0" applyFont="1" applyBorder="1" applyAlignment="1" applyProtection="1">
      <alignment horizontal="center" vertical="center"/>
    </xf>
    <xf numFmtId="49" fontId="9" fillId="0" borderId="6" xfId="0" applyNumberFormat="1" applyFont="1" applyBorder="1" applyAlignment="1" applyProtection="1">
      <alignment horizontal="center" vertical="center"/>
    </xf>
    <xf numFmtId="0" fontId="8" fillId="4" borderId="6" xfId="0" applyFont="1" applyFill="1" applyBorder="1" applyAlignment="1" applyProtection="1">
      <alignment vertical="center" wrapText="1"/>
    </xf>
    <xf numFmtId="0" fontId="9" fillId="4" borderId="6" xfId="0" applyFont="1" applyFill="1" applyBorder="1" applyAlignment="1" applyProtection="1">
      <alignment horizontal="center" vertical="center" wrapText="1"/>
    </xf>
    <xf numFmtId="0" fontId="9" fillId="0" borderId="6" xfId="0" applyFont="1" applyBorder="1" applyAlignment="1" applyProtection="1">
      <alignment vertical="center" wrapText="1"/>
    </xf>
    <xf numFmtId="3" fontId="9" fillId="0" borderId="6" xfId="0" applyNumberFormat="1" applyFont="1" applyBorder="1" applyAlignment="1" applyProtection="1">
      <alignment horizontal="center" vertical="center" wrapText="1"/>
    </xf>
    <xf numFmtId="0" fontId="9" fillId="0" borderId="6" xfId="0" applyFont="1" applyBorder="1" applyAlignment="1" applyProtection="1">
      <alignment horizontal="center" vertical="center"/>
    </xf>
    <xf numFmtId="3" fontId="9" fillId="4" borderId="6" xfId="0" applyNumberFormat="1" applyFont="1" applyFill="1" applyBorder="1" applyAlignment="1" applyProtection="1">
      <alignment horizontal="center" vertical="center" wrapText="1"/>
    </xf>
    <xf numFmtId="3" fontId="9" fillId="4" borderId="6" xfId="0" applyNumberFormat="1" applyFont="1" applyFill="1" applyBorder="1" applyAlignment="1" applyProtection="1">
      <alignment horizontal="center" vertical="center"/>
    </xf>
    <xf numFmtId="3" fontId="10" fillId="0" borderId="4" xfId="0" applyNumberFormat="1" applyFont="1" applyBorder="1" applyAlignment="1" applyProtection="1">
      <alignment horizontal="center" vertical="center" wrapText="1"/>
    </xf>
    <xf numFmtId="3" fontId="10" fillId="4" borderId="4" xfId="0" applyNumberFormat="1" applyFont="1" applyFill="1" applyBorder="1" applyAlignment="1" applyProtection="1">
      <alignment horizontal="center" vertical="center" wrapText="1"/>
    </xf>
    <xf numFmtId="3" fontId="10" fillId="4" borderId="4" xfId="0" applyNumberFormat="1" applyFont="1" applyFill="1" applyBorder="1" applyAlignment="1" applyProtection="1">
      <alignment horizontal="center" vertical="center"/>
    </xf>
    <xf numFmtId="49" fontId="9" fillId="0" borderId="4" xfId="0" applyNumberFormat="1" applyFont="1" applyBorder="1" applyAlignment="1" applyProtection="1">
      <alignment horizontal="center" vertical="center"/>
      <protection locked="0"/>
    </xf>
    <xf numFmtId="0" fontId="8" fillId="4" borderId="4" xfId="0" applyFont="1" applyFill="1" applyBorder="1" applyAlignment="1" applyProtection="1">
      <alignment vertical="center" wrapText="1"/>
      <protection locked="0"/>
    </xf>
    <xf numFmtId="0" fontId="9" fillId="4" borderId="4" xfId="0" applyFont="1" applyFill="1" applyBorder="1" applyAlignment="1" applyProtection="1">
      <alignment horizontal="center" vertical="center" wrapText="1"/>
      <protection locked="0"/>
    </xf>
    <xf numFmtId="3" fontId="9" fillId="0" borderId="4" xfId="0" applyNumberFormat="1" applyFont="1" applyBorder="1" applyAlignment="1" applyProtection="1">
      <alignment horizontal="center" vertical="center" wrapText="1"/>
      <protection locked="0"/>
    </xf>
    <xf numFmtId="0" fontId="9" fillId="0" borderId="4" xfId="0" applyFont="1" applyBorder="1" applyAlignment="1" applyProtection="1">
      <alignment horizontal="center" vertical="center"/>
      <protection locked="0"/>
    </xf>
    <xf numFmtId="3" fontId="9" fillId="4" borderId="4" xfId="0" applyNumberFormat="1" applyFont="1" applyFill="1" applyBorder="1" applyAlignment="1" applyProtection="1">
      <alignment horizontal="center" vertical="center" wrapText="1"/>
      <protection locked="0"/>
    </xf>
    <xf numFmtId="3" fontId="9" fillId="4" borderId="4" xfId="0" applyNumberFormat="1" applyFont="1" applyFill="1" applyBorder="1" applyAlignment="1" applyProtection="1">
      <alignment horizontal="center" vertical="center"/>
      <protection locked="0"/>
    </xf>
    <xf numFmtId="3" fontId="9" fillId="0" borderId="4" xfId="0" applyNumberFormat="1" applyFont="1" applyBorder="1" applyAlignment="1" applyProtection="1">
      <alignment horizontal="right" vertical="center"/>
    </xf>
    <xf numFmtId="0" fontId="11" fillId="4" borderId="5" xfId="0" applyFont="1" applyFill="1" applyBorder="1" applyAlignment="1" applyProtection="1">
      <alignment vertical="center" wrapText="1"/>
    </xf>
    <xf numFmtId="0" fontId="9" fillId="4" borderId="4" xfId="0" applyFont="1" applyFill="1" applyBorder="1" applyAlignment="1" applyProtection="1">
      <alignment vertical="center" wrapText="1"/>
    </xf>
    <xf numFmtId="49" fontId="8" fillId="0" borderId="4" xfId="0" applyNumberFormat="1" applyFont="1" applyBorder="1" applyAlignment="1" applyProtection="1">
      <alignment horizontal="left" vertical="center"/>
    </xf>
    <xf numFmtId="0" fontId="8" fillId="4" borderId="4" xfId="0" applyFont="1" applyFill="1" applyBorder="1" applyAlignment="1" applyProtection="1">
      <alignment horizontal="center" vertical="center"/>
    </xf>
    <xf numFmtId="0" fontId="9" fillId="4" borderId="4" xfId="0" applyFont="1" applyFill="1" applyBorder="1" applyAlignment="1" applyProtection="1">
      <alignment horizontal="center" vertical="center"/>
    </xf>
    <xf numFmtId="3" fontId="8" fillId="4" borderId="4" xfId="0" applyNumberFormat="1" applyFont="1" applyFill="1" applyBorder="1" applyAlignment="1" applyProtection="1">
      <alignment horizontal="center" vertical="center"/>
    </xf>
    <xf numFmtId="9" fontId="8" fillId="4" borderId="4" xfId="1" applyFont="1" applyFill="1" applyBorder="1" applyAlignment="1" applyProtection="1">
      <alignment horizontal="center" vertical="center"/>
    </xf>
    <xf numFmtId="3" fontId="8" fillId="4" borderId="4" xfId="0" applyNumberFormat="1" applyFont="1" applyFill="1" applyBorder="1" applyAlignment="1" applyProtection="1">
      <alignment horizontal="center" vertical="center" wrapText="1"/>
    </xf>
    <xf numFmtId="0" fontId="9" fillId="0" borderId="4" xfId="0" applyFont="1" applyBorder="1" applyAlignment="1" applyProtection="1">
      <alignment horizontal="left" vertical="center" wrapText="1"/>
    </xf>
    <xf numFmtId="0" fontId="9" fillId="0" borderId="4" xfId="0" applyFont="1" applyBorder="1" applyAlignment="1" applyProtection="1">
      <alignment horizontal="left" vertical="top" wrapText="1"/>
    </xf>
    <xf numFmtId="0" fontId="9" fillId="0" borderId="4" xfId="0" applyFont="1" applyBorder="1" applyAlignment="1" applyProtection="1">
      <alignment vertical="top" wrapText="1"/>
    </xf>
    <xf numFmtId="0" fontId="9" fillId="0" borderId="4" xfId="0" applyFont="1" applyBorder="1" applyAlignment="1" applyProtection="1">
      <alignment horizontal="left" vertical="center" wrapText="1"/>
      <protection locked="0"/>
    </xf>
    <xf numFmtId="3" fontId="9" fillId="0" borderId="4" xfId="0" applyNumberFormat="1" applyFont="1" applyBorder="1" applyAlignment="1" applyProtection="1">
      <alignment horizontal="center" vertical="center"/>
      <protection locked="0"/>
    </xf>
    <xf numFmtId="10" fontId="9" fillId="4" borderId="4" xfId="1" applyNumberFormat="1" applyFont="1" applyFill="1" applyBorder="1" applyAlignment="1" applyProtection="1">
      <alignment horizontal="center" vertical="center" wrapText="1"/>
      <protection locked="0"/>
    </xf>
    <xf numFmtId="0" fontId="10" fillId="0" borderId="4" xfId="0" applyFont="1" applyBorder="1" applyAlignment="1" applyProtection="1">
      <alignment horizontal="left" vertical="center" wrapText="1"/>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left" vertical="center" wrapText="1"/>
    </xf>
    <xf numFmtId="3" fontId="9" fillId="0" borderId="6" xfId="0" applyNumberFormat="1" applyFont="1" applyBorder="1" applyAlignment="1" applyProtection="1">
      <alignment horizontal="center" vertical="center"/>
    </xf>
    <xf numFmtId="10" fontId="9" fillId="4" borderId="6" xfId="1" applyNumberFormat="1" applyFont="1" applyFill="1" applyBorder="1" applyAlignment="1" applyProtection="1">
      <alignment horizontal="center" vertical="center" wrapText="1"/>
    </xf>
    <xf numFmtId="0" fontId="9" fillId="0" borderId="6" xfId="0" applyFont="1" applyBorder="1" applyAlignment="1" applyProtection="1">
      <alignment horizontal="left" vertical="center" wrapText="1"/>
      <protection locked="0"/>
    </xf>
    <xf numFmtId="3" fontId="9" fillId="0" borderId="6" xfId="0" applyNumberFormat="1" applyFont="1" applyBorder="1" applyAlignment="1" applyProtection="1">
      <alignment horizontal="center" vertical="center"/>
      <protection locked="0"/>
    </xf>
    <xf numFmtId="10" fontId="9" fillId="4" borderId="6" xfId="1" applyNumberFormat="1"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xf>
    <xf numFmtId="0" fontId="6" fillId="0" borderId="0" xfId="0" applyFont="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2" fillId="0" borderId="0" xfId="0" applyFont="1" applyBorder="1" applyAlignment="1">
      <alignment vertical="center"/>
    </xf>
    <xf numFmtId="0" fontId="8" fillId="3" borderId="4" xfId="0" applyFont="1" applyFill="1" applyBorder="1" applyAlignment="1" applyProtection="1">
      <alignment horizontal="center" vertical="center" wrapText="1"/>
    </xf>
    <xf numFmtId="0" fontId="0" fillId="0" borderId="0" xfId="0" applyFont="1" applyAlignment="1"/>
    <xf numFmtId="0" fontId="0" fillId="0" borderId="0" xfId="0" applyAlignment="1"/>
    <xf numFmtId="10" fontId="10" fillId="4" borderId="5" xfId="1" applyNumberFormat="1" applyFont="1" applyFill="1" applyBorder="1" applyAlignment="1" applyProtection="1">
      <alignment horizontal="center" vertical="center" wrapText="1"/>
    </xf>
    <xf numFmtId="10" fontId="10" fillId="4" borderId="6" xfId="1" applyNumberFormat="1" applyFont="1" applyFill="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5" xfId="0" applyFont="1" applyBorder="1" applyAlignment="1" applyProtection="1">
      <alignment horizontal="left" vertical="center" wrapText="1"/>
    </xf>
    <xf numFmtId="0" fontId="9" fillId="0" borderId="6" xfId="0" applyFont="1" applyBorder="1" applyAlignment="1" applyProtection="1">
      <alignment horizontal="left" vertical="center" wrapText="1"/>
    </xf>
    <xf numFmtId="3" fontId="9" fillId="0" borderId="5" xfId="0" applyNumberFormat="1" applyFont="1" applyBorder="1" applyAlignment="1" applyProtection="1">
      <alignment horizontal="center" vertical="center"/>
    </xf>
    <xf numFmtId="3" fontId="9" fillId="0" borderId="6" xfId="0" applyNumberFormat="1" applyFont="1" applyBorder="1" applyAlignment="1" applyProtection="1">
      <alignment horizontal="center" vertical="center"/>
    </xf>
    <xf numFmtId="10" fontId="9" fillId="4" borderId="5" xfId="1" applyNumberFormat="1" applyFont="1" applyFill="1" applyBorder="1" applyAlignment="1" applyProtection="1">
      <alignment horizontal="center" vertical="center" wrapText="1"/>
    </xf>
    <xf numFmtId="10" fontId="9" fillId="4" borderId="6" xfId="1" applyNumberFormat="1" applyFont="1" applyFill="1" applyBorder="1" applyAlignment="1" applyProtection="1">
      <alignment horizontal="center" vertical="center" wrapText="1"/>
    </xf>
    <xf numFmtId="0" fontId="10" fillId="0" borderId="5" xfId="0" applyFont="1" applyBorder="1" applyAlignment="1" applyProtection="1">
      <alignment horizontal="left" vertical="center" wrapText="1"/>
    </xf>
    <xf numFmtId="0" fontId="10" fillId="0" borderId="6" xfId="0" applyFont="1" applyBorder="1" applyAlignment="1" applyProtection="1">
      <alignment horizontal="left" vertical="center" wrapText="1"/>
    </xf>
    <xf numFmtId="0" fontId="10" fillId="0" borderId="5" xfId="0" applyFont="1" applyBorder="1" applyAlignment="1" applyProtection="1">
      <alignment horizontal="left" vertical="top" wrapText="1"/>
    </xf>
    <xf numFmtId="0" fontId="10" fillId="0" borderId="6" xfId="0" applyFont="1" applyBorder="1" applyAlignment="1" applyProtection="1">
      <alignment horizontal="left" vertical="top" wrapText="1"/>
    </xf>
    <xf numFmtId="3" fontId="10" fillId="0" borderId="5" xfId="0" applyNumberFormat="1" applyFont="1" applyBorder="1" applyAlignment="1" applyProtection="1">
      <alignment horizontal="center" vertical="center"/>
    </xf>
    <xf numFmtId="3" fontId="10" fillId="0" borderId="6" xfId="0" applyNumberFormat="1" applyFont="1" applyBorder="1" applyAlignment="1" applyProtection="1">
      <alignment horizontal="center" vertical="center"/>
    </xf>
    <xf numFmtId="0" fontId="9" fillId="0" borderId="5"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5"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3" fontId="9" fillId="0" borderId="5" xfId="0" applyNumberFormat="1" applyFont="1" applyBorder="1" applyAlignment="1" applyProtection="1">
      <alignment horizontal="center" vertical="center"/>
      <protection locked="0"/>
    </xf>
    <xf numFmtId="3" fontId="9" fillId="0" borderId="8" xfId="0" applyNumberFormat="1" applyFont="1" applyBorder="1" applyAlignment="1" applyProtection="1">
      <alignment horizontal="center" vertical="center"/>
      <protection locked="0"/>
    </xf>
    <xf numFmtId="3" fontId="9" fillId="0" borderId="6" xfId="0" applyNumberFormat="1" applyFont="1" applyBorder="1" applyAlignment="1" applyProtection="1">
      <alignment horizontal="center" vertical="center"/>
      <protection locked="0"/>
    </xf>
    <xf numFmtId="10" fontId="9" fillId="4" borderId="5" xfId="1" applyNumberFormat="1" applyFont="1" applyFill="1" applyBorder="1" applyAlignment="1" applyProtection="1">
      <alignment horizontal="center" vertical="center" wrapText="1"/>
      <protection locked="0"/>
    </xf>
    <xf numFmtId="10" fontId="9" fillId="4" borderId="8" xfId="1" applyNumberFormat="1" applyFont="1" applyFill="1" applyBorder="1" applyAlignment="1" applyProtection="1">
      <alignment horizontal="center" vertical="center" wrapText="1"/>
      <protection locked="0"/>
    </xf>
    <xf numFmtId="10" fontId="9" fillId="4" borderId="6" xfId="1" applyNumberFormat="1"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xf>
    <xf numFmtId="0" fontId="9" fillId="0" borderId="8" xfId="0" applyFont="1" applyBorder="1" applyAlignment="1" applyProtection="1">
      <alignment horizontal="left" vertical="center" wrapText="1"/>
    </xf>
    <xf numFmtId="3" fontId="9" fillId="0" borderId="8" xfId="0" applyNumberFormat="1" applyFont="1" applyBorder="1" applyAlignment="1" applyProtection="1">
      <alignment horizontal="center" vertical="center"/>
    </xf>
    <xf numFmtId="10" fontId="9" fillId="4" borderId="8" xfId="1" applyNumberFormat="1" applyFont="1" applyFill="1" applyBorder="1" applyAlignment="1" applyProtection="1">
      <alignment horizontal="center" vertical="center" wrapText="1"/>
    </xf>
    <xf numFmtId="0" fontId="6" fillId="0" borderId="0" xfId="0" applyFont="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0" fillId="0" borderId="0" xfId="0" applyFont="1" applyAlignment="1">
      <alignment vertical="center"/>
    </xf>
    <xf numFmtId="0" fontId="7" fillId="2" borderId="1"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0" fillId="0" borderId="0" xfId="0" applyAlignment="1">
      <alignment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2" fillId="0" borderId="0" xfId="0" applyFont="1" applyBorder="1" applyAlignment="1">
      <alignment vertical="center"/>
    </xf>
    <xf numFmtId="0" fontId="7" fillId="2" borderId="3"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cellXfs>
  <cellStyles count="2">
    <cellStyle name="Normální" xfId="0" builtinId="0"/>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Rozd&#283;ln&#237;%205.1\rozd&#283;len&#237;%20dotace%205.1%20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926"/>
      <sheetName val="body, do smlouvy"/>
      <sheetName val="formulář"/>
      <sheetName val="do RK schválené"/>
      <sheetName val="do RK vyřazené"/>
      <sheetName val="List1"/>
    </sheetNames>
    <sheetDataSet>
      <sheetData sheetId="0" refreshError="1"/>
      <sheetData sheetId="1" refreshError="1">
        <row r="20">
          <cell r="J20">
            <v>0</v>
          </cell>
          <cell r="O20">
            <v>0</v>
          </cell>
          <cell r="P20">
            <v>0</v>
          </cell>
        </row>
        <row r="29">
          <cell r="O29">
            <v>5</v>
          </cell>
        </row>
        <row r="30">
          <cell r="J30">
            <v>40</v>
          </cell>
        </row>
        <row r="41">
          <cell r="J41">
            <v>40</v>
          </cell>
        </row>
        <row r="45">
          <cell r="J45">
            <v>40</v>
          </cell>
          <cell r="O45">
            <v>5</v>
          </cell>
          <cell r="P45">
            <v>45</v>
          </cell>
        </row>
        <row r="46">
          <cell r="J46">
            <v>35</v>
          </cell>
          <cell r="O46">
            <v>5</v>
          </cell>
          <cell r="P46">
            <v>40</v>
          </cell>
        </row>
        <row r="50">
          <cell r="J50">
            <v>40</v>
          </cell>
          <cell r="O50">
            <v>30</v>
          </cell>
          <cell r="P50">
            <v>70</v>
          </cell>
        </row>
        <row r="52">
          <cell r="O52">
            <v>30</v>
          </cell>
          <cell r="P52">
            <v>70</v>
          </cell>
        </row>
        <row r="53">
          <cell r="J53">
            <v>40</v>
          </cell>
          <cell r="O53">
            <v>5</v>
          </cell>
          <cell r="P53">
            <v>45</v>
          </cell>
        </row>
        <row r="61">
          <cell r="J61">
            <v>40</v>
          </cell>
          <cell r="O61">
            <v>10</v>
          </cell>
          <cell r="P61">
            <v>50</v>
          </cell>
        </row>
        <row r="65">
          <cell r="J65">
            <v>0</v>
          </cell>
          <cell r="O65">
            <v>0</v>
          </cell>
          <cell r="P65">
            <v>0</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6"/>
  <sheetViews>
    <sheetView tabSelected="1" topLeftCell="A64" workbookViewId="0">
      <selection activeCell="E58" sqref="E58"/>
    </sheetView>
  </sheetViews>
  <sheetFormatPr defaultRowHeight="15" x14ac:dyDescent="0.25"/>
  <cols>
    <col min="1" max="1" width="5.28515625" customWidth="1"/>
    <col min="2" max="2" width="18.85546875" customWidth="1"/>
    <col min="3" max="3" width="13" customWidth="1"/>
    <col min="4" max="4" width="16.42578125" customWidth="1"/>
    <col min="5" max="5" width="42.28515625" customWidth="1"/>
    <col min="6" max="6" width="10.7109375" customWidth="1"/>
    <col min="7" max="7" width="9.28515625" customWidth="1"/>
    <col min="8" max="8" width="7.28515625" customWidth="1"/>
    <col min="9" max="9" width="11.5703125" customWidth="1"/>
    <col min="10" max="10" width="13.42578125" customWidth="1"/>
    <col min="11" max="11" width="8.7109375" customWidth="1"/>
    <col min="12" max="12" width="9" customWidth="1"/>
    <col min="13" max="13" width="8.7109375" customWidth="1"/>
  </cols>
  <sheetData>
    <row r="1" spans="1:13" x14ac:dyDescent="0.25">
      <c r="A1" s="4"/>
      <c r="B1" s="4"/>
      <c r="C1" s="4"/>
      <c r="D1" s="4"/>
      <c r="E1" s="4"/>
      <c r="F1" s="4"/>
      <c r="G1" s="4"/>
      <c r="H1" s="4"/>
      <c r="I1" s="79" t="s">
        <v>237</v>
      </c>
      <c r="J1" s="80"/>
      <c r="K1" s="80"/>
      <c r="L1" s="80"/>
      <c r="M1" s="4"/>
    </row>
    <row r="2" spans="1:13" x14ac:dyDescent="0.25">
      <c r="A2" s="116" t="s">
        <v>0</v>
      </c>
      <c r="B2" s="116"/>
      <c r="C2" s="116"/>
      <c r="D2" s="116"/>
      <c r="E2" s="117"/>
      <c r="F2" s="114"/>
      <c r="G2" s="114"/>
      <c r="H2" s="74"/>
      <c r="I2" s="74"/>
      <c r="J2" s="5"/>
      <c r="K2" s="74"/>
      <c r="L2" s="74"/>
      <c r="M2" s="4"/>
    </row>
    <row r="3" spans="1:13" x14ac:dyDescent="0.25">
      <c r="A3" s="74"/>
      <c r="B3" s="74"/>
      <c r="C3" s="74"/>
      <c r="D3" s="74"/>
      <c r="E3" s="74"/>
      <c r="F3" s="114"/>
      <c r="G3" s="114"/>
      <c r="H3" s="74"/>
      <c r="I3" s="74"/>
      <c r="J3" s="5"/>
      <c r="K3" s="74"/>
      <c r="L3" s="74"/>
      <c r="M3" s="4"/>
    </row>
    <row r="4" spans="1:13" x14ac:dyDescent="0.25">
      <c r="A4" s="116" t="s">
        <v>1</v>
      </c>
      <c r="B4" s="116"/>
      <c r="C4" s="121"/>
      <c r="D4" s="115" t="s">
        <v>197</v>
      </c>
      <c r="E4" s="115"/>
      <c r="F4" s="115"/>
      <c r="G4" s="115"/>
      <c r="H4" s="115"/>
      <c r="I4" s="115"/>
      <c r="J4" s="115"/>
      <c r="K4" s="115"/>
      <c r="L4" s="115"/>
      <c r="M4" s="4"/>
    </row>
    <row r="5" spans="1:13" x14ac:dyDescent="0.25">
      <c r="A5" s="116" t="s">
        <v>2</v>
      </c>
      <c r="B5" s="116"/>
      <c r="C5" s="116"/>
      <c r="D5" s="75">
        <v>2014</v>
      </c>
      <c r="E5" s="76"/>
      <c r="F5" s="116"/>
      <c r="G5" s="116"/>
      <c r="H5" s="76"/>
      <c r="I5" s="74"/>
      <c r="J5" s="5"/>
      <c r="K5" s="74"/>
      <c r="L5" s="74"/>
      <c r="M5" s="4"/>
    </row>
    <row r="6" spans="1:13" x14ac:dyDescent="0.25">
      <c r="A6" s="2"/>
      <c r="B6" s="2"/>
      <c r="C6" s="77"/>
      <c r="D6" s="2"/>
      <c r="E6" s="2"/>
      <c r="F6" s="124"/>
      <c r="G6" s="124"/>
      <c r="H6" s="77"/>
      <c r="I6" s="3"/>
      <c r="J6" s="1"/>
      <c r="K6" s="3"/>
      <c r="L6" s="3"/>
      <c r="M6" s="4"/>
    </row>
    <row r="7" spans="1:13" ht="29.25" customHeight="1" x14ac:dyDescent="0.25">
      <c r="A7" s="118" t="s">
        <v>3</v>
      </c>
      <c r="B7" s="119"/>
      <c r="C7" s="119"/>
      <c r="D7" s="119"/>
      <c r="E7" s="119"/>
      <c r="F7" s="119"/>
      <c r="G7" s="119"/>
      <c r="H7" s="119"/>
      <c r="I7" s="125"/>
      <c r="J7" s="118" t="s">
        <v>4</v>
      </c>
      <c r="K7" s="119"/>
      <c r="L7" s="120" t="s">
        <v>5</v>
      </c>
      <c r="M7" s="120"/>
    </row>
    <row r="8" spans="1:13" ht="115.5" customHeight="1" x14ac:dyDescent="0.25">
      <c r="A8" s="7" t="s">
        <v>6</v>
      </c>
      <c r="B8" s="72" t="s">
        <v>7</v>
      </c>
      <c r="C8" s="72" t="s">
        <v>8</v>
      </c>
      <c r="D8" s="72" t="s">
        <v>9</v>
      </c>
      <c r="E8" s="72" t="s">
        <v>10</v>
      </c>
      <c r="F8" s="72" t="s">
        <v>11</v>
      </c>
      <c r="G8" s="126" t="s">
        <v>12</v>
      </c>
      <c r="H8" s="126"/>
      <c r="I8" s="72" t="s">
        <v>13</v>
      </c>
      <c r="J8" s="109" t="s">
        <v>234</v>
      </c>
      <c r="K8" s="72" t="s">
        <v>14</v>
      </c>
      <c r="L8" s="72" t="s">
        <v>15</v>
      </c>
      <c r="M8" s="72" t="s">
        <v>16</v>
      </c>
    </row>
    <row r="9" spans="1:13" ht="15" hidden="1" customHeight="1" x14ac:dyDescent="0.25">
      <c r="A9" s="8"/>
      <c r="B9" s="73"/>
      <c r="C9" s="9"/>
      <c r="D9" s="73"/>
      <c r="E9" s="73"/>
      <c r="F9" s="78" t="s">
        <v>17</v>
      </c>
      <c r="G9" s="78" t="s">
        <v>17</v>
      </c>
      <c r="H9" s="78" t="s">
        <v>18</v>
      </c>
      <c r="I9" s="73"/>
      <c r="J9" s="110"/>
      <c r="K9" s="73"/>
      <c r="L9" s="73"/>
      <c r="M9" s="73"/>
    </row>
    <row r="10" spans="1:13" ht="69.75" customHeight="1" x14ac:dyDescent="0.25">
      <c r="A10" s="10" t="s">
        <v>19</v>
      </c>
      <c r="B10" s="11" t="s">
        <v>20</v>
      </c>
      <c r="C10" s="12" t="s">
        <v>21</v>
      </c>
      <c r="D10" s="13" t="s">
        <v>22</v>
      </c>
      <c r="E10" s="14" t="s">
        <v>23</v>
      </c>
      <c r="F10" s="15">
        <v>713648</v>
      </c>
      <c r="G10" s="15">
        <v>200000</v>
      </c>
      <c r="H10" s="16">
        <f>IF(F10=0,0,G10/F10)</f>
        <v>0.28025020738515344</v>
      </c>
      <c r="I10" s="15">
        <v>200000</v>
      </c>
      <c r="J10" s="17" t="s">
        <v>24</v>
      </c>
      <c r="K10" s="18">
        <v>40</v>
      </c>
      <c r="L10" s="19">
        <v>5</v>
      </c>
      <c r="M10" s="19">
        <v>45</v>
      </c>
    </row>
    <row r="11" spans="1:13" ht="51" customHeight="1" x14ac:dyDescent="0.25">
      <c r="A11" s="20" t="s">
        <v>25</v>
      </c>
      <c r="B11" s="21" t="s">
        <v>26</v>
      </c>
      <c r="C11" s="12" t="s">
        <v>27</v>
      </c>
      <c r="D11" s="85" t="s">
        <v>28</v>
      </c>
      <c r="E11" s="85" t="s">
        <v>29</v>
      </c>
      <c r="F11" s="87">
        <v>14991300</v>
      </c>
      <c r="G11" s="87">
        <v>300000</v>
      </c>
      <c r="H11" s="89">
        <f t="shared" ref="H11:H65" si="0">IF(F11=0,0,G11/F11)</f>
        <v>2.0011606731904504E-2</v>
      </c>
      <c r="I11" s="22">
        <v>97000</v>
      </c>
      <c r="J11" s="17" t="s">
        <v>24</v>
      </c>
      <c r="K11" s="18">
        <v>40</v>
      </c>
      <c r="L11" s="19">
        <v>25</v>
      </c>
      <c r="M11" s="19">
        <v>65</v>
      </c>
    </row>
    <row r="12" spans="1:13" ht="51" x14ac:dyDescent="0.25">
      <c r="A12" s="20" t="s">
        <v>30</v>
      </c>
      <c r="B12" s="21" t="s">
        <v>26</v>
      </c>
      <c r="C12" s="12" t="s">
        <v>27</v>
      </c>
      <c r="D12" s="111"/>
      <c r="E12" s="111"/>
      <c r="F12" s="112"/>
      <c r="G12" s="112"/>
      <c r="H12" s="113">
        <f t="shared" si="0"/>
        <v>0</v>
      </c>
      <c r="I12" s="22">
        <v>46000</v>
      </c>
      <c r="J12" s="17" t="s">
        <v>24</v>
      </c>
      <c r="K12" s="18">
        <v>40</v>
      </c>
      <c r="L12" s="19">
        <v>25</v>
      </c>
      <c r="M12" s="19">
        <v>65</v>
      </c>
    </row>
    <row r="13" spans="1:13" ht="51" x14ac:dyDescent="0.25">
      <c r="A13" s="20" t="s">
        <v>31</v>
      </c>
      <c r="B13" s="21" t="s">
        <v>26</v>
      </c>
      <c r="C13" s="12" t="s">
        <v>27</v>
      </c>
      <c r="D13" s="111"/>
      <c r="E13" s="111"/>
      <c r="F13" s="112"/>
      <c r="G13" s="112"/>
      <c r="H13" s="113">
        <f t="shared" si="0"/>
        <v>0</v>
      </c>
      <c r="I13" s="22">
        <v>41000</v>
      </c>
      <c r="J13" s="17" t="s">
        <v>24</v>
      </c>
      <c r="K13" s="18">
        <v>40</v>
      </c>
      <c r="L13" s="19">
        <v>25</v>
      </c>
      <c r="M13" s="19">
        <v>65</v>
      </c>
    </row>
    <row r="14" spans="1:13" ht="51" x14ac:dyDescent="0.25">
      <c r="A14" s="20" t="s">
        <v>32</v>
      </c>
      <c r="B14" s="21" t="s">
        <v>26</v>
      </c>
      <c r="C14" s="12" t="s">
        <v>27</v>
      </c>
      <c r="D14" s="86"/>
      <c r="E14" s="86"/>
      <c r="F14" s="88"/>
      <c r="G14" s="88"/>
      <c r="H14" s="90">
        <f t="shared" si="0"/>
        <v>0</v>
      </c>
      <c r="I14" s="22">
        <v>116000</v>
      </c>
      <c r="J14" s="17" t="s">
        <v>24</v>
      </c>
      <c r="K14" s="18">
        <v>40</v>
      </c>
      <c r="L14" s="19">
        <v>25</v>
      </c>
      <c r="M14" s="19">
        <v>65</v>
      </c>
    </row>
    <row r="15" spans="1:13" ht="151.5" customHeight="1" x14ac:dyDescent="0.25">
      <c r="A15" s="10" t="s">
        <v>33</v>
      </c>
      <c r="B15" s="11" t="s">
        <v>34</v>
      </c>
      <c r="C15" s="12" t="s">
        <v>35</v>
      </c>
      <c r="D15" s="13" t="s">
        <v>36</v>
      </c>
      <c r="E15" s="13" t="s">
        <v>37</v>
      </c>
      <c r="F15" s="15">
        <v>1085166</v>
      </c>
      <c r="G15" s="15">
        <v>300000</v>
      </c>
      <c r="H15" s="16">
        <f t="shared" si="0"/>
        <v>0.27645539945040665</v>
      </c>
      <c r="I15" s="15">
        <v>300000</v>
      </c>
      <c r="J15" s="17" t="s">
        <v>24</v>
      </c>
      <c r="K15" s="18">
        <v>40</v>
      </c>
      <c r="L15" s="19">
        <v>20</v>
      </c>
      <c r="M15" s="19">
        <v>60</v>
      </c>
    </row>
    <row r="16" spans="1:13" ht="127.5" customHeight="1" x14ac:dyDescent="0.25">
      <c r="A16" s="10" t="s">
        <v>38</v>
      </c>
      <c r="B16" s="11" t="s">
        <v>39</v>
      </c>
      <c r="C16" s="12" t="s">
        <v>21</v>
      </c>
      <c r="D16" s="13" t="s">
        <v>39</v>
      </c>
      <c r="E16" s="13" t="s">
        <v>40</v>
      </c>
      <c r="F16" s="23">
        <v>1780000</v>
      </c>
      <c r="G16" s="23">
        <v>200000</v>
      </c>
      <c r="H16" s="16">
        <f t="shared" si="0"/>
        <v>0.11235955056179775</v>
      </c>
      <c r="I16" s="24">
        <v>200000</v>
      </c>
      <c r="J16" s="17" t="s">
        <v>24</v>
      </c>
      <c r="K16" s="18">
        <v>35</v>
      </c>
      <c r="L16" s="19">
        <v>5</v>
      </c>
      <c r="M16" s="19">
        <v>40</v>
      </c>
    </row>
    <row r="17" spans="1:13" ht="150.75" customHeight="1" x14ac:dyDescent="0.25">
      <c r="A17" s="10" t="s">
        <v>41</v>
      </c>
      <c r="B17" s="11" t="s">
        <v>42</v>
      </c>
      <c r="C17" s="12" t="s">
        <v>21</v>
      </c>
      <c r="D17" s="13" t="s">
        <v>43</v>
      </c>
      <c r="E17" s="13" t="s">
        <v>44</v>
      </c>
      <c r="F17" s="15">
        <v>2086644</v>
      </c>
      <c r="G17" s="15">
        <v>160000</v>
      </c>
      <c r="H17" s="16">
        <f t="shared" si="0"/>
        <v>7.6678149219512284E-2</v>
      </c>
      <c r="I17" s="22">
        <v>160000</v>
      </c>
      <c r="J17" s="17" t="s">
        <v>24</v>
      </c>
      <c r="K17" s="18">
        <v>40</v>
      </c>
      <c r="L17" s="19">
        <v>5</v>
      </c>
      <c r="M17" s="19">
        <v>45</v>
      </c>
    </row>
    <row r="18" spans="1:13" ht="117" customHeight="1" x14ac:dyDescent="0.25">
      <c r="A18" s="10" t="s">
        <v>45</v>
      </c>
      <c r="B18" s="11" t="s">
        <v>46</v>
      </c>
      <c r="C18" s="12" t="s">
        <v>21</v>
      </c>
      <c r="D18" s="13" t="s">
        <v>43</v>
      </c>
      <c r="E18" s="14" t="s">
        <v>47</v>
      </c>
      <c r="F18" s="15">
        <v>904000</v>
      </c>
      <c r="G18" s="15">
        <v>100000</v>
      </c>
      <c r="H18" s="16">
        <f t="shared" si="0"/>
        <v>0.11061946902654868</v>
      </c>
      <c r="I18" s="22">
        <v>100000</v>
      </c>
      <c r="J18" s="17" t="s">
        <v>24</v>
      </c>
      <c r="K18" s="18">
        <v>40</v>
      </c>
      <c r="L18" s="19">
        <v>5</v>
      </c>
      <c r="M18" s="19">
        <v>45</v>
      </c>
    </row>
    <row r="19" spans="1:13" ht="140.25" customHeight="1" x14ac:dyDescent="0.25">
      <c r="A19" s="10" t="s">
        <v>48</v>
      </c>
      <c r="B19" s="11" t="s">
        <v>49</v>
      </c>
      <c r="C19" s="12" t="s">
        <v>21</v>
      </c>
      <c r="D19" s="13" t="s">
        <v>50</v>
      </c>
      <c r="E19" s="13" t="s">
        <v>51</v>
      </c>
      <c r="F19" s="15">
        <v>71500</v>
      </c>
      <c r="G19" s="15">
        <v>50000</v>
      </c>
      <c r="H19" s="16">
        <v>0.69930000000000003</v>
      </c>
      <c r="I19" s="15">
        <v>50000</v>
      </c>
      <c r="J19" s="17" t="s">
        <v>24</v>
      </c>
      <c r="K19" s="18">
        <v>25</v>
      </c>
      <c r="L19" s="19">
        <v>5</v>
      </c>
      <c r="M19" s="19">
        <v>30</v>
      </c>
    </row>
    <row r="20" spans="1:13" ht="146.25" customHeight="1" x14ac:dyDescent="0.25">
      <c r="A20" s="20" t="s">
        <v>52</v>
      </c>
      <c r="B20" s="25" t="s">
        <v>53</v>
      </c>
      <c r="C20" s="26" t="s">
        <v>54</v>
      </c>
      <c r="D20" s="27" t="s">
        <v>55</v>
      </c>
      <c r="E20" s="27" t="s">
        <v>56</v>
      </c>
      <c r="F20" s="28">
        <v>648000</v>
      </c>
      <c r="G20" s="28">
        <v>80000</v>
      </c>
      <c r="H20" s="29">
        <f t="shared" si="0"/>
        <v>0.12345679012345678</v>
      </c>
      <c r="I20" s="28">
        <v>80000</v>
      </c>
      <c r="J20" s="30" t="s">
        <v>57</v>
      </c>
      <c r="K20" s="18">
        <f>'[1]body, do smlouvy'!J20</f>
        <v>0</v>
      </c>
      <c r="L20" s="19">
        <f>'[1]body, do smlouvy'!O20</f>
        <v>0</v>
      </c>
      <c r="M20" s="19">
        <f>'[1]body, do smlouvy'!P20</f>
        <v>0</v>
      </c>
    </row>
    <row r="21" spans="1:13" ht="154.5" customHeight="1" x14ac:dyDescent="0.25">
      <c r="A21" s="10" t="s">
        <v>58</v>
      </c>
      <c r="B21" s="11" t="s">
        <v>59</v>
      </c>
      <c r="C21" s="12" t="s">
        <v>60</v>
      </c>
      <c r="D21" s="13" t="s">
        <v>61</v>
      </c>
      <c r="E21" s="13" t="s">
        <v>62</v>
      </c>
      <c r="F21" s="15">
        <v>5895000</v>
      </c>
      <c r="G21" s="15">
        <v>300000</v>
      </c>
      <c r="H21" s="16">
        <f t="shared" si="0"/>
        <v>5.0890585241730277E-2</v>
      </c>
      <c r="I21" s="15">
        <v>300000</v>
      </c>
      <c r="J21" s="17" t="s">
        <v>24</v>
      </c>
      <c r="K21" s="18">
        <v>40</v>
      </c>
      <c r="L21" s="19">
        <v>15</v>
      </c>
      <c r="M21" s="19">
        <v>55</v>
      </c>
    </row>
    <row r="22" spans="1:13" ht="144.75" customHeight="1" x14ac:dyDescent="0.25">
      <c r="A22" s="10" t="s">
        <v>63</v>
      </c>
      <c r="B22" s="11" t="s">
        <v>64</v>
      </c>
      <c r="C22" s="12" t="s">
        <v>65</v>
      </c>
      <c r="D22" s="13" t="s">
        <v>66</v>
      </c>
      <c r="E22" s="13" t="s">
        <v>67</v>
      </c>
      <c r="F22" s="15">
        <v>3117000</v>
      </c>
      <c r="G22" s="15">
        <v>300000</v>
      </c>
      <c r="H22" s="29">
        <f t="shared" si="0"/>
        <v>9.6246390760346481E-2</v>
      </c>
      <c r="I22" s="15">
        <v>300000</v>
      </c>
      <c r="J22" s="17" t="s">
        <v>24</v>
      </c>
      <c r="K22" s="18">
        <v>40</v>
      </c>
      <c r="L22" s="19">
        <v>15</v>
      </c>
      <c r="M22" s="19">
        <v>55</v>
      </c>
    </row>
    <row r="23" spans="1:13" ht="140.25" x14ac:dyDescent="0.25">
      <c r="A23" s="10" t="s">
        <v>68</v>
      </c>
      <c r="B23" s="11" t="s">
        <v>69</v>
      </c>
      <c r="C23" s="12" t="s">
        <v>70</v>
      </c>
      <c r="D23" s="13" t="s">
        <v>71</v>
      </c>
      <c r="E23" s="13" t="s">
        <v>72</v>
      </c>
      <c r="F23" s="15">
        <v>1680000</v>
      </c>
      <c r="G23" s="15">
        <v>80000</v>
      </c>
      <c r="H23" s="29">
        <f t="shared" si="0"/>
        <v>4.7619047619047616E-2</v>
      </c>
      <c r="I23" s="22">
        <v>80000</v>
      </c>
      <c r="J23" s="17" t="s">
        <v>24</v>
      </c>
      <c r="K23" s="18">
        <v>40</v>
      </c>
      <c r="L23" s="19">
        <v>25</v>
      </c>
      <c r="M23" s="19">
        <v>65</v>
      </c>
    </row>
    <row r="24" spans="1:13" ht="144.75" customHeight="1" x14ac:dyDescent="0.25">
      <c r="A24" s="10" t="s">
        <v>73</v>
      </c>
      <c r="B24" s="11" t="s">
        <v>74</v>
      </c>
      <c r="C24" s="12" t="s">
        <v>75</v>
      </c>
      <c r="D24" s="13" t="s">
        <v>76</v>
      </c>
      <c r="E24" s="13" t="s">
        <v>77</v>
      </c>
      <c r="F24" s="15">
        <v>434500</v>
      </c>
      <c r="G24" s="15">
        <v>292500</v>
      </c>
      <c r="H24" s="16">
        <v>0.67320000000000002</v>
      </c>
      <c r="I24" s="22">
        <v>292500</v>
      </c>
      <c r="J24" s="17" t="s">
        <v>24</v>
      </c>
      <c r="K24" s="18">
        <v>25</v>
      </c>
      <c r="L24" s="19">
        <v>30</v>
      </c>
      <c r="M24" s="19">
        <v>55</v>
      </c>
    </row>
    <row r="25" spans="1:13" ht="147" customHeight="1" x14ac:dyDescent="0.25">
      <c r="A25" s="10" t="s">
        <v>78</v>
      </c>
      <c r="B25" s="11" t="s">
        <v>79</v>
      </c>
      <c r="C25" s="12" t="s">
        <v>80</v>
      </c>
      <c r="D25" s="58" t="s">
        <v>81</v>
      </c>
      <c r="E25" s="58" t="s">
        <v>82</v>
      </c>
      <c r="F25" s="87">
        <v>30350000</v>
      </c>
      <c r="G25" s="87">
        <v>300000</v>
      </c>
      <c r="H25" s="89">
        <v>9.9000000000000008E-3</v>
      </c>
      <c r="I25" s="22">
        <v>200000</v>
      </c>
      <c r="J25" s="17" t="s">
        <v>24</v>
      </c>
      <c r="K25" s="18">
        <v>35</v>
      </c>
      <c r="L25" s="19">
        <v>15</v>
      </c>
      <c r="M25" s="19">
        <v>50</v>
      </c>
    </row>
    <row r="26" spans="1:13" ht="67.5" customHeight="1" x14ac:dyDescent="0.25">
      <c r="A26" s="10" t="s">
        <v>83</v>
      </c>
      <c r="B26" s="11" t="s">
        <v>79</v>
      </c>
      <c r="C26" s="12" t="s">
        <v>84</v>
      </c>
      <c r="D26" s="58" t="s">
        <v>81</v>
      </c>
      <c r="E26" s="59" t="s">
        <v>235</v>
      </c>
      <c r="F26" s="122"/>
      <c r="G26" s="122"/>
      <c r="H26" s="123"/>
      <c r="I26" s="22">
        <v>100000</v>
      </c>
      <c r="J26" s="17" t="s">
        <v>24</v>
      </c>
      <c r="K26" s="18">
        <v>35</v>
      </c>
      <c r="L26" s="19">
        <v>15</v>
      </c>
      <c r="M26" s="19">
        <v>50</v>
      </c>
    </row>
    <row r="27" spans="1:13" ht="157.5" customHeight="1" x14ac:dyDescent="0.25">
      <c r="A27" s="31" t="s">
        <v>85</v>
      </c>
      <c r="B27" s="32" t="s">
        <v>198</v>
      </c>
      <c r="C27" s="33" t="s">
        <v>21</v>
      </c>
      <c r="D27" s="34" t="s">
        <v>86</v>
      </c>
      <c r="E27" s="34" t="s">
        <v>87</v>
      </c>
      <c r="F27" s="67">
        <v>2258000</v>
      </c>
      <c r="G27" s="67">
        <v>50000</v>
      </c>
      <c r="H27" s="68">
        <f t="shared" ref="H27:H29" si="1">IF(F27=0,0,G27/F27)</f>
        <v>2.2143489813994686E-2</v>
      </c>
      <c r="I27" s="35">
        <v>50000</v>
      </c>
      <c r="J27" s="36" t="s">
        <v>24</v>
      </c>
      <c r="K27" s="37">
        <v>40</v>
      </c>
      <c r="L27" s="38">
        <v>5</v>
      </c>
      <c r="M27" s="38">
        <v>45</v>
      </c>
    </row>
    <row r="28" spans="1:13" ht="120" customHeight="1" x14ac:dyDescent="0.25">
      <c r="A28" s="20" t="s">
        <v>88</v>
      </c>
      <c r="B28" s="25" t="s">
        <v>89</v>
      </c>
      <c r="C28" s="26" t="s">
        <v>90</v>
      </c>
      <c r="D28" s="27" t="s">
        <v>236</v>
      </c>
      <c r="E28" s="27" t="s">
        <v>91</v>
      </c>
      <c r="F28" s="28">
        <v>220000</v>
      </c>
      <c r="G28" s="28">
        <v>120000</v>
      </c>
      <c r="H28" s="29">
        <f t="shared" si="1"/>
        <v>0.54545454545454541</v>
      </c>
      <c r="I28" s="39">
        <v>120000</v>
      </c>
      <c r="J28" s="30" t="s">
        <v>24</v>
      </c>
      <c r="K28" s="40">
        <v>20</v>
      </c>
      <c r="L28" s="41">
        <v>20</v>
      </c>
      <c r="M28" s="41">
        <v>40</v>
      </c>
    </row>
    <row r="29" spans="1:13" ht="132" customHeight="1" x14ac:dyDescent="0.25">
      <c r="A29" s="10" t="s">
        <v>92</v>
      </c>
      <c r="B29" s="11" t="s">
        <v>93</v>
      </c>
      <c r="C29" s="12" t="s">
        <v>21</v>
      </c>
      <c r="D29" s="13" t="s">
        <v>94</v>
      </c>
      <c r="E29" s="13" t="s">
        <v>95</v>
      </c>
      <c r="F29" s="15">
        <v>2237000</v>
      </c>
      <c r="G29" s="15">
        <v>100000</v>
      </c>
      <c r="H29" s="16">
        <f t="shared" si="1"/>
        <v>4.4702726866338846E-2</v>
      </c>
      <c r="I29" s="22">
        <v>100000</v>
      </c>
      <c r="J29" s="17" t="s">
        <v>24</v>
      </c>
      <c r="K29" s="18">
        <f>'[1]body, do smlouvy'!J30</f>
        <v>40</v>
      </c>
      <c r="L29" s="19">
        <f>'[1]body, do smlouvy'!O29</f>
        <v>5</v>
      </c>
      <c r="M29" s="19">
        <v>45</v>
      </c>
    </row>
    <row r="30" spans="1:13" ht="140.25" x14ac:dyDescent="0.25">
      <c r="A30" s="10" t="s">
        <v>199</v>
      </c>
      <c r="B30" s="11" t="s">
        <v>96</v>
      </c>
      <c r="C30" s="12" t="s">
        <v>35</v>
      </c>
      <c r="D30" s="13" t="s">
        <v>97</v>
      </c>
      <c r="E30" s="13" t="s">
        <v>201</v>
      </c>
      <c r="F30" s="15">
        <v>1756720</v>
      </c>
      <c r="G30" s="15">
        <v>295000</v>
      </c>
      <c r="H30" s="16">
        <f t="shared" si="0"/>
        <v>0.16792659046404662</v>
      </c>
      <c r="I30" s="22">
        <v>295000</v>
      </c>
      <c r="J30" s="17" t="s">
        <v>24</v>
      </c>
      <c r="K30" s="18">
        <f>'[1]body, do smlouvy'!J30</f>
        <v>40</v>
      </c>
      <c r="L30" s="19">
        <v>20</v>
      </c>
      <c r="M30" s="19">
        <v>60</v>
      </c>
    </row>
    <row r="31" spans="1:13" ht="126.75" customHeight="1" x14ac:dyDescent="0.25">
      <c r="A31" s="10" t="s">
        <v>98</v>
      </c>
      <c r="B31" s="11" t="s">
        <v>99</v>
      </c>
      <c r="C31" s="12" t="s">
        <v>27</v>
      </c>
      <c r="D31" s="13" t="s">
        <v>100</v>
      </c>
      <c r="E31" s="13" t="s">
        <v>202</v>
      </c>
      <c r="F31" s="15">
        <v>700000</v>
      </c>
      <c r="G31" s="15">
        <v>200000</v>
      </c>
      <c r="H31" s="16">
        <f t="shared" si="0"/>
        <v>0.2857142857142857</v>
      </c>
      <c r="I31" s="22">
        <v>200000</v>
      </c>
      <c r="J31" s="17" t="s">
        <v>24</v>
      </c>
      <c r="K31" s="18">
        <v>40</v>
      </c>
      <c r="L31" s="19">
        <v>10</v>
      </c>
      <c r="M31" s="19">
        <v>50</v>
      </c>
    </row>
    <row r="32" spans="1:13" ht="147.75" customHeight="1" x14ac:dyDescent="0.25">
      <c r="A32" s="10" t="s">
        <v>101</v>
      </c>
      <c r="B32" s="11" t="s">
        <v>102</v>
      </c>
      <c r="C32" s="12" t="s">
        <v>103</v>
      </c>
      <c r="D32" s="13" t="s">
        <v>104</v>
      </c>
      <c r="E32" s="59" t="s">
        <v>203</v>
      </c>
      <c r="F32" s="15">
        <v>1003000</v>
      </c>
      <c r="G32" s="15">
        <v>300000</v>
      </c>
      <c r="H32" s="16">
        <v>0.29909999999999998</v>
      </c>
      <c r="I32" s="22">
        <v>300000</v>
      </c>
      <c r="J32" s="17" t="s">
        <v>24</v>
      </c>
      <c r="K32" s="18">
        <v>40</v>
      </c>
      <c r="L32" s="19">
        <v>30</v>
      </c>
      <c r="M32" s="19">
        <v>70</v>
      </c>
    </row>
    <row r="33" spans="1:19" ht="126.75" customHeight="1" x14ac:dyDescent="0.25">
      <c r="A33" s="10" t="s">
        <v>105</v>
      </c>
      <c r="B33" s="11" t="s">
        <v>106</v>
      </c>
      <c r="C33" s="12" t="s">
        <v>107</v>
      </c>
      <c r="D33" s="13" t="s">
        <v>106</v>
      </c>
      <c r="E33" s="13" t="s">
        <v>204</v>
      </c>
      <c r="F33" s="15">
        <v>195000</v>
      </c>
      <c r="G33" s="15">
        <v>100000</v>
      </c>
      <c r="H33" s="16">
        <v>0.51280000000000003</v>
      </c>
      <c r="I33" s="22">
        <v>100000</v>
      </c>
      <c r="J33" s="17" t="s">
        <v>24</v>
      </c>
      <c r="K33" s="18">
        <v>20</v>
      </c>
      <c r="L33" s="19">
        <v>15</v>
      </c>
      <c r="M33" s="19">
        <v>35</v>
      </c>
    </row>
    <row r="34" spans="1:19" ht="43.5" customHeight="1" x14ac:dyDescent="0.25">
      <c r="A34" s="42" t="s">
        <v>108</v>
      </c>
      <c r="B34" s="43" t="s">
        <v>109</v>
      </c>
      <c r="C34" s="44" t="s">
        <v>21</v>
      </c>
      <c r="D34" s="97" t="s">
        <v>110</v>
      </c>
      <c r="E34" s="100" t="s">
        <v>205</v>
      </c>
      <c r="F34" s="103">
        <v>824000</v>
      </c>
      <c r="G34" s="103">
        <v>220000</v>
      </c>
      <c r="H34" s="106">
        <v>0.26700000000000002</v>
      </c>
      <c r="I34" s="45">
        <v>100000</v>
      </c>
      <c r="J34" s="46" t="s">
        <v>24</v>
      </c>
      <c r="K34" s="47">
        <v>40</v>
      </c>
      <c r="L34" s="48">
        <v>20</v>
      </c>
      <c r="M34" s="48">
        <v>60</v>
      </c>
    </row>
    <row r="35" spans="1:19" ht="39.75" customHeight="1" x14ac:dyDescent="0.25">
      <c r="A35" s="42" t="s">
        <v>111</v>
      </c>
      <c r="B35" s="43" t="s">
        <v>109</v>
      </c>
      <c r="C35" s="44" t="s">
        <v>27</v>
      </c>
      <c r="D35" s="98"/>
      <c r="E35" s="101"/>
      <c r="F35" s="104"/>
      <c r="G35" s="104"/>
      <c r="H35" s="107"/>
      <c r="I35" s="45">
        <v>100000</v>
      </c>
      <c r="J35" s="46" t="s">
        <v>24</v>
      </c>
      <c r="K35" s="47">
        <v>40</v>
      </c>
      <c r="L35" s="48">
        <v>25</v>
      </c>
      <c r="M35" s="48">
        <v>65</v>
      </c>
    </row>
    <row r="36" spans="1:19" ht="37.5" customHeight="1" x14ac:dyDescent="0.25">
      <c r="A36" s="42" t="s">
        <v>112</v>
      </c>
      <c r="B36" s="43" t="s">
        <v>109</v>
      </c>
      <c r="C36" s="44" t="s">
        <v>84</v>
      </c>
      <c r="D36" s="99"/>
      <c r="E36" s="102"/>
      <c r="F36" s="105"/>
      <c r="G36" s="105"/>
      <c r="H36" s="108"/>
      <c r="I36" s="45">
        <v>20000</v>
      </c>
      <c r="J36" s="46" t="s">
        <v>24</v>
      </c>
      <c r="K36" s="47">
        <v>40</v>
      </c>
      <c r="L36" s="48">
        <v>20</v>
      </c>
      <c r="M36" s="48">
        <v>60</v>
      </c>
    </row>
    <row r="37" spans="1:19" ht="101.25" customHeight="1" x14ac:dyDescent="0.25">
      <c r="A37" s="42" t="s">
        <v>113</v>
      </c>
      <c r="B37" s="43" t="s">
        <v>114</v>
      </c>
      <c r="C37" s="44" t="s">
        <v>60</v>
      </c>
      <c r="D37" s="61" t="s">
        <v>115</v>
      </c>
      <c r="E37" s="61" t="s">
        <v>206</v>
      </c>
      <c r="F37" s="62">
        <v>6018000</v>
      </c>
      <c r="G37" s="62">
        <v>300000</v>
      </c>
      <c r="H37" s="63">
        <v>4.99E-2</v>
      </c>
      <c r="I37" s="45">
        <v>300000</v>
      </c>
      <c r="J37" s="46" t="s">
        <v>24</v>
      </c>
      <c r="K37" s="47">
        <v>35</v>
      </c>
      <c r="L37" s="48">
        <v>15</v>
      </c>
      <c r="M37" s="48">
        <v>50</v>
      </c>
    </row>
    <row r="38" spans="1:19" ht="52.5" customHeight="1" x14ac:dyDescent="0.25">
      <c r="A38" s="42" t="s">
        <v>116</v>
      </c>
      <c r="B38" s="43" t="s">
        <v>200</v>
      </c>
      <c r="C38" s="44" t="s">
        <v>21</v>
      </c>
      <c r="D38" s="69" t="s">
        <v>117</v>
      </c>
      <c r="E38" s="69" t="s">
        <v>207</v>
      </c>
      <c r="F38" s="70">
        <v>2340000</v>
      </c>
      <c r="G38" s="70">
        <v>200000</v>
      </c>
      <c r="H38" s="71">
        <v>8.5500000000000007E-2</v>
      </c>
      <c r="I38" s="45">
        <v>200000</v>
      </c>
      <c r="J38" s="46" t="s">
        <v>24</v>
      </c>
      <c r="K38" s="47">
        <v>40</v>
      </c>
      <c r="L38" s="48">
        <v>5</v>
      </c>
      <c r="M38" s="48">
        <v>45</v>
      </c>
    </row>
    <row r="39" spans="1:19" ht="105" customHeight="1" x14ac:dyDescent="0.25">
      <c r="A39" s="10" t="s">
        <v>118</v>
      </c>
      <c r="B39" s="11" t="s">
        <v>119</v>
      </c>
      <c r="C39" s="12" t="s">
        <v>21</v>
      </c>
      <c r="D39" s="13" t="s">
        <v>120</v>
      </c>
      <c r="E39" s="13" t="s">
        <v>208</v>
      </c>
      <c r="F39" s="49">
        <v>300000</v>
      </c>
      <c r="G39" s="15">
        <v>50000</v>
      </c>
      <c r="H39" s="16">
        <v>0.16669999999999999</v>
      </c>
      <c r="I39" s="22">
        <v>50000</v>
      </c>
      <c r="J39" s="17" t="s">
        <v>24</v>
      </c>
      <c r="K39" s="18">
        <v>40</v>
      </c>
      <c r="L39" s="19">
        <v>5</v>
      </c>
      <c r="M39" s="19">
        <v>45</v>
      </c>
    </row>
    <row r="40" spans="1:19" ht="140.25" customHeight="1" x14ac:dyDescent="0.25">
      <c r="A40" s="10" t="s">
        <v>121</v>
      </c>
      <c r="B40" s="11" t="s">
        <v>122</v>
      </c>
      <c r="C40" s="12" t="s">
        <v>35</v>
      </c>
      <c r="D40" s="13" t="s">
        <v>123</v>
      </c>
      <c r="E40" s="13" t="s">
        <v>209</v>
      </c>
      <c r="F40" s="15">
        <v>150000</v>
      </c>
      <c r="G40" s="15">
        <v>78000</v>
      </c>
      <c r="H40" s="29">
        <f t="shared" si="0"/>
        <v>0.52</v>
      </c>
      <c r="I40" s="22">
        <v>78000</v>
      </c>
      <c r="J40" s="17" t="s">
        <v>24</v>
      </c>
      <c r="K40" s="18">
        <v>25</v>
      </c>
      <c r="L40" s="19">
        <v>5</v>
      </c>
      <c r="M40" s="19">
        <v>30</v>
      </c>
    </row>
    <row r="41" spans="1:19" ht="147.75" customHeight="1" x14ac:dyDescent="0.25">
      <c r="A41" s="10" t="s">
        <v>124</v>
      </c>
      <c r="B41" s="11" t="s">
        <v>125</v>
      </c>
      <c r="C41" s="12" t="s">
        <v>75</v>
      </c>
      <c r="D41" s="13" t="s">
        <v>126</v>
      </c>
      <c r="E41" s="60" t="s">
        <v>210</v>
      </c>
      <c r="F41" s="15">
        <v>1766364</v>
      </c>
      <c r="G41" s="15">
        <v>190364</v>
      </c>
      <c r="H41" s="16">
        <f t="shared" si="0"/>
        <v>0.10777167107119484</v>
      </c>
      <c r="I41" s="22">
        <v>190364</v>
      </c>
      <c r="J41" s="17" t="s">
        <v>24</v>
      </c>
      <c r="K41" s="18">
        <f>'[1]body, do smlouvy'!J41</f>
        <v>40</v>
      </c>
      <c r="L41" s="19">
        <v>45</v>
      </c>
      <c r="M41" s="19">
        <v>85</v>
      </c>
    </row>
    <row r="42" spans="1:19" ht="75.75" customHeight="1" x14ac:dyDescent="0.25">
      <c r="A42" s="20" t="s">
        <v>127</v>
      </c>
      <c r="B42" s="50" t="s">
        <v>128</v>
      </c>
      <c r="C42" s="26" t="s">
        <v>129</v>
      </c>
      <c r="D42" s="91" t="s">
        <v>130</v>
      </c>
      <c r="E42" s="93" t="s">
        <v>211</v>
      </c>
      <c r="F42" s="95">
        <v>1000000</v>
      </c>
      <c r="G42" s="95">
        <v>300000</v>
      </c>
      <c r="H42" s="81">
        <f t="shared" si="0"/>
        <v>0.3</v>
      </c>
      <c r="I42" s="39">
        <v>255000</v>
      </c>
      <c r="J42" s="30" t="s">
        <v>24</v>
      </c>
      <c r="K42" s="40">
        <v>40</v>
      </c>
      <c r="L42" s="41">
        <v>25</v>
      </c>
      <c r="M42" s="41">
        <v>65</v>
      </c>
    </row>
    <row r="43" spans="1:19" ht="75" customHeight="1" x14ac:dyDescent="0.25">
      <c r="A43" s="20" t="s">
        <v>131</v>
      </c>
      <c r="B43" s="25" t="s">
        <v>128</v>
      </c>
      <c r="C43" s="26" t="s">
        <v>132</v>
      </c>
      <c r="D43" s="92"/>
      <c r="E43" s="94"/>
      <c r="F43" s="96"/>
      <c r="G43" s="96"/>
      <c r="H43" s="82">
        <f t="shared" si="0"/>
        <v>0</v>
      </c>
      <c r="I43" s="39">
        <v>45000</v>
      </c>
      <c r="J43" s="30" t="s">
        <v>24</v>
      </c>
      <c r="K43" s="40">
        <v>40</v>
      </c>
      <c r="L43" s="41">
        <v>25</v>
      </c>
      <c r="M43" s="41">
        <v>65</v>
      </c>
    </row>
    <row r="44" spans="1:19" ht="75.75" customHeight="1" x14ac:dyDescent="0.25">
      <c r="A44" s="20" t="s">
        <v>133</v>
      </c>
      <c r="B44" s="25" t="s">
        <v>134</v>
      </c>
      <c r="C44" s="26" t="s">
        <v>21</v>
      </c>
      <c r="D44" s="64" t="s">
        <v>43</v>
      </c>
      <c r="E44" s="64" t="s">
        <v>212</v>
      </c>
      <c r="F44" s="28">
        <v>1430000</v>
      </c>
      <c r="G44" s="28">
        <v>150000</v>
      </c>
      <c r="H44" s="29">
        <v>0.10489999999999999</v>
      </c>
      <c r="I44" s="39">
        <v>150000</v>
      </c>
      <c r="J44" s="30" t="s">
        <v>24</v>
      </c>
      <c r="K44" s="40">
        <v>40</v>
      </c>
      <c r="L44" s="41">
        <v>5</v>
      </c>
      <c r="M44" s="41">
        <v>45</v>
      </c>
    </row>
    <row r="45" spans="1:19" ht="47.25" customHeight="1" x14ac:dyDescent="0.25">
      <c r="A45" s="10" t="s">
        <v>135</v>
      </c>
      <c r="B45" s="11" t="s">
        <v>233</v>
      </c>
      <c r="C45" s="12" t="s">
        <v>21</v>
      </c>
      <c r="D45" s="13" t="s">
        <v>136</v>
      </c>
      <c r="E45" s="13" t="s">
        <v>213</v>
      </c>
      <c r="F45" s="15">
        <v>1335000</v>
      </c>
      <c r="G45" s="15">
        <v>150000</v>
      </c>
      <c r="H45" s="16">
        <f t="shared" si="0"/>
        <v>0.11235955056179775</v>
      </c>
      <c r="I45" s="22">
        <v>150000</v>
      </c>
      <c r="J45" s="17" t="s">
        <v>24</v>
      </c>
      <c r="K45" s="18">
        <f>'[1]body, do smlouvy'!J45</f>
        <v>40</v>
      </c>
      <c r="L45" s="19">
        <f>'[1]body, do smlouvy'!O45</f>
        <v>5</v>
      </c>
      <c r="M45" s="19">
        <f>'[1]body, do smlouvy'!P45</f>
        <v>45</v>
      </c>
    </row>
    <row r="46" spans="1:19" ht="149.25" customHeight="1" x14ac:dyDescent="0.25">
      <c r="A46" s="10" t="s">
        <v>137</v>
      </c>
      <c r="B46" s="11" t="s">
        <v>138</v>
      </c>
      <c r="C46" s="12" t="s">
        <v>90</v>
      </c>
      <c r="D46" s="13" t="s">
        <v>139</v>
      </c>
      <c r="E46" s="13" t="s">
        <v>214</v>
      </c>
      <c r="F46" s="15">
        <v>3418087</v>
      </c>
      <c r="G46" s="15">
        <v>116140</v>
      </c>
      <c r="H46" s="16">
        <f t="shared" si="0"/>
        <v>3.3978070189553393E-2</v>
      </c>
      <c r="I46" s="22">
        <v>116140</v>
      </c>
      <c r="J46" s="17" t="s">
        <v>24</v>
      </c>
      <c r="K46" s="18">
        <f>'[1]body, do smlouvy'!J46</f>
        <v>35</v>
      </c>
      <c r="L46" s="19">
        <f>'[1]body, do smlouvy'!O46</f>
        <v>5</v>
      </c>
      <c r="M46" s="19">
        <f>'[1]body, do smlouvy'!P46</f>
        <v>40</v>
      </c>
    </row>
    <row r="47" spans="1:19" ht="104.25" customHeight="1" x14ac:dyDescent="0.25">
      <c r="A47" s="10" t="s">
        <v>140</v>
      </c>
      <c r="B47" s="11" t="s">
        <v>141</v>
      </c>
      <c r="C47" s="12" t="s">
        <v>21</v>
      </c>
      <c r="D47" s="83" t="s">
        <v>142</v>
      </c>
      <c r="E47" s="85" t="s">
        <v>215</v>
      </c>
      <c r="F47" s="87">
        <v>180000</v>
      </c>
      <c r="G47" s="87">
        <v>120000</v>
      </c>
      <c r="H47" s="89">
        <f t="shared" si="0"/>
        <v>0.66666666666666663</v>
      </c>
      <c r="I47" s="22">
        <v>60000</v>
      </c>
      <c r="J47" s="17" t="s">
        <v>24</v>
      </c>
      <c r="K47" s="18">
        <v>20</v>
      </c>
      <c r="L47" s="19">
        <v>5</v>
      </c>
      <c r="M47" s="19">
        <v>25</v>
      </c>
      <c r="S47" s="6"/>
    </row>
    <row r="48" spans="1:19" ht="48.75" customHeight="1" x14ac:dyDescent="0.25">
      <c r="A48" s="10" t="s">
        <v>143</v>
      </c>
      <c r="B48" s="11" t="s">
        <v>141</v>
      </c>
      <c r="C48" s="12" t="s">
        <v>84</v>
      </c>
      <c r="D48" s="84"/>
      <c r="E48" s="86"/>
      <c r="F48" s="88"/>
      <c r="G48" s="88"/>
      <c r="H48" s="90">
        <f t="shared" si="0"/>
        <v>0</v>
      </c>
      <c r="I48" s="22">
        <v>60000</v>
      </c>
      <c r="J48" s="17" t="s">
        <v>24</v>
      </c>
      <c r="K48" s="18">
        <v>20</v>
      </c>
      <c r="L48" s="19">
        <v>5</v>
      </c>
      <c r="M48" s="19">
        <v>25</v>
      </c>
    </row>
    <row r="49" spans="1:13" ht="154.5" customHeight="1" x14ac:dyDescent="0.25">
      <c r="A49" s="10" t="s">
        <v>144</v>
      </c>
      <c r="B49" s="11" t="s">
        <v>145</v>
      </c>
      <c r="C49" s="12" t="s">
        <v>27</v>
      </c>
      <c r="D49" s="65" t="s">
        <v>146</v>
      </c>
      <c r="E49" s="66" t="s">
        <v>216</v>
      </c>
      <c r="F49" s="67">
        <v>938240</v>
      </c>
      <c r="G49" s="67">
        <v>280000</v>
      </c>
      <c r="H49" s="68">
        <v>0.2984</v>
      </c>
      <c r="I49" s="22">
        <v>280000</v>
      </c>
      <c r="J49" s="17" t="s">
        <v>24</v>
      </c>
      <c r="K49" s="18">
        <v>40</v>
      </c>
      <c r="L49" s="19">
        <v>10</v>
      </c>
      <c r="M49" s="19">
        <v>50</v>
      </c>
    </row>
    <row r="50" spans="1:13" ht="126" customHeight="1" x14ac:dyDescent="0.25">
      <c r="A50" s="10" t="s">
        <v>147</v>
      </c>
      <c r="B50" s="11" t="s">
        <v>148</v>
      </c>
      <c r="C50" s="12" t="s">
        <v>75</v>
      </c>
      <c r="D50" s="13" t="s">
        <v>149</v>
      </c>
      <c r="E50" s="13" t="s">
        <v>217</v>
      </c>
      <c r="F50" s="15">
        <v>957000</v>
      </c>
      <c r="G50" s="15">
        <v>50000</v>
      </c>
      <c r="H50" s="29">
        <f t="shared" si="0"/>
        <v>5.2246603970741899E-2</v>
      </c>
      <c r="I50" s="22">
        <v>50000</v>
      </c>
      <c r="J50" s="17" t="s">
        <v>24</v>
      </c>
      <c r="K50" s="18">
        <f>'[1]body, do smlouvy'!J50</f>
        <v>40</v>
      </c>
      <c r="L50" s="19">
        <f>'[1]body, do smlouvy'!O50</f>
        <v>30</v>
      </c>
      <c r="M50" s="19">
        <f>'[1]body, do smlouvy'!P50</f>
        <v>70</v>
      </c>
    </row>
    <row r="51" spans="1:13" ht="150" customHeight="1" x14ac:dyDescent="0.25">
      <c r="A51" s="20" t="s">
        <v>150</v>
      </c>
      <c r="B51" s="25" t="s">
        <v>151</v>
      </c>
      <c r="C51" s="26" t="s">
        <v>152</v>
      </c>
      <c r="D51" s="27" t="s">
        <v>153</v>
      </c>
      <c r="E51" s="27" t="s">
        <v>218</v>
      </c>
      <c r="F51" s="28">
        <v>71750</v>
      </c>
      <c r="G51" s="28">
        <v>50000</v>
      </c>
      <c r="H51" s="29">
        <f t="shared" si="0"/>
        <v>0.69686411149825789</v>
      </c>
      <c r="I51" s="39">
        <v>50000</v>
      </c>
      <c r="J51" s="30" t="s">
        <v>57</v>
      </c>
      <c r="K51" s="40">
        <v>0</v>
      </c>
      <c r="L51" s="41">
        <v>0</v>
      </c>
      <c r="M51" s="41">
        <v>0</v>
      </c>
    </row>
    <row r="52" spans="1:13" ht="63.75" x14ac:dyDescent="0.25">
      <c r="A52" s="10" t="s">
        <v>154</v>
      </c>
      <c r="B52" s="11" t="s">
        <v>155</v>
      </c>
      <c r="C52" s="12" t="s">
        <v>156</v>
      </c>
      <c r="D52" s="13" t="s">
        <v>157</v>
      </c>
      <c r="E52" s="51" t="s">
        <v>219</v>
      </c>
      <c r="F52" s="15">
        <v>1000000</v>
      </c>
      <c r="G52" s="15">
        <v>300000</v>
      </c>
      <c r="H52" s="29">
        <f t="shared" si="0"/>
        <v>0.3</v>
      </c>
      <c r="I52" s="22">
        <v>300000</v>
      </c>
      <c r="J52" s="17" t="s">
        <v>24</v>
      </c>
      <c r="K52" s="18">
        <v>40</v>
      </c>
      <c r="L52" s="19">
        <f>'[1]body, do smlouvy'!O52</f>
        <v>30</v>
      </c>
      <c r="M52" s="19">
        <f>'[1]body, do smlouvy'!P52</f>
        <v>70</v>
      </c>
    </row>
    <row r="53" spans="1:13" ht="140.25" x14ac:dyDescent="0.25">
      <c r="A53" s="10" t="s">
        <v>158</v>
      </c>
      <c r="B53" s="11" t="s">
        <v>159</v>
      </c>
      <c r="C53" s="12" t="s">
        <v>21</v>
      </c>
      <c r="D53" s="13" t="s">
        <v>160</v>
      </c>
      <c r="E53" s="13" t="s">
        <v>220</v>
      </c>
      <c r="F53" s="15">
        <v>853920</v>
      </c>
      <c r="G53" s="15">
        <v>50100</v>
      </c>
      <c r="H53" s="29">
        <f t="shared" si="0"/>
        <v>5.867060146149522E-2</v>
      </c>
      <c r="I53" s="22">
        <v>50100</v>
      </c>
      <c r="J53" s="17" t="s">
        <v>24</v>
      </c>
      <c r="K53" s="18">
        <f>'[1]body, do smlouvy'!J53</f>
        <v>40</v>
      </c>
      <c r="L53" s="19">
        <f>'[1]body, do smlouvy'!O53</f>
        <v>5</v>
      </c>
      <c r="M53" s="19">
        <f>'[1]body, do smlouvy'!P53</f>
        <v>45</v>
      </c>
    </row>
    <row r="54" spans="1:13" ht="153.75" customHeight="1" x14ac:dyDescent="0.25">
      <c r="A54" s="20" t="s">
        <v>161</v>
      </c>
      <c r="B54" s="25" t="s">
        <v>162</v>
      </c>
      <c r="C54" s="26" t="s">
        <v>103</v>
      </c>
      <c r="D54" s="27" t="s">
        <v>163</v>
      </c>
      <c r="E54" s="27" t="s">
        <v>221</v>
      </c>
      <c r="F54" s="28">
        <v>373120</v>
      </c>
      <c r="G54" s="28">
        <v>50000</v>
      </c>
      <c r="H54" s="29">
        <f t="shared" si="0"/>
        <v>0.13400514579759862</v>
      </c>
      <c r="I54" s="39">
        <v>50000</v>
      </c>
      <c r="J54" s="30" t="s">
        <v>57</v>
      </c>
      <c r="K54" s="40">
        <v>0</v>
      </c>
      <c r="L54" s="41">
        <v>0</v>
      </c>
      <c r="M54" s="41">
        <v>0</v>
      </c>
    </row>
    <row r="55" spans="1:13" ht="153" customHeight="1" x14ac:dyDescent="0.25">
      <c r="A55" s="10" t="s">
        <v>164</v>
      </c>
      <c r="B55" s="11" t="s">
        <v>165</v>
      </c>
      <c r="C55" s="12"/>
      <c r="D55" s="13" t="s">
        <v>166</v>
      </c>
      <c r="E55" s="13" t="s">
        <v>222</v>
      </c>
      <c r="F55" s="15">
        <v>1082000</v>
      </c>
      <c r="G55" s="15">
        <v>712000</v>
      </c>
      <c r="H55" s="16">
        <f t="shared" si="0"/>
        <v>0.65804066543438078</v>
      </c>
      <c r="I55" s="22">
        <v>712000</v>
      </c>
      <c r="J55" s="17" t="s">
        <v>57</v>
      </c>
      <c r="K55" s="18">
        <v>0</v>
      </c>
      <c r="L55" s="19">
        <v>0</v>
      </c>
      <c r="M55" s="19">
        <v>0</v>
      </c>
    </row>
    <row r="56" spans="1:13" ht="38.25" x14ac:dyDescent="0.25">
      <c r="A56" s="20" t="s">
        <v>167</v>
      </c>
      <c r="B56" s="25" t="s">
        <v>168</v>
      </c>
      <c r="C56" s="26" t="s">
        <v>21</v>
      </c>
      <c r="D56" s="27" t="s">
        <v>169</v>
      </c>
      <c r="E56" s="27" t="s">
        <v>223</v>
      </c>
      <c r="F56" s="28">
        <v>2595000</v>
      </c>
      <c r="G56" s="28">
        <v>100000</v>
      </c>
      <c r="H56" s="29">
        <f t="shared" si="0"/>
        <v>3.8535645472061654E-2</v>
      </c>
      <c r="I56" s="39">
        <v>100000</v>
      </c>
      <c r="J56" s="30" t="s">
        <v>57</v>
      </c>
      <c r="K56" s="40">
        <v>0</v>
      </c>
      <c r="L56" s="41">
        <v>0</v>
      </c>
      <c r="M56" s="41">
        <v>0</v>
      </c>
    </row>
    <row r="57" spans="1:13" ht="106.5" customHeight="1" x14ac:dyDescent="0.25">
      <c r="A57" s="10" t="s">
        <v>170</v>
      </c>
      <c r="B57" s="11" t="s">
        <v>171</v>
      </c>
      <c r="C57" s="12" t="s">
        <v>21</v>
      </c>
      <c r="D57" s="13" t="s">
        <v>172</v>
      </c>
      <c r="E57" s="13" t="s">
        <v>224</v>
      </c>
      <c r="F57" s="15">
        <v>2300000</v>
      </c>
      <c r="G57" s="15">
        <v>100000</v>
      </c>
      <c r="H57" s="16">
        <f t="shared" si="0"/>
        <v>4.3478260869565216E-2</v>
      </c>
      <c r="I57" s="22">
        <v>100000</v>
      </c>
      <c r="J57" s="17" t="s">
        <v>24</v>
      </c>
      <c r="K57" s="18">
        <v>40</v>
      </c>
      <c r="L57" s="19">
        <v>5</v>
      </c>
      <c r="M57" s="19">
        <v>45</v>
      </c>
    </row>
    <row r="58" spans="1:13" ht="156.75" customHeight="1" x14ac:dyDescent="0.25">
      <c r="A58" s="10" t="s">
        <v>173</v>
      </c>
      <c r="B58" s="11" t="s">
        <v>174</v>
      </c>
      <c r="C58" s="12" t="s">
        <v>75</v>
      </c>
      <c r="D58" s="13" t="s">
        <v>175</v>
      </c>
      <c r="E58" s="14" t="s">
        <v>225</v>
      </c>
      <c r="F58" s="15">
        <v>3642677</v>
      </c>
      <c r="G58" s="15">
        <v>300000</v>
      </c>
      <c r="H58" s="16">
        <f t="shared" si="0"/>
        <v>8.235701381154574E-2</v>
      </c>
      <c r="I58" s="22">
        <v>300000</v>
      </c>
      <c r="J58" s="17" t="s">
        <v>24</v>
      </c>
      <c r="K58" s="18">
        <v>40</v>
      </c>
      <c r="L58" s="19">
        <v>30</v>
      </c>
      <c r="M58" s="19">
        <v>70</v>
      </c>
    </row>
    <row r="59" spans="1:13" ht="129.75" customHeight="1" x14ac:dyDescent="0.25">
      <c r="A59" s="10" t="s">
        <v>176</v>
      </c>
      <c r="B59" s="11" t="s">
        <v>177</v>
      </c>
      <c r="C59" s="12" t="s">
        <v>21</v>
      </c>
      <c r="D59" s="13" t="s">
        <v>177</v>
      </c>
      <c r="E59" s="13" t="s">
        <v>226</v>
      </c>
      <c r="F59" s="15">
        <v>500000</v>
      </c>
      <c r="G59" s="15">
        <v>150000</v>
      </c>
      <c r="H59" s="16">
        <f t="shared" si="0"/>
        <v>0.3</v>
      </c>
      <c r="I59" s="22">
        <v>150000</v>
      </c>
      <c r="J59" s="17" t="s">
        <v>24</v>
      </c>
      <c r="K59" s="18">
        <v>40</v>
      </c>
      <c r="L59" s="19">
        <v>5</v>
      </c>
      <c r="M59" s="19">
        <v>45</v>
      </c>
    </row>
    <row r="60" spans="1:13" ht="127.5" x14ac:dyDescent="0.25">
      <c r="A60" s="10" t="s">
        <v>178</v>
      </c>
      <c r="B60" s="11" t="s">
        <v>179</v>
      </c>
      <c r="C60" s="12" t="s">
        <v>180</v>
      </c>
      <c r="D60" s="13" t="s">
        <v>181</v>
      </c>
      <c r="E60" s="13" t="s">
        <v>227</v>
      </c>
      <c r="F60" s="15">
        <v>540000</v>
      </c>
      <c r="G60" s="15">
        <v>130000</v>
      </c>
      <c r="H60" s="16">
        <f t="shared" si="0"/>
        <v>0.24074074074074073</v>
      </c>
      <c r="I60" s="22">
        <v>130000</v>
      </c>
      <c r="J60" s="17" t="s">
        <v>24</v>
      </c>
      <c r="K60" s="18">
        <v>40</v>
      </c>
      <c r="L60" s="19">
        <v>25</v>
      </c>
      <c r="M60" s="19">
        <v>65</v>
      </c>
    </row>
    <row r="61" spans="1:13" ht="148.5" customHeight="1" x14ac:dyDescent="0.25">
      <c r="A61" s="10" t="s">
        <v>182</v>
      </c>
      <c r="B61" s="11" t="s">
        <v>183</v>
      </c>
      <c r="C61" s="12" t="s">
        <v>27</v>
      </c>
      <c r="D61" s="13" t="s">
        <v>183</v>
      </c>
      <c r="E61" s="13" t="s">
        <v>228</v>
      </c>
      <c r="F61" s="15">
        <v>7970800</v>
      </c>
      <c r="G61" s="15">
        <v>120000</v>
      </c>
      <c r="H61" s="16">
        <f t="shared" si="0"/>
        <v>1.5054950569578963E-2</v>
      </c>
      <c r="I61" s="22">
        <v>120000</v>
      </c>
      <c r="J61" s="17" t="s">
        <v>24</v>
      </c>
      <c r="K61" s="18">
        <f>'[1]body, do smlouvy'!J61</f>
        <v>40</v>
      </c>
      <c r="L61" s="19">
        <f>'[1]body, do smlouvy'!O61</f>
        <v>10</v>
      </c>
      <c r="M61" s="19">
        <f>'[1]body, do smlouvy'!P61</f>
        <v>50</v>
      </c>
    </row>
    <row r="62" spans="1:13" ht="131.25" customHeight="1" x14ac:dyDescent="0.25">
      <c r="A62" s="20" t="s">
        <v>184</v>
      </c>
      <c r="B62" s="25" t="s">
        <v>185</v>
      </c>
      <c r="C62" s="26" t="s">
        <v>152</v>
      </c>
      <c r="D62" s="27" t="s">
        <v>186</v>
      </c>
      <c r="E62" s="27" t="s">
        <v>229</v>
      </c>
      <c r="F62" s="28">
        <v>65000</v>
      </c>
      <c r="G62" s="28">
        <v>45000</v>
      </c>
      <c r="H62" s="29">
        <f t="shared" si="0"/>
        <v>0.69230769230769229</v>
      </c>
      <c r="I62" s="39">
        <v>45000</v>
      </c>
      <c r="J62" s="30" t="s">
        <v>57</v>
      </c>
      <c r="K62" s="40">
        <v>0</v>
      </c>
      <c r="L62" s="41">
        <v>0</v>
      </c>
      <c r="M62" s="41">
        <v>0</v>
      </c>
    </row>
    <row r="63" spans="1:13" ht="78.75" customHeight="1" x14ac:dyDescent="0.25">
      <c r="A63" s="10" t="s">
        <v>187</v>
      </c>
      <c r="B63" s="11" t="s">
        <v>188</v>
      </c>
      <c r="C63" s="12" t="s">
        <v>21</v>
      </c>
      <c r="D63" s="13" t="s">
        <v>189</v>
      </c>
      <c r="E63" s="13" t="s">
        <v>230</v>
      </c>
      <c r="F63" s="15">
        <v>1550000</v>
      </c>
      <c r="G63" s="15">
        <v>150000</v>
      </c>
      <c r="H63" s="16">
        <f t="shared" si="0"/>
        <v>9.6774193548387094E-2</v>
      </c>
      <c r="I63" s="22">
        <v>150000</v>
      </c>
      <c r="J63" s="17" t="s">
        <v>24</v>
      </c>
      <c r="K63" s="18">
        <v>40</v>
      </c>
      <c r="L63" s="19">
        <v>5</v>
      </c>
      <c r="M63" s="19">
        <v>45</v>
      </c>
    </row>
    <row r="64" spans="1:13" ht="127.5" customHeight="1" x14ac:dyDescent="0.25">
      <c r="A64" s="10" t="s">
        <v>190</v>
      </c>
      <c r="B64" s="11" t="s">
        <v>191</v>
      </c>
      <c r="C64" s="12" t="s">
        <v>90</v>
      </c>
      <c r="D64" s="13" t="s">
        <v>192</v>
      </c>
      <c r="E64" s="13" t="s">
        <v>231</v>
      </c>
      <c r="F64" s="15">
        <v>800000</v>
      </c>
      <c r="G64" s="15">
        <v>150000</v>
      </c>
      <c r="H64" s="16">
        <f t="shared" si="0"/>
        <v>0.1875</v>
      </c>
      <c r="I64" s="22">
        <v>150000</v>
      </c>
      <c r="J64" s="17" t="s">
        <v>24</v>
      </c>
      <c r="K64" s="18">
        <v>35</v>
      </c>
      <c r="L64" s="19">
        <v>20</v>
      </c>
      <c r="M64" s="19">
        <v>55</v>
      </c>
    </row>
    <row r="65" spans="1:13" ht="145.5" customHeight="1" x14ac:dyDescent="0.25">
      <c r="A65" s="10" t="s">
        <v>193</v>
      </c>
      <c r="B65" s="11" t="s">
        <v>194</v>
      </c>
      <c r="C65" s="12" t="s">
        <v>35</v>
      </c>
      <c r="D65" s="13" t="s">
        <v>195</v>
      </c>
      <c r="E65" s="13" t="s">
        <v>232</v>
      </c>
      <c r="F65" s="15">
        <v>2664000</v>
      </c>
      <c r="G65" s="15">
        <v>60000</v>
      </c>
      <c r="H65" s="16">
        <f t="shared" si="0"/>
        <v>2.2522522522522521E-2</v>
      </c>
      <c r="I65" s="22">
        <v>60000</v>
      </c>
      <c r="J65" s="17" t="s">
        <v>57</v>
      </c>
      <c r="K65" s="18">
        <f>'[1]body, do smlouvy'!J65</f>
        <v>0</v>
      </c>
      <c r="L65" s="19">
        <f>'[1]body, do smlouvy'!O65</f>
        <v>0</v>
      </c>
      <c r="M65" s="19">
        <f>'[1]body, do smlouvy'!P65</f>
        <v>0</v>
      </c>
    </row>
    <row r="66" spans="1:13" x14ac:dyDescent="0.25">
      <c r="A66" s="52" t="s">
        <v>196</v>
      </c>
      <c r="B66" s="53"/>
      <c r="C66" s="54"/>
      <c r="D66" s="54"/>
      <c r="E66" s="54"/>
      <c r="F66" s="55">
        <f>SUM(F10:F65)</f>
        <v>118791436</v>
      </c>
      <c r="G66" s="55">
        <f>SUM(G10:G65)</f>
        <v>8499104</v>
      </c>
      <c r="H66" s="56"/>
      <c r="I66" s="55">
        <f>SUM(I10:I65)</f>
        <v>8499104</v>
      </c>
      <c r="J66" s="17"/>
      <c r="K66" s="57">
        <f>SUM(K10:K65)</f>
        <v>1805</v>
      </c>
      <c r="L66" s="57">
        <f>SUM(L10:L65)</f>
        <v>755</v>
      </c>
      <c r="M66" s="57">
        <f>SUM(M10:M65)</f>
        <v>2560</v>
      </c>
    </row>
  </sheetData>
  <mergeCells count="37">
    <mergeCell ref="F25:F26"/>
    <mergeCell ref="G25:G26"/>
    <mergeCell ref="H25:H26"/>
    <mergeCell ref="A5:C5"/>
    <mergeCell ref="F5:G5"/>
    <mergeCell ref="F6:G6"/>
    <mergeCell ref="A7:I7"/>
    <mergeCell ref="G8:H8"/>
    <mergeCell ref="F2:G2"/>
    <mergeCell ref="F3:G3"/>
    <mergeCell ref="D4:L4"/>
    <mergeCell ref="A2:E2"/>
    <mergeCell ref="J7:K7"/>
    <mergeCell ref="L7:M7"/>
    <mergeCell ref="A4:C4"/>
    <mergeCell ref="J8:J9"/>
    <mergeCell ref="D11:D14"/>
    <mergeCell ref="E11:E14"/>
    <mergeCell ref="F11:F14"/>
    <mergeCell ref="G11:G14"/>
    <mergeCell ref="H11:H14"/>
    <mergeCell ref="I1:L1"/>
    <mergeCell ref="H42:H43"/>
    <mergeCell ref="D47:D48"/>
    <mergeCell ref="E47:E48"/>
    <mergeCell ref="F47:F48"/>
    <mergeCell ref="G47:G48"/>
    <mergeCell ref="H47:H48"/>
    <mergeCell ref="D42:D43"/>
    <mergeCell ref="E42:E43"/>
    <mergeCell ref="F42:F43"/>
    <mergeCell ref="G42:G43"/>
    <mergeCell ref="D34:D36"/>
    <mergeCell ref="E34:E36"/>
    <mergeCell ref="F34:F36"/>
    <mergeCell ref="G34:G36"/>
    <mergeCell ref="H34:H36"/>
  </mergeCells>
  <pageMargins left="0.70866141732283472" right="0.70866141732283472" top="0.78740157480314965" bottom="0.78740157480314965"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souhrnná tabulka projektů</vt:lpstr>
      <vt:lpstr>'souhrnná tabulka projektů'!Oblast_tisku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Hlavova Marcela</dc:creator>
  <cp:lastModifiedBy>Ahmadi Diana</cp:lastModifiedBy>
  <cp:lastPrinted>2014-10-01T15:35:01Z</cp:lastPrinted>
  <dcterms:created xsi:type="dcterms:W3CDTF">2013-05-06T06:09:48Z</dcterms:created>
  <dcterms:modified xsi:type="dcterms:W3CDTF">2014-10-01T15:35:06Z</dcterms:modified>
</cp:coreProperties>
</file>