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28" i="1" l="1"/>
  <c r="C36" i="1"/>
  <c r="E36" i="1"/>
  <c r="C34" i="1"/>
  <c r="E34" i="1"/>
  <c r="C33" i="1"/>
  <c r="E33" i="1"/>
  <c r="C32" i="1"/>
  <c r="E32" i="1"/>
  <c r="C31" i="1"/>
  <c r="C30" i="1"/>
  <c r="E30" i="1"/>
  <c r="C29" i="1"/>
  <c r="E29" i="1"/>
  <c r="C21" i="1"/>
  <c r="C14" i="1"/>
  <c r="E14" i="1"/>
  <c r="C10" i="1"/>
  <c r="E10" i="1"/>
  <c r="C6" i="1"/>
  <c r="E6" i="1"/>
  <c r="C5" i="1"/>
  <c r="E5" i="1"/>
  <c r="C4" i="1"/>
  <c r="E4" i="1"/>
  <c r="C39" i="1"/>
  <c r="E39" i="1"/>
  <c r="C38" i="1"/>
  <c r="E38" i="1"/>
  <c r="C37" i="1"/>
  <c r="E37" i="1"/>
  <c r="E28" i="1"/>
  <c r="C27" i="1"/>
  <c r="E27" i="1"/>
  <c r="C16" i="1"/>
  <c r="E16" i="1"/>
  <c r="C15" i="1"/>
  <c r="E15" i="1"/>
  <c r="C12" i="1"/>
  <c r="E12" i="1"/>
  <c r="C11" i="1"/>
  <c r="E11" i="1"/>
  <c r="C9" i="1"/>
  <c r="E9" i="1"/>
  <c r="C8" i="1"/>
  <c r="E8" i="1"/>
  <c r="C43" i="1"/>
  <c r="E43" i="1"/>
  <c r="C42" i="1"/>
  <c r="E42" i="1"/>
  <c r="C41" i="1"/>
  <c r="E41" i="1"/>
  <c r="C40" i="1"/>
  <c r="E40" i="1"/>
  <c r="E31" i="1"/>
  <c r="E21" i="1"/>
  <c r="C20" i="1"/>
  <c r="E20" i="1"/>
  <c r="C19" i="1"/>
  <c r="C18" i="1"/>
  <c r="E18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C44" i="1"/>
  <c r="E44" i="1"/>
  <c r="E19" i="1"/>
  <c r="C13" i="1"/>
  <c r="E13" i="1"/>
  <c r="C3" i="1"/>
  <c r="C17" i="1"/>
  <c r="E17" i="1"/>
  <c r="E3" i="1"/>
  <c r="C7" i="1"/>
  <c r="E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<sst xmlns="http://schemas.openxmlformats.org/spreadsheetml/2006/main" count="87" uniqueCount="66">
  <si>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</si>
  <si>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</si>
  <si>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</si>
  <si>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</si>
  <si>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</si>
  <si>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</si>
  <si>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</si>
  <si>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</si>
  <si>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</si>
  <si>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</si>
  <si>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</si>
  <si>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</si>
  <si>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</si>
  <si>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</si>
  <si>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</si>
  <si>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</si>
  <si>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</si>
  <si>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</si>
  <si>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</si>
  <si>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</si>
  <si>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</si>
  <si>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</si>
  <si>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</si>
  <si>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</si>
  <si>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</si>
  <si>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</si>
  <si>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</si>
  <si>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</si>
  <si>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</si>
  <si>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</si>
  <si>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</si>
  <si>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</si>
  <si>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</si>
  <si>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</si>
  <si>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</si>
  <si>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</si>
  <si>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</si>
  <si>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</si>
  <si>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</si>
  <si>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</si>
  <si>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</si>
  <si>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</si>
  <si>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</si>
  <si>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</si>
  <si>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</si>
  <si>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</si>
  <si>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</si>
  <si>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</si>
  <si>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</si>
  <si>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</si>
  <si>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</si>
  <si>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</si>
  <si>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</si>
  <si>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</si>
  <si>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</si>
  <si>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</si>
  <si>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</si>
  <si>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</si>
  <si>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</si>
  <si>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</si>
  <si>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</si>
  <si>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</si>
  <si>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</si>
  <si>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</si>
  <si>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</si>
  <si>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233/14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</si>
</sst>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2129320.5699999998</v>
          </cell>
          <cell r="D270">
            <v>168079.8774</v>
          </cell>
          <cell r="E270">
            <v>12760.76</v>
          </cell>
          <cell r="G270">
            <v>1178.49</v>
          </cell>
          <cell r="H270">
            <v>3918684.668589999</v>
          </cell>
          <cell r="J270">
            <v>86112.07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E270">
            <v>735466.26</v>
          </cell>
          <cell r="F270">
            <v>3496755.2000000007</v>
          </cell>
          <cell r="G270">
            <v>217570.47</v>
          </cell>
          <cell r="H270">
            <v>23094.15</v>
          </cell>
          <cell r="I270">
            <v>692740.54</v>
          </cell>
          <cell r="K270">
            <v>995101.52200000011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24" sqref="H2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2310161.2073999997</v>
      </c>
      <c r="D3" s="26">
        <f>D4+D5+D6</f>
        <v>0</v>
      </c>
      <c r="E3" s="27">
        <f t="shared" ref="E3:E24" si="0">C3+D3</f>
        <v>2310161.2073999997</v>
      </c>
    </row>
    <row r="4" spans="1:10" ht="15" customHeight="1" x14ac:dyDescent="0.25">
      <c r="A4" s="6" t="s">
        <v>4</v>
      </c>
      <c r="B4" s="7" t="s">
        <v>5</v>
      </c>
      <c r="C4" s="8">
        <f>[1]příjmy!$C$270</f>
        <v>2129320.5699999998</v>
      </c>
      <c r="D4" s="9">
        <f>[2]příjmy!$C$31</f>
        <v>0</v>
      </c>
      <c r="E4" s="10">
        <f t="shared" si="0"/>
        <v>2129320.5699999998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[1]příjmy!$D$270</f>
        <v>168079.8774</v>
      </c>
      <c r="D5" s="4">
        <v>0</v>
      </c>
      <c r="E5" s="10">
        <f t="shared" si="0"/>
        <v>168079.8774</v>
      </c>
    </row>
    <row r="6" spans="1:10" ht="15" customHeight="1" x14ac:dyDescent="0.25">
      <c r="A6" s="6" t="s">
        <v>8</v>
      </c>
      <c r="B6" s="7" t="s">
        <v>9</v>
      </c>
      <c r="C6" s="8">
        <f>[1]příjmy!$E$270</f>
        <v>12760.76</v>
      </c>
      <c r="D6" s="8">
        <f>[2]příjmy!$E$31</f>
        <v>0</v>
      </c>
      <c r="E6" s="10">
        <f t="shared" si="0"/>
        <v>12760.76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4108370.2085899995</v>
      </c>
      <c r="D7" s="13">
        <f>D8+D13</f>
        <v>0</v>
      </c>
      <c r="E7" s="14">
        <f t="shared" si="0"/>
        <v>4108370.2085899995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4009514.8185899993</v>
      </c>
      <c r="D8" s="8">
        <f>D9+D10+D11+D12</f>
        <v>0</v>
      </c>
      <c r="E8" s="11">
        <f t="shared" si="0"/>
        <v>4009514.8185899993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[1]příjmy!$G$270+[1]příjmy!$H$270</f>
        <v>3919863.1585899992</v>
      </c>
      <c r="D10" s="8">
        <v>0</v>
      </c>
      <c r="E10" s="11">
        <f t="shared" si="0"/>
        <v>3919863.1585899992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98855.390000000014</v>
      </c>
      <c r="D13" s="8">
        <f>D14+D15+D16</f>
        <v>0</v>
      </c>
      <c r="E13" s="11">
        <f t="shared" si="0"/>
        <v>98855.390000000014</v>
      </c>
    </row>
    <row r="14" spans="1:10" ht="15" customHeight="1" x14ac:dyDescent="0.25">
      <c r="A14" s="6" t="s">
        <v>44</v>
      </c>
      <c r="B14" s="7" t="s">
        <v>13</v>
      </c>
      <c r="C14" s="8">
        <f>[1]příjmy!$N$270+[1]příjmy!$J$270</f>
        <v>95117.390000000014</v>
      </c>
      <c r="D14" s="8">
        <f>[2]příjmy!$H$16</f>
        <v>0</v>
      </c>
      <c r="E14" s="11">
        <f t="shared" si="0"/>
        <v>95117.390000000014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6418531.4159899987</v>
      </c>
      <c r="D17" s="13">
        <f>D3+D7</f>
        <v>0</v>
      </c>
      <c r="E17" s="14">
        <f t="shared" si="0"/>
        <v>6418531.4159899987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7490621.8859899985</v>
      </c>
      <c r="D24" s="22">
        <f>D17+D18</f>
        <v>0</v>
      </c>
      <c r="E24" s="23">
        <f t="shared" si="0"/>
        <v>7490621.8859899985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[1]výdaje!$C$270</f>
        <v>215964.09</v>
      </c>
      <c r="D28" s="4">
        <v>0</v>
      </c>
      <c r="E28" s="5">
        <f t="shared" ref="E28:E43" si="1">C28+D28</f>
        <v>215964.09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[1]výdaje!$E$270</f>
        <v>735466.26</v>
      </c>
      <c r="D30" s="4">
        <v>0</v>
      </c>
      <c r="E30" s="5">
        <f t="shared" si="1"/>
        <v>735466.26</v>
      </c>
    </row>
    <row r="31" spans="1:5" ht="15" customHeight="1" x14ac:dyDescent="0.25">
      <c r="A31" s="25" t="s">
        <v>40</v>
      </c>
      <c r="B31" s="7" t="s">
        <v>20</v>
      </c>
      <c r="C31" s="8">
        <f>[1]výdaje!$F$270</f>
        <v>3496755.2000000007</v>
      </c>
      <c r="D31" s="4">
        <v>0</v>
      </c>
      <c r="E31" s="5">
        <f>C31+D31</f>
        <v>3496755.2000000007</v>
      </c>
    </row>
    <row r="32" spans="1:5" ht="15" customHeight="1" x14ac:dyDescent="0.25">
      <c r="A32" s="25" t="s">
        <v>56</v>
      </c>
      <c r="B32" s="7" t="s">
        <v>24</v>
      </c>
      <c r="C32" s="8">
        <f>[1]výdaje!$G$270</f>
        <v>217570.47</v>
      </c>
      <c r="D32" s="4">
        <v>0</v>
      </c>
      <c r="E32" s="5">
        <f t="shared" si="1"/>
        <v>217570.47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23094.15</v>
      </c>
      <c r="D33" s="4">
        <f>[2]výdaje!$G$16</f>
        <v>0</v>
      </c>
      <c r="E33" s="5">
        <f t="shared" si="1"/>
        <v>23094.15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692740.54</v>
      </c>
      <c r="D34" s="4">
        <v>0</v>
      </c>
      <c r="E34" s="5">
        <f t="shared" si="1"/>
        <v>692740.54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[1]výdaje!$K$270</f>
        <v>995101.52200000011</v>
      </c>
      <c r="D36" s="4">
        <f>[2]výdaje!$J$16</f>
        <v>0</v>
      </c>
      <c r="E36" s="5">
        <f t="shared" si="1"/>
        <v>995101.52200000011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7490621.892</v>
      </c>
      <c r="D44" s="22">
        <f>SUM(D27:D43)</f>
        <v>0</v>
      </c>
      <c r="E44" s="23">
        <f>SUM(E27:E43)</f>
        <v>7490621.892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2014-09-03T07:34:33Z</cp:lastPrinted>
  <dcterms:created xsi:type="dcterms:W3CDTF">2007-12-18T12:40:54Z</dcterms:created>
  <dcterms:modified xsi:type="dcterms:W3CDTF">2014-09-04T09:17:42Z</dcterms:modified>
</cp:coreProperties>
</file>