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75" yWindow="105" windowWidth="17400" windowHeight="14115" activeTab="1"/>
  </bookViews>
  <sheets>
    <sheet name="Bilance PaV" sheetId="2" r:id="rId1"/>
    <sheet name="ZR_RO_282" sheetId="1" r:id="rId2"/>
  </sheets>
  <calcPr calcId="145621"/>
</workbook>
</file>

<file path=xl/calcChain.xml><?xml version="1.0" encoding="utf-8"?>
<calcChain xmlns="http://schemas.openxmlformats.org/spreadsheetml/2006/main">
  <c r="D42" i="2" l="1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42" i="2" s="1"/>
  <c r="E22" i="2"/>
  <c r="E21" i="2"/>
  <c r="E20" i="2"/>
  <c r="E19" i="2"/>
  <c r="D18" i="2"/>
  <c r="C18" i="2"/>
  <c r="E18" i="2" s="1"/>
  <c r="E16" i="2"/>
  <c r="E15" i="2"/>
  <c r="E14" i="2"/>
  <c r="D13" i="2"/>
  <c r="C13" i="2"/>
  <c r="E13" i="2" s="1"/>
  <c r="E12" i="2"/>
  <c r="E11" i="2"/>
  <c r="E10" i="2"/>
  <c r="E9" i="2"/>
  <c r="D8" i="2"/>
  <c r="C8" i="2"/>
  <c r="E8" i="2" s="1"/>
  <c r="D7" i="2"/>
  <c r="E6" i="2"/>
  <c r="E5" i="2"/>
  <c r="E4" i="2"/>
  <c r="D3" i="2"/>
  <c r="D17" i="2" s="1"/>
  <c r="D23" i="2" s="1"/>
  <c r="C3" i="2"/>
  <c r="E3" i="2" l="1"/>
  <c r="C7" i="2"/>
  <c r="E7" i="2" s="1"/>
  <c r="C17" i="2"/>
  <c r="E17" i="2" s="1"/>
  <c r="I12" i="1"/>
  <c r="J15" i="1"/>
  <c r="J16" i="1"/>
  <c r="C23" i="2" l="1"/>
  <c r="E23" i="2" s="1"/>
  <c r="J18" i="1"/>
  <c r="J17" i="1"/>
  <c r="I11" i="1"/>
  <c r="J11" i="1" l="1"/>
  <c r="I10" i="1"/>
  <c r="J10" i="1" s="1"/>
</calcChain>
</file>

<file path=xl/comments1.xml><?xml version="1.0" encoding="utf-8"?>
<comments xmlns="http://schemas.openxmlformats.org/spreadsheetml/2006/main">
  <authors>
    <author>Svarovsky Arnost</author>
  </authors>
  <commentList>
    <comment ref="I12" authorId="0">
      <text>
        <r>
          <rPr>
            <b/>
            <sz val="8"/>
            <color indexed="81"/>
            <rFont val="Tahoma"/>
            <family val="2"/>
            <charset val="238"/>
          </rPr>
          <t>pomocný výpočet</t>
        </r>
      </text>
    </comment>
  </commentList>
</comments>
</file>

<file path=xl/sharedStrings.xml><?xml version="1.0" encoding="utf-8"?>
<sst xmlns="http://schemas.openxmlformats.org/spreadsheetml/2006/main" count="135" uniqueCount="96">
  <si>
    <t>Odbor  kancelář hejtmana</t>
  </si>
  <si>
    <t>Výdaje 2015 - dílčí a rozpisové ukazatele</t>
  </si>
  <si>
    <t>uk.</t>
  </si>
  <si>
    <t>č.a.</t>
  </si>
  <si>
    <t>§</t>
  </si>
  <si>
    <t>pol.</t>
  </si>
  <si>
    <t>926 01 - D O T A Č N Í   F O N D</t>
  </si>
  <si>
    <t>UR I. 2015</t>
  </si>
  <si>
    <t>UR II. 2015</t>
  </si>
  <si>
    <t>SU</t>
  </si>
  <si>
    <t>Program 1.</t>
  </si>
  <si>
    <t>x</t>
  </si>
  <si>
    <t>Podpora rozvoje požární ochrany v Libereckém kraji</t>
  </si>
  <si>
    <t>Podprogram 1.1</t>
  </si>
  <si>
    <t>Podpora jednotek požární ochrany obcí Libereckého kraje</t>
  </si>
  <si>
    <t>1010000</t>
  </si>
  <si>
    <t>0000</t>
  </si>
  <si>
    <t xml:space="preserve">nespecifikované rezervy </t>
  </si>
  <si>
    <t>neinvestiční transfery obcím</t>
  </si>
  <si>
    <t>investiční transfery obcím</t>
  </si>
  <si>
    <t>Nákup dopravního automobilu</t>
  </si>
  <si>
    <t>1010315</t>
  </si>
  <si>
    <t>Turnov</t>
  </si>
  <si>
    <t>5008</t>
  </si>
  <si>
    <t>1010319</t>
  </si>
  <si>
    <t>1010320</t>
  </si>
  <si>
    <t>ZR-RO 
č. 282/15</t>
  </si>
  <si>
    <t>Změna rozpočtu - rozpočtové opatření č. 282/15</t>
  </si>
  <si>
    <t>5009</t>
  </si>
  <si>
    <t>Vysoké n.J.</t>
  </si>
  <si>
    <t>Hrubá Skála</t>
  </si>
  <si>
    <t>5022</t>
  </si>
  <si>
    <t>Výměna střešní krytiny hasičské zbrojnice</t>
  </si>
  <si>
    <t>Výměna střešní krytiny nad sálem hasičské zbrojnice</t>
  </si>
  <si>
    <t>ZR - RO č.282/15 - Příloha č. 3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</si>
  <si>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</si>
  <si>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</si>
  <si>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</si>
  <si>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</si>
  <si>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</si>
  <si>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ZR-RO č.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</si>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</sst>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0"/>
    <numFmt numFmtId="165" formatCode="#,##0.0"/>
    <numFmt numFmtId="171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0000FF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7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8" fillId="0" borderId="0"/>
  </cellStyleXfs>
  <cellXfs count="140">
    <xf numFmtId="0" fontId="0" fillId="0" borderId="0" xfId="0"/>
    <xf numFmtId="0" fontId="2" fillId="0" borderId="0" xfId="2" applyFont="1"/>
    <xf numFmtId="0" fontId="2" fillId="0" borderId="0" xfId="3" applyFont="1" applyFill="1" applyAlignment="1">
      <alignment horizontal="right"/>
    </xf>
    <xf numFmtId="0" fontId="2" fillId="0" borderId="0" xfId="4" applyFont="1"/>
    <xf numFmtId="0" fontId="4" fillId="0" borderId="0" xfId="2" applyFont="1" applyFill="1" applyAlignment="1">
      <alignment horizontal="center"/>
    </xf>
    <xf numFmtId="0" fontId="5" fillId="0" borderId="0" xfId="4" applyFont="1"/>
    <xf numFmtId="0" fontId="5" fillId="0" borderId="0" xfId="5" applyFont="1" applyFill="1" applyAlignment="1">
      <alignment horizontal="center"/>
    </xf>
    <xf numFmtId="0" fontId="2" fillId="0" borderId="0" xfId="5" applyFont="1"/>
    <xf numFmtId="0" fontId="2" fillId="0" borderId="0" xfId="5" applyFont="1" applyFill="1"/>
    <xf numFmtId="0" fontId="4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7" fillId="0" borderId="0" xfId="5" applyFont="1" applyFill="1" applyAlignment="1">
      <alignment horizontal="center"/>
    </xf>
    <xf numFmtId="0" fontId="7" fillId="0" borderId="1" xfId="4" applyFont="1" applyBorder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/>
    </xf>
    <xf numFmtId="0" fontId="7" fillId="2" borderId="8" xfId="4" applyFont="1" applyFill="1" applyBorder="1" applyAlignment="1">
      <alignment vertical="center" wrapText="1"/>
    </xf>
    <xf numFmtId="0" fontId="7" fillId="2" borderId="6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4" fontId="7" fillId="3" borderId="6" xfId="6" applyNumberFormat="1" applyFont="1" applyFill="1" applyBorder="1" applyAlignment="1">
      <alignment horizontal="right" vertical="center"/>
    </xf>
    <xf numFmtId="4" fontId="7" fillId="3" borderId="7" xfId="6" applyNumberFormat="1" applyFont="1" applyFill="1" applyBorder="1" applyAlignment="1">
      <alignment horizontal="right" vertical="center"/>
    </xf>
    <xf numFmtId="0" fontId="7" fillId="4" borderId="8" xfId="4" applyFont="1" applyFill="1" applyBorder="1" applyAlignment="1">
      <alignment vertical="center" wrapText="1"/>
    </xf>
    <xf numFmtId="0" fontId="7" fillId="4" borderId="9" xfId="4" applyFont="1" applyFill="1" applyBorder="1" applyAlignment="1">
      <alignment horizontal="center" vertical="center"/>
    </xf>
    <xf numFmtId="49" fontId="7" fillId="4" borderId="10" xfId="7" applyNumberFormat="1" applyFont="1" applyFill="1" applyBorder="1" applyAlignment="1">
      <alignment horizontal="center" vertical="center"/>
    </xf>
    <xf numFmtId="4" fontId="7" fillId="5" borderId="6" xfId="6" applyNumberFormat="1" applyFont="1" applyFill="1" applyBorder="1" applyAlignment="1">
      <alignment horizontal="right" vertical="center"/>
    </xf>
    <xf numFmtId="4" fontId="7" fillId="5" borderId="7" xfId="6" applyNumberFormat="1" applyFont="1" applyFill="1" applyBorder="1" applyAlignment="1">
      <alignment horizontal="right" vertical="center"/>
    </xf>
    <xf numFmtId="0" fontId="7" fillId="0" borderId="11" xfId="4" applyFont="1" applyBorder="1" applyAlignment="1">
      <alignment horizontal="center"/>
    </xf>
    <xf numFmtId="49" fontId="7" fillId="0" borderId="12" xfId="4" applyNumberFormat="1" applyFont="1" applyFill="1" applyBorder="1" applyAlignment="1">
      <alignment horizontal="center"/>
    </xf>
    <xf numFmtId="49" fontId="7" fillId="0" borderId="13" xfId="4" applyNumberFormat="1" applyFont="1" applyFill="1" applyBorder="1" applyAlignment="1"/>
    <xf numFmtId="0" fontId="7" fillId="0" borderId="14" xfId="4" applyFont="1" applyBorder="1" applyAlignment="1">
      <alignment horizontal="center"/>
    </xf>
    <xf numFmtId="0" fontId="7" fillId="0" borderId="12" xfId="4" applyFont="1" applyBorder="1" applyAlignment="1">
      <alignment horizontal="center"/>
    </xf>
    <xf numFmtId="4" fontId="7" fillId="0" borderId="15" xfId="4" applyNumberFormat="1" applyFont="1" applyFill="1" applyBorder="1" applyAlignment="1">
      <alignment vertical="center"/>
    </xf>
    <xf numFmtId="4" fontId="7" fillId="0" borderId="16" xfId="4" applyNumberFormat="1" applyFont="1" applyFill="1" applyBorder="1" applyAlignment="1">
      <alignment vertical="center"/>
    </xf>
    <xf numFmtId="0" fontId="12" fillId="0" borderId="17" xfId="4" applyFont="1" applyBorder="1" applyAlignment="1">
      <alignment horizontal="center"/>
    </xf>
    <xf numFmtId="49" fontId="12" fillId="0" borderId="18" xfId="4" applyNumberFormat="1" applyFont="1" applyFill="1" applyBorder="1" applyAlignment="1">
      <alignment horizontal="center"/>
    </xf>
    <xf numFmtId="49" fontId="12" fillId="0" borderId="19" xfId="4" applyNumberFormat="1" applyFont="1" applyFill="1" applyBorder="1" applyAlignment="1">
      <alignment horizontal="center"/>
    </xf>
    <xf numFmtId="1" fontId="13" fillId="0" borderId="20" xfId="4" applyNumberFormat="1" applyFont="1" applyBorder="1" applyAlignment="1">
      <alignment horizontal="center" vertical="center"/>
    </xf>
    <xf numFmtId="1" fontId="13" fillId="0" borderId="18" xfId="4" applyNumberFormat="1" applyFont="1" applyBorder="1" applyAlignment="1">
      <alignment horizontal="center" vertical="center"/>
    </xf>
    <xf numFmtId="0" fontId="13" fillId="0" borderId="18" xfId="4" applyFont="1" applyFill="1" applyBorder="1" applyAlignment="1">
      <alignment horizontal="left" wrapText="1"/>
    </xf>
    <xf numFmtId="0" fontId="13" fillId="0" borderId="19" xfId="4" applyFont="1" applyFill="1" applyBorder="1" applyAlignment="1">
      <alignment horizontal="left" wrapText="1"/>
    </xf>
    <xf numFmtId="4" fontId="13" fillId="0" borderId="20" xfId="4" applyNumberFormat="1" applyFont="1" applyFill="1" applyBorder="1" applyAlignment="1">
      <alignment vertical="center"/>
    </xf>
    <xf numFmtId="4" fontId="13" fillId="0" borderId="21" xfId="4" applyNumberFormat="1" applyFont="1" applyFill="1" applyBorder="1" applyAlignment="1">
      <alignment vertical="center"/>
    </xf>
    <xf numFmtId="0" fontId="2" fillId="0" borderId="0" xfId="4" applyFont="1" applyFill="1"/>
    <xf numFmtId="0" fontId="7" fillId="0" borderId="11" xfId="4" applyFont="1" applyBorder="1" applyAlignment="1">
      <alignment horizontal="center" vertical="center"/>
    </xf>
    <xf numFmtId="49" fontId="7" fillId="0" borderId="14" xfId="4" applyNumberFormat="1" applyFont="1" applyFill="1" applyBorder="1" applyAlignment="1">
      <alignment horizontal="center" vertical="center"/>
    </xf>
    <xf numFmtId="49" fontId="7" fillId="0" borderId="22" xfId="4" applyNumberFormat="1" applyFont="1" applyFill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0" borderId="12" xfId="5" applyFont="1" applyFill="1" applyBorder="1" applyAlignment="1" applyProtection="1">
      <alignment vertical="center" wrapText="1"/>
      <protection locked="0"/>
    </xf>
    <xf numFmtId="0" fontId="7" fillId="0" borderId="13" xfId="5" applyFont="1" applyFill="1" applyBorder="1" applyAlignment="1" applyProtection="1">
      <alignment vertical="center" wrapText="1"/>
      <protection locked="0"/>
    </xf>
    <xf numFmtId="4" fontId="7" fillId="0" borderId="14" xfId="5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5" applyFont="1"/>
    <xf numFmtId="49" fontId="7" fillId="0" borderId="20" xfId="4" applyNumberFormat="1" applyFont="1" applyFill="1" applyBorder="1" applyAlignment="1">
      <alignment horizontal="center" vertical="center"/>
    </xf>
    <xf numFmtId="1" fontId="12" fillId="0" borderId="20" xfId="4" applyNumberFormat="1" applyFont="1" applyBorder="1" applyAlignment="1">
      <alignment horizontal="center" vertical="center"/>
    </xf>
    <xf numFmtId="1" fontId="12" fillId="0" borderId="20" xfId="4" applyNumberFormat="1" applyFont="1" applyFill="1" applyBorder="1" applyAlignment="1">
      <alignment horizontal="center" vertical="center"/>
    </xf>
    <xf numFmtId="0" fontId="12" fillId="0" borderId="10" xfId="5" applyFont="1" applyFill="1" applyBorder="1" applyAlignment="1" applyProtection="1">
      <alignment vertical="center" wrapText="1"/>
      <protection locked="0"/>
    </xf>
    <xf numFmtId="4" fontId="12" fillId="0" borderId="20" xfId="5" applyNumberFormat="1" applyFont="1" applyFill="1" applyBorder="1" applyAlignment="1" applyProtection="1">
      <alignment horizontal="right" vertical="center" wrapText="1"/>
      <protection locked="0"/>
    </xf>
    <xf numFmtId="43" fontId="12" fillId="0" borderId="21" xfId="1" applyFont="1" applyFill="1" applyBorder="1" applyAlignment="1" applyProtection="1">
      <alignment horizontal="right" vertical="center" wrapText="1"/>
      <protection locked="0"/>
    </xf>
    <xf numFmtId="0" fontId="3" fillId="0" borderId="0" xfId="5"/>
    <xf numFmtId="49" fontId="7" fillId="0" borderId="15" xfId="4" applyNumberFormat="1" applyFont="1" applyFill="1" applyBorder="1" applyAlignment="1">
      <alignment horizontal="center" vertical="center"/>
    </xf>
    <xf numFmtId="49" fontId="7" fillId="0" borderId="23" xfId="4" applyNumberFormat="1" applyFont="1" applyFill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24" xfId="5" applyFont="1" applyFill="1" applyBorder="1" applyAlignment="1" applyProtection="1">
      <alignment vertical="center" wrapText="1"/>
      <protection locked="0"/>
    </xf>
    <xf numFmtId="0" fontId="7" fillId="0" borderId="25" xfId="5" applyFont="1" applyFill="1" applyBorder="1" applyAlignment="1" applyProtection="1">
      <alignment vertical="center" wrapText="1"/>
      <protection locked="0"/>
    </xf>
    <xf numFmtId="4" fontId="7" fillId="0" borderId="15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26" xfId="4" applyNumberFormat="1" applyFont="1" applyFill="1" applyBorder="1" applyAlignment="1">
      <alignment horizontal="center" vertical="center"/>
    </xf>
    <xf numFmtId="0" fontId="12" fillId="0" borderId="18" xfId="5" applyFont="1" applyFill="1" applyBorder="1" applyAlignment="1" applyProtection="1">
      <alignment vertical="center" wrapText="1"/>
      <protection locked="0"/>
    </xf>
    <xf numFmtId="0" fontId="16" fillId="0" borderId="19" xfId="5" applyFont="1" applyFill="1" applyBorder="1" applyAlignment="1" applyProtection="1">
      <alignment vertical="center"/>
      <protection locked="0"/>
    </xf>
    <xf numFmtId="43" fontId="7" fillId="0" borderId="27" xfId="1" applyFont="1" applyFill="1" applyBorder="1" applyAlignment="1" applyProtection="1">
      <alignment horizontal="right" vertical="center" wrapText="1"/>
      <protection locked="0"/>
    </xf>
    <xf numFmtId="49" fontId="7" fillId="0" borderId="0" xfId="4" applyNumberFormat="1" applyFont="1" applyFill="1" applyBorder="1" applyAlignment="1">
      <alignment horizontal="center" vertical="center"/>
    </xf>
    <xf numFmtId="4" fontId="12" fillId="0" borderId="9" xfId="5" applyNumberFormat="1" applyFont="1" applyFill="1" applyBorder="1" applyAlignment="1" applyProtection="1">
      <alignment horizontal="right" vertical="center" wrapText="1"/>
      <protection locked="0"/>
    </xf>
    <xf numFmtId="43" fontId="0" fillId="0" borderId="0" xfId="1" applyFont="1"/>
    <xf numFmtId="4" fontId="10" fillId="0" borderId="0" xfId="4" applyNumberFormat="1" applyFont="1" applyFill="1"/>
    <xf numFmtId="0" fontId="16" fillId="0" borderId="28" xfId="5" applyFont="1" applyFill="1" applyBorder="1" applyAlignment="1" applyProtection="1">
      <alignment vertical="center"/>
      <protection locked="0"/>
    </xf>
    <xf numFmtId="0" fontId="2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164" fontId="14" fillId="0" borderId="0" xfId="4" applyNumberFormat="1" applyFont="1" applyFill="1" applyAlignment="1">
      <alignment vertical="center"/>
    </xf>
    <xf numFmtId="4" fontId="12" fillId="0" borderId="20" xfId="4" applyNumberFormat="1" applyFont="1" applyFill="1" applyBorder="1" applyAlignment="1">
      <alignment vertical="center"/>
    </xf>
    <xf numFmtId="0" fontId="3" fillId="0" borderId="0" xfId="5" applyAlignment="1">
      <alignment vertical="center"/>
    </xf>
    <xf numFmtId="4" fontId="13" fillId="0" borderId="19" xfId="4" applyNumberFormat="1" applyFont="1" applyFill="1" applyBorder="1" applyAlignment="1">
      <alignment vertical="center"/>
    </xf>
    <xf numFmtId="0" fontId="6" fillId="0" borderId="0" xfId="8" applyFont="1" applyFill="1"/>
    <xf numFmtId="0" fontId="6" fillId="0" borderId="0" xfId="8" applyFont="1" applyFill="1" applyAlignment="1">
      <alignment horizontal="right"/>
    </xf>
    <xf numFmtId="0" fontId="18" fillId="0" borderId="0" xfId="8"/>
    <xf numFmtId="0" fontId="20" fillId="6" borderId="8" xfId="8" applyFont="1" applyFill="1" applyBorder="1" applyAlignment="1">
      <alignment horizontal="center" vertical="center" wrapText="1"/>
    </xf>
    <xf numFmtId="0" fontId="20" fillId="6" borderId="6" xfId="8" applyFont="1" applyFill="1" applyBorder="1" applyAlignment="1">
      <alignment horizontal="center" vertical="center" wrapText="1"/>
    </xf>
    <xf numFmtId="0" fontId="20" fillId="6" borderId="7" xfId="8" applyFont="1" applyFill="1" applyBorder="1" applyAlignment="1">
      <alignment horizontal="center" vertical="center" wrapText="1"/>
    </xf>
    <xf numFmtId="0" fontId="21" fillId="0" borderId="31" xfId="8" applyFont="1" applyBorder="1" applyAlignment="1">
      <alignment vertical="center" wrapText="1"/>
    </xf>
    <xf numFmtId="0" fontId="21" fillId="0" borderId="15" xfId="8" applyFont="1" applyBorder="1" applyAlignment="1">
      <alignment horizontal="right" vertical="center" wrapText="1"/>
    </xf>
    <xf numFmtId="4" fontId="21" fillId="0" borderId="15" xfId="8" applyNumberFormat="1" applyFont="1" applyBorder="1" applyAlignment="1">
      <alignment horizontal="right" vertical="center" wrapText="1"/>
    </xf>
    <xf numFmtId="4" fontId="21" fillId="0" borderId="16" xfId="8" applyNumberFormat="1" applyFont="1" applyBorder="1" applyAlignment="1">
      <alignment horizontal="right" vertical="center" wrapText="1"/>
    </xf>
    <xf numFmtId="0" fontId="22" fillId="0" borderId="32" xfId="8" applyFont="1" applyBorder="1" applyAlignment="1">
      <alignment vertical="center" wrapText="1"/>
    </xf>
    <xf numFmtId="0" fontId="22" fillId="0" borderId="33" xfId="8" applyFont="1" applyBorder="1" applyAlignment="1">
      <alignment horizontal="right" vertical="center" wrapText="1"/>
    </xf>
    <xf numFmtId="4" fontId="22" fillId="0" borderId="33" xfId="8" applyNumberFormat="1" applyFont="1" applyBorder="1" applyAlignment="1">
      <alignment horizontal="right" vertical="center" wrapText="1"/>
    </xf>
    <xf numFmtId="4" fontId="22" fillId="0" borderId="33" xfId="8" applyNumberFormat="1" applyFont="1" applyBorder="1" applyAlignment="1">
      <alignment vertical="center"/>
    </xf>
    <xf numFmtId="4" fontId="22" fillId="0" borderId="34" xfId="8" applyNumberFormat="1" applyFont="1" applyBorder="1" applyAlignment="1">
      <alignment vertical="center"/>
    </xf>
    <xf numFmtId="4" fontId="18" fillId="0" borderId="0" xfId="8" applyNumberFormat="1"/>
    <xf numFmtId="4" fontId="22" fillId="0" borderId="15" xfId="8" applyNumberFormat="1" applyFont="1" applyBorder="1" applyAlignment="1">
      <alignment horizontal="right" vertical="center" wrapText="1"/>
    </xf>
    <xf numFmtId="0" fontId="21" fillId="0" borderId="32" xfId="8" applyFont="1" applyBorder="1" applyAlignment="1">
      <alignment vertical="center" wrapText="1"/>
    </xf>
    <xf numFmtId="4" fontId="21" fillId="0" borderId="33" xfId="8" applyNumberFormat="1" applyFont="1" applyBorder="1" applyAlignment="1">
      <alignment horizontal="right" vertical="center" wrapText="1"/>
    </xf>
    <xf numFmtId="4" fontId="21" fillId="0" borderId="34" xfId="8" applyNumberFormat="1" applyFont="1" applyBorder="1" applyAlignment="1">
      <alignment horizontal="right" vertical="center" wrapText="1"/>
    </xf>
    <xf numFmtId="4" fontId="22" fillId="0" borderId="34" xfId="8" applyNumberFormat="1" applyFont="1" applyBorder="1" applyAlignment="1">
      <alignment horizontal="right" vertical="center" wrapText="1"/>
    </xf>
    <xf numFmtId="0" fontId="21" fillId="0" borderId="33" xfId="8" applyFont="1" applyBorder="1" applyAlignment="1">
      <alignment horizontal="right" vertical="center" wrapText="1"/>
    </xf>
    <xf numFmtId="0" fontId="22" fillId="0" borderId="35" xfId="8" applyFont="1" applyBorder="1" applyAlignment="1">
      <alignment vertical="center" wrapText="1"/>
    </xf>
    <xf numFmtId="0" fontId="22" fillId="0" borderId="36" xfId="8" applyFont="1" applyBorder="1" applyAlignment="1">
      <alignment horizontal="right" vertical="center" wrapText="1"/>
    </xf>
    <xf numFmtId="4" fontId="22" fillId="0" borderId="36" xfId="8" applyNumberFormat="1" applyFont="1" applyBorder="1" applyAlignment="1">
      <alignment horizontal="right" vertical="center" wrapText="1"/>
    </xf>
    <xf numFmtId="4" fontId="22" fillId="0" borderId="37" xfId="8" applyNumberFormat="1" applyFont="1" applyBorder="1" applyAlignment="1">
      <alignment horizontal="right" vertical="center" wrapText="1"/>
    </xf>
    <xf numFmtId="0" fontId="21" fillId="0" borderId="8" xfId="8" applyFont="1" applyBorder="1" applyAlignment="1">
      <alignment vertical="center" wrapText="1"/>
    </xf>
    <xf numFmtId="0" fontId="21" fillId="0" borderId="6" xfId="8" applyFont="1" applyBorder="1" applyAlignment="1">
      <alignment horizontal="right" vertical="center" wrapText="1"/>
    </xf>
    <xf numFmtId="4" fontId="21" fillId="0" borderId="6" xfId="8" applyNumberFormat="1" applyFont="1" applyBorder="1" applyAlignment="1">
      <alignment horizontal="right" vertical="center" wrapText="1"/>
    </xf>
    <xf numFmtId="4" fontId="21" fillId="0" borderId="7" xfId="8" applyNumberFormat="1" applyFont="1" applyBorder="1" applyAlignment="1">
      <alignment horizontal="right" vertical="center" wrapText="1"/>
    </xf>
    <xf numFmtId="0" fontId="6" fillId="0" borderId="0" xfId="8" applyFont="1" applyFill="1" applyBorder="1"/>
    <xf numFmtId="165" fontId="6" fillId="0" borderId="30" xfId="8" applyNumberFormat="1" applyFont="1" applyFill="1" applyBorder="1" applyAlignment="1">
      <alignment horizontal="right"/>
    </xf>
    <xf numFmtId="0" fontId="22" fillId="0" borderId="31" xfId="8" applyFont="1" applyBorder="1" applyAlignment="1">
      <alignment horizontal="left" vertical="center" wrapText="1"/>
    </xf>
    <xf numFmtId="0" fontId="22" fillId="0" borderId="15" xfId="8" applyFont="1" applyBorder="1" applyAlignment="1">
      <alignment horizontal="right" vertical="center" wrapText="1"/>
    </xf>
    <xf numFmtId="4" fontId="22" fillId="0" borderId="16" xfId="8" applyNumberFormat="1" applyFont="1" applyBorder="1" applyAlignment="1">
      <alignment horizontal="right" vertical="center" wrapText="1"/>
    </xf>
    <xf numFmtId="0" fontId="22" fillId="0" borderId="32" xfId="8" applyFont="1" applyBorder="1" applyAlignment="1">
      <alignment horizontal="left" vertical="center" wrapText="1"/>
    </xf>
    <xf numFmtId="0" fontId="21" fillId="0" borderId="8" xfId="8" applyFont="1" applyBorder="1" applyAlignment="1">
      <alignment horizontal="left" vertical="center" wrapText="1"/>
    </xf>
    <xf numFmtId="0" fontId="19" fillId="6" borderId="30" xfId="8" applyFont="1" applyFill="1" applyBorder="1" applyAlignment="1">
      <alignment horizontal="center"/>
    </xf>
    <xf numFmtId="0" fontId="2" fillId="0" borderId="0" xfId="3" applyFont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5" applyFont="1" applyFill="1" applyAlignment="1">
      <alignment horizontal="center"/>
    </xf>
    <xf numFmtId="0" fontId="5" fillId="0" borderId="0" xfId="5" applyFont="1" applyAlignment="1">
      <alignment horizontal="center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7" fillId="2" borderId="2" xfId="4" applyNumberFormat="1" applyFont="1" applyFill="1" applyBorder="1" applyAlignment="1">
      <alignment horizontal="left" vertical="center"/>
    </xf>
    <xf numFmtId="0" fontId="9" fillId="2" borderId="3" xfId="5" applyFont="1" applyFill="1" applyBorder="1" applyAlignment="1">
      <alignment horizontal="left" vertical="center"/>
    </xf>
    <xf numFmtId="0" fontId="7" fillId="2" borderId="2" xfId="4" applyFont="1" applyFill="1" applyBorder="1" applyAlignment="1">
      <alignment horizontal="left" vertical="center" wrapText="1"/>
    </xf>
    <xf numFmtId="0" fontId="7" fillId="2" borderId="3" xfId="4" applyFont="1" applyFill="1" applyBorder="1" applyAlignment="1">
      <alignment horizontal="left" vertical="center" wrapText="1"/>
    </xf>
    <xf numFmtId="49" fontId="7" fillId="4" borderId="2" xfId="4" applyNumberFormat="1" applyFont="1" applyFill="1" applyBorder="1" applyAlignment="1">
      <alignment horizontal="center" vertical="center"/>
    </xf>
    <xf numFmtId="0" fontId="11" fillId="4" borderId="3" xfId="5" applyFont="1" applyFill="1" applyBorder="1" applyAlignment="1">
      <alignment horizontal="center" vertical="center"/>
    </xf>
    <xf numFmtId="0" fontId="7" fillId="4" borderId="2" xfId="4" applyFont="1" applyFill="1" applyBorder="1" applyAlignment="1">
      <alignment horizontal="left" vertical="center" wrapText="1"/>
    </xf>
    <xf numFmtId="0" fontId="7" fillId="4" borderId="3" xfId="4" applyFont="1" applyFill="1" applyBorder="1" applyAlignment="1">
      <alignment horizontal="left" vertical="center" wrapText="1"/>
    </xf>
    <xf numFmtId="0" fontId="7" fillId="0" borderId="12" xfId="4" applyFont="1" applyBorder="1" applyAlignment="1">
      <alignment horizontal="left" vertical="center" wrapText="1"/>
    </xf>
    <xf numFmtId="0" fontId="7" fillId="0" borderId="13" xfId="4" applyFont="1" applyBorder="1" applyAlignment="1">
      <alignment horizontal="left" vertical="center" wrapText="1"/>
    </xf>
    <xf numFmtId="3" fontId="7" fillId="3" borderId="6" xfId="6" applyNumberFormat="1" applyFont="1" applyFill="1" applyBorder="1" applyAlignment="1">
      <alignment horizontal="right" vertical="center" indent="1"/>
    </xf>
    <xf numFmtId="3" fontId="7" fillId="5" borderId="6" xfId="6" applyNumberFormat="1" applyFont="1" applyFill="1" applyBorder="1" applyAlignment="1">
      <alignment horizontal="right" vertical="center" indent="1"/>
    </xf>
    <xf numFmtId="171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71" fontId="12" fillId="0" borderId="21" xfId="1" applyNumberFormat="1" applyFont="1" applyFill="1" applyBorder="1" applyAlignment="1" applyProtection="1">
      <alignment horizontal="right" vertical="center" wrapText="1" indent="1"/>
      <protection locked="0"/>
    </xf>
  </cellXfs>
  <cellStyles count="9">
    <cellStyle name="Čárka" xfId="1" builtinId="3"/>
    <cellStyle name="čárky 2" xfId="6"/>
    <cellStyle name="Normální" xfId="0" builtinId="0"/>
    <cellStyle name="Normální 11" xfId="5"/>
    <cellStyle name="Normální 2" xfId="8"/>
    <cellStyle name="normální 2 2" xfId="7"/>
    <cellStyle name="normální_2. Rozpočet 2007 - tabulky" xfId="2"/>
    <cellStyle name="normální_Rozpis výdajů 03 bez PO 2" xfId="4"/>
    <cellStyle name="normální_Rozpočet 2004 (ZK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C36" sqref="C36"/>
    </sheetView>
  </sheetViews>
  <sheetFormatPr defaultRowHeight="12.75" x14ac:dyDescent="0.2"/>
  <cols>
    <col min="1" max="1" width="36.5703125" style="84" bestFit="1" customWidth="1"/>
    <col min="2" max="2" width="7.28515625" style="84" customWidth="1"/>
    <col min="3" max="3" width="13.85546875" style="84" customWidth="1"/>
    <col min="4" max="4" width="10" style="84" bestFit="1" customWidth="1"/>
    <col min="5" max="5" width="14.140625" style="84" customWidth="1"/>
    <col min="6" max="9" width="9.140625" style="84"/>
    <col min="10" max="10" width="11.7109375" style="84" bestFit="1" customWidth="1"/>
    <col min="11" max="256" width="9.140625" style="84"/>
    <col min="257" max="257" width="36.5703125" style="84" bestFit="1" customWidth="1"/>
    <col min="258" max="258" width="7.28515625" style="84" customWidth="1"/>
    <col min="259" max="259" width="13.85546875" style="84" customWidth="1"/>
    <col min="260" max="260" width="10" style="84" bestFit="1" customWidth="1"/>
    <col min="261" max="261" width="14.140625" style="84" customWidth="1"/>
    <col min="262" max="265" width="9.140625" style="84"/>
    <col min="266" max="266" width="11.7109375" style="84" bestFit="1" customWidth="1"/>
    <col min="267" max="512" width="9.140625" style="84"/>
    <col min="513" max="513" width="36.5703125" style="84" bestFit="1" customWidth="1"/>
    <col min="514" max="514" width="7.28515625" style="84" customWidth="1"/>
    <col min="515" max="515" width="13.85546875" style="84" customWidth="1"/>
    <col min="516" max="516" width="10" style="84" bestFit="1" customWidth="1"/>
    <col min="517" max="517" width="14.140625" style="84" customWidth="1"/>
    <col min="518" max="521" width="9.140625" style="84"/>
    <col min="522" max="522" width="11.7109375" style="84" bestFit="1" customWidth="1"/>
    <col min="523" max="768" width="9.140625" style="84"/>
    <col min="769" max="769" width="36.5703125" style="84" bestFit="1" customWidth="1"/>
    <col min="770" max="770" width="7.28515625" style="84" customWidth="1"/>
    <col min="771" max="771" width="13.85546875" style="84" customWidth="1"/>
    <col min="772" max="772" width="10" style="84" bestFit="1" customWidth="1"/>
    <col min="773" max="773" width="14.140625" style="84" customWidth="1"/>
    <col min="774" max="777" width="9.140625" style="84"/>
    <col min="778" max="778" width="11.7109375" style="84" bestFit="1" customWidth="1"/>
    <col min="779" max="1024" width="9.140625" style="84"/>
    <col min="1025" max="1025" width="36.5703125" style="84" bestFit="1" customWidth="1"/>
    <col min="1026" max="1026" width="7.28515625" style="84" customWidth="1"/>
    <col min="1027" max="1027" width="13.85546875" style="84" customWidth="1"/>
    <col min="1028" max="1028" width="10" style="84" bestFit="1" customWidth="1"/>
    <col min="1029" max="1029" width="14.140625" style="84" customWidth="1"/>
    <col min="1030" max="1033" width="9.140625" style="84"/>
    <col min="1034" max="1034" width="11.7109375" style="84" bestFit="1" customWidth="1"/>
    <col min="1035" max="1280" width="9.140625" style="84"/>
    <col min="1281" max="1281" width="36.5703125" style="84" bestFit="1" customWidth="1"/>
    <col min="1282" max="1282" width="7.28515625" style="84" customWidth="1"/>
    <col min="1283" max="1283" width="13.85546875" style="84" customWidth="1"/>
    <col min="1284" max="1284" width="10" style="84" bestFit="1" customWidth="1"/>
    <col min="1285" max="1285" width="14.140625" style="84" customWidth="1"/>
    <col min="1286" max="1289" width="9.140625" style="84"/>
    <col min="1290" max="1290" width="11.7109375" style="84" bestFit="1" customWidth="1"/>
    <col min="1291" max="1536" width="9.140625" style="84"/>
    <col min="1537" max="1537" width="36.5703125" style="84" bestFit="1" customWidth="1"/>
    <col min="1538" max="1538" width="7.28515625" style="84" customWidth="1"/>
    <col min="1539" max="1539" width="13.85546875" style="84" customWidth="1"/>
    <col min="1540" max="1540" width="10" style="84" bestFit="1" customWidth="1"/>
    <col min="1541" max="1541" width="14.140625" style="84" customWidth="1"/>
    <col min="1542" max="1545" width="9.140625" style="84"/>
    <col min="1546" max="1546" width="11.7109375" style="84" bestFit="1" customWidth="1"/>
    <col min="1547" max="1792" width="9.140625" style="84"/>
    <col min="1793" max="1793" width="36.5703125" style="84" bestFit="1" customWidth="1"/>
    <col min="1794" max="1794" width="7.28515625" style="84" customWidth="1"/>
    <col min="1795" max="1795" width="13.85546875" style="84" customWidth="1"/>
    <col min="1796" max="1796" width="10" style="84" bestFit="1" customWidth="1"/>
    <col min="1797" max="1797" width="14.140625" style="84" customWidth="1"/>
    <col min="1798" max="1801" width="9.140625" style="84"/>
    <col min="1802" max="1802" width="11.7109375" style="84" bestFit="1" customWidth="1"/>
    <col min="1803" max="2048" width="9.140625" style="84"/>
    <col min="2049" max="2049" width="36.5703125" style="84" bestFit="1" customWidth="1"/>
    <col min="2050" max="2050" width="7.28515625" style="84" customWidth="1"/>
    <col min="2051" max="2051" width="13.85546875" style="84" customWidth="1"/>
    <col min="2052" max="2052" width="10" style="84" bestFit="1" customWidth="1"/>
    <col min="2053" max="2053" width="14.140625" style="84" customWidth="1"/>
    <col min="2054" max="2057" width="9.140625" style="84"/>
    <col min="2058" max="2058" width="11.7109375" style="84" bestFit="1" customWidth="1"/>
    <col min="2059" max="2304" width="9.140625" style="84"/>
    <col min="2305" max="2305" width="36.5703125" style="84" bestFit="1" customWidth="1"/>
    <col min="2306" max="2306" width="7.28515625" style="84" customWidth="1"/>
    <col min="2307" max="2307" width="13.85546875" style="84" customWidth="1"/>
    <col min="2308" max="2308" width="10" style="84" bestFit="1" customWidth="1"/>
    <col min="2309" max="2309" width="14.140625" style="84" customWidth="1"/>
    <col min="2310" max="2313" width="9.140625" style="84"/>
    <col min="2314" max="2314" width="11.7109375" style="84" bestFit="1" customWidth="1"/>
    <col min="2315" max="2560" width="9.140625" style="84"/>
    <col min="2561" max="2561" width="36.5703125" style="84" bestFit="1" customWidth="1"/>
    <col min="2562" max="2562" width="7.28515625" style="84" customWidth="1"/>
    <col min="2563" max="2563" width="13.85546875" style="84" customWidth="1"/>
    <col min="2564" max="2564" width="10" style="84" bestFit="1" customWidth="1"/>
    <col min="2565" max="2565" width="14.140625" style="84" customWidth="1"/>
    <col min="2566" max="2569" width="9.140625" style="84"/>
    <col min="2570" max="2570" width="11.7109375" style="84" bestFit="1" customWidth="1"/>
    <col min="2571" max="2816" width="9.140625" style="84"/>
    <col min="2817" max="2817" width="36.5703125" style="84" bestFit="1" customWidth="1"/>
    <col min="2818" max="2818" width="7.28515625" style="84" customWidth="1"/>
    <col min="2819" max="2819" width="13.85546875" style="84" customWidth="1"/>
    <col min="2820" max="2820" width="10" style="84" bestFit="1" customWidth="1"/>
    <col min="2821" max="2821" width="14.140625" style="84" customWidth="1"/>
    <col min="2822" max="2825" width="9.140625" style="84"/>
    <col min="2826" max="2826" width="11.7109375" style="84" bestFit="1" customWidth="1"/>
    <col min="2827" max="3072" width="9.140625" style="84"/>
    <col min="3073" max="3073" width="36.5703125" style="84" bestFit="1" customWidth="1"/>
    <col min="3074" max="3074" width="7.28515625" style="84" customWidth="1"/>
    <col min="3075" max="3075" width="13.85546875" style="84" customWidth="1"/>
    <col min="3076" max="3076" width="10" style="84" bestFit="1" customWidth="1"/>
    <col min="3077" max="3077" width="14.140625" style="84" customWidth="1"/>
    <col min="3078" max="3081" width="9.140625" style="84"/>
    <col min="3082" max="3082" width="11.7109375" style="84" bestFit="1" customWidth="1"/>
    <col min="3083" max="3328" width="9.140625" style="84"/>
    <col min="3329" max="3329" width="36.5703125" style="84" bestFit="1" customWidth="1"/>
    <col min="3330" max="3330" width="7.28515625" style="84" customWidth="1"/>
    <col min="3331" max="3331" width="13.85546875" style="84" customWidth="1"/>
    <col min="3332" max="3332" width="10" style="84" bestFit="1" customWidth="1"/>
    <col min="3333" max="3333" width="14.140625" style="84" customWidth="1"/>
    <col min="3334" max="3337" width="9.140625" style="84"/>
    <col min="3338" max="3338" width="11.7109375" style="84" bestFit="1" customWidth="1"/>
    <col min="3339" max="3584" width="9.140625" style="84"/>
    <col min="3585" max="3585" width="36.5703125" style="84" bestFit="1" customWidth="1"/>
    <col min="3586" max="3586" width="7.28515625" style="84" customWidth="1"/>
    <col min="3587" max="3587" width="13.85546875" style="84" customWidth="1"/>
    <col min="3588" max="3588" width="10" style="84" bestFit="1" customWidth="1"/>
    <col min="3589" max="3589" width="14.140625" style="84" customWidth="1"/>
    <col min="3590" max="3593" width="9.140625" style="84"/>
    <col min="3594" max="3594" width="11.7109375" style="84" bestFit="1" customWidth="1"/>
    <col min="3595" max="3840" width="9.140625" style="84"/>
    <col min="3841" max="3841" width="36.5703125" style="84" bestFit="1" customWidth="1"/>
    <col min="3842" max="3842" width="7.28515625" style="84" customWidth="1"/>
    <col min="3843" max="3843" width="13.85546875" style="84" customWidth="1"/>
    <col min="3844" max="3844" width="10" style="84" bestFit="1" customWidth="1"/>
    <col min="3845" max="3845" width="14.140625" style="84" customWidth="1"/>
    <col min="3846" max="3849" width="9.140625" style="84"/>
    <col min="3850" max="3850" width="11.7109375" style="84" bestFit="1" customWidth="1"/>
    <col min="3851" max="4096" width="9.140625" style="84"/>
    <col min="4097" max="4097" width="36.5703125" style="84" bestFit="1" customWidth="1"/>
    <col min="4098" max="4098" width="7.28515625" style="84" customWidth="1"/>
    <col min="4099" max="4099" width="13.85546875" style="84" customWidth="1"/>
    <col min="4100" max="4100" width="10" style="84" bestFit="1" customWidth="1"/>
    <col min="4101" max="4101" width="14.140625" style="84" customWidth="1"/>
    <col min="4102" max="4105" width="9.140625" style="84"/>
    <col min="4106" max="4106" width="11.7109375" style="84" bestFit="1" customWidth="1"/>
    <col min="4107" max="4352" width="9.140625" style="84"/>
    <col min="4353" max="4353" width="36.5703125" style="84" bestFit="1" customWidth="1"/>
    <col min="4354" max="4354" width="7.28515625" style="84" customWidth="1"/>
    <col min="4355" max="4355" width="13.85546875" style="84" customWidth="1"/>
    <col min="4356" max="4356" width="10" style="84" bestFit="1" customWidth="1"/>
    <col min="4357" max="4357" width="14.140625" style="84" customWidth="1"/>
    <col min="4358" max="4361" width="9.140625" style="84"/>
    <col min="4362" max="4362" width="11.7109375" style="84" bestFit="1" customWidth="1"/>
    <col min="4363" max="4608" width="9.140625" style="84"/>
    <col min="4609" max="4609" width="36.5703125" style="84" bestFit="1" customWidth="1"/>
    <col min="4610" max="4610" width="7.28515625" style="84" customWidth="1"/>
    <col min="4611" max="4611" width="13.85546875" style="84" customWidth="1"/>
    <col min="4612" max="4612" width="10" style="84" bestFit="1" customWidth="1"/>
    <col min="4613" max="4613" width="14.140625" style="84" customWidth="1"/>
    <col min="4614" max="4617" width="9.140625" style="84"/>
    <col min="4618" max="4618" width="11.7109375" style="84" bestFit="1" customWidth="1"/>
    <col min="4619" max="4864" width="9.140625" style="84"/>
    <col min="4865" max="4865" width="36.5703125" style="84" bestFit="1" customWidth="1"/>
    <col min="4866" max="4866" width="7.28515625" style="84" customWidth="1"/>
    <col min="4867" max="4867" width="13.85546875" style="84" customWidth="1"/>
    <col min="4868" max="4868" width="10" style="84" bestFit="1" customWidth="1"/>
    <col min="4869" max="4869" width="14.140625" style="84" customWidth="1"/>
    <col min="4870" max="4873" width="9.140625" style="84"/>
    <col min="4874" max="4874" width="11.7109375" style="84" bestFit="1" customWidth="1"/>
    <col min="4875" max="5120" width="9.140625" style="84"/>
    <col min="5121" max="5121" width="36.5703125" style="84" bestFit="1" customWidth="1"/>
    <col min="5122" max="5122" width="7.28515625" style="84" customWidth="1"/>
    <col min="5123" max="5123" width="13.85546875" style="84" customWidth="1"/>
    <col min="5124" max="5124" width="10" style="84" bestFit="1" customWidth="1"/>
    <col min="5125" max="5125" width="14.140625" style="84" customWidth="1"/>
    <col min="5126" max="5129" width="9.140625" style="84"/>
    <col min="5130" max="5130" width="11.7109375" style="84" bestFit="1" customWidth="1"/>
    <col min="5131" max="5376" width="9.140625" style="84"/>
    <col min="5377" max="5377" width="36.5703125" style="84" bestFit="1" customWidth="1"/>
    <col min="5378" max="5378" width="7.28515625" style="84" customWidth="1"/>
    <col min="5379" max="5379" width="13.85546875" style="84" customWidth="1"/>
    <col min="5380" max="5380" width="10" style="84" bestFit="1" customWidth="1"/>
    <col min="5381" max="5381" width="14.140625" style="84" customWidth="1"/>
    <col min="5382" max="5385" width="9.140625" style="84"/>
    <col min="5386" max="5386" width="11.7109375" style="84" bestFit="1" customWidth="1"/>
    <col min="5387" max="5632" width="9.140625" style="84"/>
    <col min="5633" max="5633" width="36.5703125" style="84" bestFit="1" customWidth="1"/>
    <col min="5634" max="5634" width="7.28515625" style="84" customWidth="1"/>
    <col min="5635" max="5635" width="13.85546875" style="84" customWidth="1"/>
    <col min="5636" max="5636" width="10" style="84" bestFit="1" customWidth="1"/>
    <col min="5637" max="5637" width="14.140625" style="84" customWidth="1"/>
    <col min="5638" max="5641" width="9.140625" style="84"/>
    <col min="5642" max="5642" width="11.7109375" style="84" bestFit="1" customWidth="1"/>
    <col min="5643" max="5888" width="9.140625" style="84"/>
    <col min="5889" max="5889" width="36.5703125" style="84" bestFit="1" customWidth="1"/>
    <col min="5890" max="5890" width="7.28515625" style="84" customWidth="1"/>
    <col min="5891" max="5891" width="13.85546875" style="84" customWidth="1"/>
    <col min="5892" max="5892" width="10" style="84" bestFit="1" customWidth="1"/>
    <col min="5893" max="5893" width="14.140625" style="84" customWidth="1"/>
    <col min="5894" max="5897" width="9.140625" style="84"/>
    <col min="5898" max="5898" width="11.7109375" style="84" bestFit="1" customWidth="1"/>
    <col min="5899" max="6144" width="9.140625" style="84"/>
    <col min="6145" max="6145" width="36.5703125" style="84" bestFit="1" customWidth="1"/>
    <col min="6146" max="6146" width="7.28515625" style="84" customWidth="1"/>
    <col min="6147" max="6147" width="13.85546875" style="84" customWidth="1"/>
    <col min="6148" max="6148" width="10" style="84" bestFit="1" customWidth="1"/>
    <col min="6149" max="6149" width="14.140625" style="84" customWidth="1"/>
    <col min="6150" max="6153" width="9.140625" style="84"/>
    <col min="6154" max="6154" width="11.7109375" style="84" bestFit="1" customWidth="1"/>
    <col min="6155" max="6400" width="9.140625" style="84"/>
    <col min="6401" max="6401" width="36.5703125" style="84" bestFit="1" customWidth="1"/>
    <col min="6402" max="6402" width="7.28515625" style="84" customWidth="1"/>
    <col min="6403" max="6403" width="13.85546875" style="84" customWidth="1"/>
    <col min="6404" max="6404" width="10" style="84" bestFit="1" customWidth="1"/>
    <col min="6405" max="6405" width="14.140625" style="84" customWidth="1"/>
    <col min="6406" max="6409" width="9.140625" style="84"/>
    <col min="6410" max="6410" width="11.7109375" style="84" bestFit="1" customWidth="1"/>
    <col min="6411" max="6656" width="9.140625" style="84"/>
    <col min="6657" max="6657" width="36.5703125" style="84" bestFit="1" customWidth="1"/>
    <col min="6658" max="6658" width="7.28515625" style="84" customWidth="1"/>
    <col min="6659" max="6659" width="13.85546875" style="84" customWidth="1"/>
    <col min="6660" max="6660" width="10" style="84" bestFit="1" customWidth="1"/>
    <col min="6661" max="6661" width="14.140625" style="84" customWidth="1"/>
    <col min="6662" max="6665" width="9.140625" style="84"/>
    <col min="6666" max="6666" width="11.7109375" style="84" bestFit="1" customWidth="1"/>
    <col min="6667" max="6912" width="9.140625" style="84"/>
    <col min="6913" max="6913" width="36.5703125" style="84" bestFit="1" customWidth="1"/>
    <col min="6914" max="6914" width="7.28515625" style="84" customWidth="1"/>
    <col min="6915" max="6915" width="13.85546875" style="84" customWidth="1"/>
    <col min="6916" max="6916" width="10" style="84" bestFit="1" customWidth="1"/>
    <col min="6917" max="6917" width="14.140625" style="84" customWidth="1"/>
    <col min="6918" max="6921" width="9.140625" style="84"/>
    <col min="6922" max="6922" width="11.7109375" style="84" bestFit="1" customWidth="1"/>
    <col min="6923" max="7168" width="9.140625" style="84"/>
    <col min="7169" max="7169" width="36.5703125" style="84" bestFit="1" customWidth="1"/>
    <col min="7170" max="7170" width="7.28515625" style="84" customWidth="1"/>
    <col min="7171" max="7171" width="13.85546875" style="84" customWidth="1"/>
    <col min="7172" max="7172" width="10" style="84" bestFit="1" customWidth="1"/>
    <col min="7173" max="7173" width="14.140625" style="84" customWidth="1"/>
    <col min="7174" max="7177" width="9.140625" style="84"/>
    <col min="7178" max="7178" width="11.7109375" style="84" bestFit="1" customWidth="1"/>
    <col min="7179" max="7424" width="9.140625" style="84"/>
    <col min="7425" max="7425" width="36.5703125" style="84" bestFit="1" customWidth="1"/>
    <col min="7426" max="7426" width="7.28515625" style="84" customWidth="1"/>
    <col min="7427" max="7427" width="13.85546875" style="84" customWidth="1"/>
    <col min="7428" max="7428" width="10" style="84" bestFit="1" customWidth="1"/>
    <col min="7429" max="7429" width="14.140625" style="84" customWidth="1"/>
    <col min="7430" max="7433" width="9.140625" style="84"/>
    <col min="7434" max="7434" width="11.7109375" style="84" bestFit="1" customWidth="1"/>
    <col min="7435" max="7680" width="9.140625" style="84"/>
    <col min="7681" max="7681" width="36.5703125" style="84" bestFit="1" customWidth="1"/>
    <col min="7682" max="7682" width="7.28515625" style="84" customWidth="1"/>
    <col min="7683" max="7683" width="13.85546875" style="84" customWidth="1"/>
    <col min="7684" max="7684" width="10" style="84" bestFit="1" customWidth="1"/>
    <col min="7685" max="7685" width="14.140625" style="84" customWidth="1"/>
    <col min="7686" max="7689" width="9.140625" style="84"/>
    <col min="7690" max="7690" width="11.7109375" style="84" bestFit="1" customWidth="1"/>
    <col min="7691" max="7936" width="9.140625" style="84"/>
    <col min="7937" max="7937" width="36.5703125" style="84" bestFit="1" customWidth="1"/>
    <col min="7938" max="7938" width="7.28515625" style="84" customWidth="1"/>
    <col min="7939" max="7939" width="13.85546875" style="84" customWidth="1"/>
    <col min="7940" max="7940" width="10" style="84" bestFit="1" customWidth="1"/>
    <col min="7941" max="7941" width="14.140625" style="84" customWidth="1"/>
    <col min="7942" max="7945" width="9.140625" style="84"/>
    <col min="7946" max="7946" width="11.7109375" style="84" bestFit="1" customWidth="1"/>
    <col min="7947" max="8192" width="9.140625" style="84"/>
    <col min="8193" max="8193" width="36.5703125" style="84" bestFit="1" customWidth="1"/>
    <col min="8194" max="8194" width="7.28515625" style="84" customWidth="1"/>
    <col min="8195" max="8195" width="13.85546875" style="84" customWidth="1"/>
    <col min="8196" max="8196" width="10" style="84" bestFit="1" customWidth="1"/>
    <col min="8197" max="8197" width="14.140625" style="84" customWidth="1"/>
    <col min="8198" max="8201" width="9.140625" style="84"/>
    <col min="8202" max="8202" width="11.7109375" style="84" bestFit="1" customWidth="1"/>
    <col min="8203" max="8448" width="9.140625" style="84"/>
    <col min="8449" max="8449" width="36.5703125" style="84" bestFit="1" customWidth="1"/>
    <col min="8450" max="8450" width="7.28515625" style="84" customWidth="1"/>
    <col min="8451" max="8451" width="13.85546875" style="84" customWidth="1"/>
    <col min="8452" max="8452" width="10" style="84" bestFit="1" customWidth="1"/>
    <col min="8453" max="8453" width="14.140625" style="84" customWidth="1"/>
    <col min="8454" max="8457" width="9.140625" style="84"/>
    <col min="8458" max="8458" width="11.7109375" style="84" bestFit="1" customWidth="1"/>
    <col min="8459" max="8704" width="9.140625" style="84"/>
    <col min="8705" max="8705" width="36.5703125" style="84" bestFit="1" customWidth="1"/>
    <col min="8706" max="8706" width="7.28515625" style="84" customWidth="1"/>
    <col min="8707" max="8707" width="13.85546875" style="84" customWidth="1"/>
    <col min="8708" max="8708" width="10" style="84" bestFit="1" customWidth="1"/>
    <col min="8709" max="8709" width="14.140625" style="84" customWidth="1"/>
    <col min="8710" max="8713" width="9.140625" style="84"/>
    <col min="8714" max="8714" width="11.7109375" style="84" bestFit="1" customWidth="1"/>
    <col min="8715" max="8960" width="9.140625" style="84"/>
    <col min="8961" max="8961" width="36.5703125" style="84" bestFit="1" customWidth="1"/>
    <col min="8962" max="8962" width="7.28515625" style="84" customWidth="1"/>
    <col min="8963" max="8963" width="13.85546875" style="84" customWidth="1"/>
    <col min="8964" max="8964" width="10" style="84" bestFit="1" customWidth="1"/>
    <col min="8965" max="8965" width="14.140625" style="84" customWidth="1"/>
    <col min="8966" max="8969" width="9.140625" style="84"/>
    <col min="8970" max="8970" width="11.7109375" style="84" bestFit="1" customWidth="1"/>
    <col min="8971" max="9216" width="9.140625" style="84"/>
    <col min="9217" max="9217" width="36.5703125" style="84" bestFit="1" customWidth="1"/>
    <col min="9218" max="9218" width="7.28515625" style="84" customWidth="1"/>
    <col min="9219" max="9219" width="13.85546875" style="84" customWidth="1"/>
    <col min="9220" max="9220" width="10" style="84" bestFit="1" customWidth="1"/>
    <col min="9221" max="9221" width="14.140625" style="84" customWidth="1"/>
    <col min="9222" max="9225" width="9.140625" style="84"/>
    <col min="9226" max="9226" width="11.7109375" style="84" bestFit="1" customWidth="1"/>
    <col min="9227" max="9472" width="9.140625" style="84"/>
    <col min="9473" max="9473" width="36.5703125" style="84" bestFit="1" customWidth="1"/>
    <col min="9474" max="9474" width="7.28515625" style="84" customWidth="1"/>
    <col min="9475" max="9475" width="13.85546875" style="84" customWidth="1"/>
    <col min="9476" max="9476" width="10" style="84" bestFit="1" customWidth="1"/>
    <col min="9477" max="9477" width="14.140625" style="84" customWidth="1"/>
    <col min="9478" max="9481" width="9.140625" style="84"/>
    <col min="9482" max="9482" width="11.7109375" style="84" bestFit="1" customWidth="1"/>
    <col min="9483" max="9728" width="9.140625" style="84"/>
    <col min="9729" max="9729" width="36.5703125" style="84" bestFit="1" customWidth="1"/>
    <col min="9730" max="9730" width="7.28515625" style="84" customWidth="1"/>
    <col min="9731" max="9731" width="13.85546875" style="84" customWidth="1"/>
    <col min="9732" max="9732" width="10" style="84" bestFit="1" customWidth="1"/>
    <col min="9733" max="9733" width="14.140625" style="84" customWidth="1"/>
    <col min="9734" max="9737" width="9.140625" style="84"/>
    <col min="9738" max="9738" width="11.7109375" style="84" bestFit="1" customWidth="1"/>
    <col min="9739" max="9984" width="9.140625" style="84"/>
    <col min="9985" max="9985" width="36.5703125" style="84" bestFit="1" customWidth="1"/>
    <col min="9986" max="9986" width="7.28515625" style="84" customWidth="1"/>
    <col min="9987" max="9987" width="13.85546875" style="84" customWidth="1"/>
    <col min="9988" max="9988" width="10" style="84" bestFit="1" customWidth="1"/>
    <col min="9989" max="9989" width="14.140625" style="84" customWidth="1"/>
    <col min="9990" max="9993" width="9.140625" style="84"/>
    <col min="9994" max="9994" width="11.7109375" style="84" bestFit="1" customWidth="1"/>
    <col min="9995" max="10240" width="9.140625" style="84"/>
    <col min="10241" max="10241" width="36.5703125" style="84" bestFit="1" customWidth="1"/>
    <col min="10242" max="10242" width="7.28515625" style="84" customWidth="1"/>
    <col min="10243" max="10243" width="13.85546875" style="84" customWidth="1"/>
    <col min="10244" max="10244" width="10" style="84" bestFit="1" customWidth="1"/>
    <col min="10245" max="10245" width="14.140625" style="84" customWidth="1"/>
    <col min="10246" max="10249" width="9.140625" style="84"/>
    <col min="10250" max="10250" width="11.7109375" style="84" bestFit="1" customWidth="1"/>
    <col min="10251" max="10496" width="9.140625" style="84"/>
    <col min="10497" max="10497" width="36.5703125" style="84" bestFit="1" customWidth="1"/>
    <col min="10498" max="10498" width="7.28515625" style="84" customWidth="1"/>
    <col min="10499" max="10499" width="13.85546875" style="84" customWidth="1"/>
    <col min="10500" max="10500" width="10" style="84" bestFit="1" customWidth="1"/>
    <col min="10501" max="10501" width="14.140625" style="84" customWidth="1"/>
    <col min="10502" max="10505" width="9.140625" style="84"/>
    <col min="10506" max="10506" width="11.7109375" style="84" bestFit="1" customWidth="1"/>
    <col min="10507" max="10752" width="9.140625" style="84"/>
    <col min="10753" max="10753" width="36.5703125" style="84" bestFit="1" customWidth="1"/>
    <col min="10754" max="10754" width="7.28515625" style="84" customWidth="1"/>
    <col min="10755" max="10755" width="13.85546875" style="84" customWidth="1"/>
    <col min="10756" max="10756" width="10" style="84" bestFit="1" customWidth="1"/>
    <col min="10757" max="10757" width="14.140625" style="84" customWidth="1"/>
    <col min="10758" max="10761" width="9.140625" style="84"/>
    <col min="10762" max="10762" width="11.7109375" style="84" bestFit="1" customWidth="1"/>
    <col min="10763" max="11008" width="9.140625" style="84"/>
    <col min="11009" max="11009" width="36.5703125" style="84" bestFit="1" customWidth="1"/>
    <col min="11010" max="11010" width="7.28515625" style="84" customWidth="1"/>
    <col min="11011" max="11011" width="13.85546875" style="84" customWidth="1"/>
    <col min="11012" max="11012" width="10" style="84" bestFit="1" customWidth="1"/>
    <col min="11013" max="11013" width="14.140625" style="84" customWidth="1"/>
    <col min="11014" max="11017" width="9.140625" style="84"/>
    <col min="11018" max="11018" width="11.7109375" style="84" bestFit="1" customWidth="1"/>
    <col min="11019" max="11264" width="9.140625" style="84"/>
    <col min="11265" max="11265" width="36.5703125" style="84" bestFit="1" customWidth="1"/>
    <col min="11266" max="11266" width="7.28515625" style="84" customWidth="1"/>
    <col min="11267" max="11267" width="13.85546875" style="84" customWidth="1"/>
    <col min="11268" max="11268" width="10" style="84" bestFit="1" customWidth="1"/>
    <col min="11269" max="11269" width="14.140625" style="84" customWidth="1"/>
    <col min="11270" max="11273" width="9.140625" style="84"/>
    <col min="11274" max="11274" width="11.7109375" style="84" bestFit="1" customWidth="1"/>
    <col min="11275" max="11520" width="9.140625" style="84"/>
    <col min="11521" max="11521" width="36.5703125" style="84" bestFit="1" customWidth="1"/>
    <col min="11522" max="11522" width="7.28515625" style="84" customWidth="1"/>
    <col min="11523" max="11523" width="13.85546875" style="84" customWidth="1"/>
    <col min="11524" max="11524" width="10" style="84" bestFit="1" customWidth="1"/>
    <col min="11525" max="11525" width="14.140625" style="84" customWidth="1"/>
    <col min="11526" max="11529" width="9.140625" style="84"/>
    <col min="11530" max="11530" width="11.7109375" style="84" bestFit="1" customWidth="1"/>
    <col min="11531" max="11776" width="9.140625" style="84"/>
    <col min="11777" max="11777" width="36.5703125" style="84" bestFit="1" customWidth="1"/>
    <col min="11778" max="11778" width="7.28515625" style="84" customWidth="1"/>
    <col min="11779" max="11779" width="13.85546875" style="84" customWidth="1"/>
    <col min="11780" max="11780" width="10" style="84" bestFit="1" customWidth="1"/>
    <col min="11781" max="11781" width="14.140625" style="84" customWidth="1"/>
    <col min="11782" max="11785" width="9.140625" style="84"/>
    <col min="11786" max="11786" width="11.7109375" style="84" bestFit="1" customWidth="1"/>
    <col min="11787" max="12032" width="9.140625" style="84"/>
    <col min="12033" max="12033" width="36.5703125" style="84" bestFit="1" customWidth="1"/>
    <col min="12034" max="12034" width="7.28515625" style="84" customWidth="1"/>
    <col min="12035" max="12035" width="13.85546875" style="84" customWidth="1"/>
    <col min="12036" max="12036" width="10" style="84" bestFit="1" customWidth="1"/>
    <col min="12037" max="12037" width="14.140625" style="84" customWidth="1"/>
    <col min="12038" max="12041" width="9.140625" style="84"/>
    <col min="12042" max="12042" width="11.7109375" style="84" bestFit="1" customWidth="1"/>
    <col min="12043" max="12288" width="9.140625" style="84"/>
    <col min="12289" max="12289" width="36.5703125" style="84" bestFit="1" customWidth="1"/>
    <col min="12290" max="12290" width="7.28515625" style="84" customWidth="1"/>
    <col min="12291" max="12291" width="13.85546875" style="84" customWidth="1"/>
    <col min="12292" max="12292" width="10" style="84" bestFit="1" customWidth="1"/>
    <col min="12293" max="12293" width="14.140625" style="84" customWidth="1"/>
    <col min="12294" max="12297" width="9.140625" style="84"/>
    <col min="12298" max="12298" width="11.7109375" style="84" bestFit="1" customWidth="1"/>
    <col min="12299" max="12544" width="9.140625" style="84"/>
    <col min="12545" max="12545" width="36.5703125" style="84" bestFit="1" customWidth="1"/>
    <col min="12546" max="12546" width="7.28515625" style="84" customWidth="1"/>
    <col min="12547" max="12547" width="13.85546875" style="84" customWidth="1"/>
    <col min="12548" max="12548" width="10" style="84" bestFit="1" customWidth="1"/>
    <col min="12549" max="12549" width="14.140625" style="84" customWidth="1"/>
    <col min="12550" max="12553" width="9.140625" style="84"/>
    <col min="12554" max="12554" width="11.7109375" style="84" bestFit="1" customWidth="1"/>
    <col min="12555" max="12800" width="9.140625" style="84"/>
    <col min="12801" max="12801" width="36.5703125" style="84" bestFit="1" customWidth="1"/>
    <col min="12802" max="12802" width="7.28515625" style="84" customWidth="1"/>
    <col min="12803" max="12803" width="13.85546875" style="84" customWidth="1"/>
    <col min="12804" max="12804" width="10" style="84" bestFit="1" customWidth="1"/>
    <col min="12805" max="12805" width="14.140625" style="84" customWidth="1"/>
    <col min="12806" max="12809" width="9.140625" style="84"/>
    <col min="12810" max="12810" width="11.7109375" style="84" bestFit="1" customWidth="1"/>
    <col min="12811" max="13056" width="9.140625" style="84"/>
    <col min="13057" max="13057" width="36.5703125" style="84" bestFit="1" customWidth="1"/>
    <col min="13058" max="13058" width="7.28515625" style="84" customWidth="1"/>
    <col min="13059" max="13059" width="13.85546875" style="84" customWidth="1"/>
    <col min="13060" max="13060" width="10" style="84" bestFit="1" customWidth="1"/>
    <col min="13061" max="13061" width="14.140625" style="84" customWidth="1"/>
    <col min="13062" max="13065" width="9.140625" style="84"/>
    <col min="13066" max="13066" width="11.7109375" style="84" bestFit="1" customWidth="1"/>
    <col min="13067" max="13312" width="9.140625" style="84"/>
    <col min="13313" max="13313" width="36.5703125" style="84" bestFit="1" customWidth="1"/>
    <col min="13314" max="13314" width="7.28515625" style="84" customWidth="1"/>
    <col min="13315" max="13315" width="13.85546875" style="84" customWidth="1"/>
    <col min="13316" max="13316" width="10" style="84" bestFit="1" customWidth="1"/>
    <col min="13317" max="13317" width="14.140625" style="84" customWidth="1"/>
    <col min="13318" max="13321" width="9.140625" style="84"/>
    <col min="13322" max="13322" width="11.7109375" style="84" bestFit="1" customWidth="1"/>
    <col min="13323" max="13568" width="9.140625" style="84"/>
    <col min="13569" max="13569" width="36.5703125" style="84" bestFit="1" customWidth="1"/>
    <col min="13570" max="13570" width="7.28515625" style="84" customWidth="1"/>
    <col min="13571" max="13571" width="13.85546875" style="84" customWidth="1"/>
    <col min="13572" max="13572" width="10" style="84" bestFit="1" customWidth="1"/>
    <col min="13573" max="13573" width="14.140625" style="84" customWidth="1"/>
    <col min="13574" max="13577" width="9.140625" style="84"/>
    <col min="13578" max="13578" width="11.7109375" style="84" bestFit="1" customWidth="1"/>
    <col min="13579" max="13824" width="9.140625" style="84"/>
    <col min="13825" max="13825" width="36.5703125" style="84" bestFit="1" customWidth="1"/>
    <col min="13826" max="13826" width="7.28515625" style="84" customWidth="1"/>
    <col min="13827" max="13827" width="13.85546875" style="84" customWidth="1"/>
    <col min="13828" max="13828" width="10" style="84" bestFit="1" customWidth="1"/>
    <col min="13829" max="13829" width="14.140625" style="84" customWidth="1"/>
    <col min="13830" max="13833" width="9.140625" style="84"/>
    <col min="13834" max="13834" width="11.7109375" style="84" bestFit="1" customWidth="1"/>
    <col min="13835" max="14080" width="9.140625" style="84"/>
    <col min="14081" max="14081" width="36.5703125" style="84" bestFit="1" customWidth="1"/>
    <col min="14082" max="14082" width="7.28515625" style="84" customWidth="1"/>
    <col min="14083" max="14083" width="13.85546875" style="84" customWidth="1"/>
    <col min="14084" max="14084" width="10" style="84" bestFit="1" customWidth="1"/>
    <col min="14085" max="14085" width="14.140625" style="84" customWidth="1"/>
    <col min="14086" max="14089" width="9.140625" style="84"/>
    <col min="14090" max="14090" width="11.7109375" style="84" bestFit="1" customWidth="1"/>
    <col min="14091" max="14336" width="9.140625" style="84"/>
    <col min="14337" max="14337" width="36.5703125" style="84" bestFit="1" customWidth="1"/>
    <col min="14338" max="14338" width="7.28515625" style="84" customWidth="1"/>
    <col min="14339" max="14339" width="13.85546875" style="84" customWidth="1"/>
    <col min="14340" max="14340" width="10" style="84" bestFit="1" customWidth="1"/>
    <col min="14341" max="14341" width="14.140625" style="84" customWidth="1"/>
    <col min="14342" max="14345" width="9.140625" style="84"/>
    <col min="14346" max="14346" width="11.7109375" style="84" bestFit="1" customWidth="1"/>
    <col min="14347" max="14592" width="9.140625" style="84"/>
    <col min="14593" max="14593" width="36.5703125" style="84" bestFit="1" customWidth="1"/>
    <col min="14594" max="14594" width="7.28515625" style="84" customWidth="1"/>
    <col min="14595" max="14595" width="13.85546875" style="84" customWidth="1"/>
    <col min="14596" max="14596" width="10" style="84" bestFit="1" customWidth="1"/>
    <col min="14597" max="14597" width="14.140625" style="84" customWidth="1"/>
    <col min="14598" max="14601" width="9.140625" style="84"/>
    <col min="14602" max="14602" width="11.7109375" style="84" bestFit="1" customWidth="1"/>
    <col min="14603" max="14848" width="9.140625" style="84"/>
    <col min="14849" max="14849" width="36.5703125" style="84" bestFit="1" customWidth="1"/>
    <col min="14850" max="14850" width="7.28515625" style="84" customWidth="1"/>
    <col min="14851" max="14851" width="13.85546875" style="84" customWidth="1"/>
    <col min="14852" max="14852" width="10" style="84" bestFit="1" customWidth="1"/>
    <col min="14853" max="14853" width="14.140625" style="84" customWidth="1"/>
    <col min="14854" max="14857" width="9.140625" style="84"/>
    <col min="14858" max="14858" width="11.7109375" style="84" bestFit="1" customWidth="1"/>
    <col min="14859" max="15104" width="9.140625" style="84"/>
    <col min="15105" max="15105" width="36.5703125" style="84" bestFit="1" customWidth="1"/>
    <col min="15106" max="15106" width="7.28515625" style="84" customWidth="1"/>
    <col min="15107" max="15107" width="13.85546875" style="84" customWidth="1"/>
    <col min="15108" max="15108" width="10" style="84" bestFit="1" customWidth="1"/>
    <col min="15109" max="15109" width="14.140625" style="84" customWidth="1"/>
    <col min="15110" max="15113" width="9.140625" style="84"/>
    <col min="15114" max="15114" width="11.7109375" style="84" bestFit="1" customWidth="1"/>
    <col min="15115" max="15360" width="9.140625" style="84"/>
    <col min="15361" max="15361" width="36.5703125" style="84" bestFit="1" customWidth="1"/>
    <col min="15362" max="15362" width="7.28515625" style="84" customWidth="1"/>
    <col min="15363" max="15363" width="13.85546875" style="84" customWidth="1"/>
    <col min="15364" max="15364" width="10" style="84" bestFit="1" customWidth="1"/>
    <col min="15365" max="15365" width="14.140625" style="84" customWidth="1"/>
    <col min="15366" max="15369" width="9.140625" style="84"/>
    <col min="15370" max="15370" width="11.7109375" style="84" bestFit="1" customWidth="1"/>
    <col min="15371" max="15616" width="9.140625" style="84"/>
    <col min="15617" max="15617" width="36.5703125" style="84" bestFit="1" customWidth="1"/>
    <col min="15618" max="15618" width="7.28515625" style="84" customWidth="1"/>
    <col min="15619" max="15619" width="13.85546875" style="84" customWidth="1"/>
    <col min="15620" max="15620" width="10" style="84" bestFit="1" customWidth="1"/>
    <col min="15621" max="15621" width="14.140625" style="84" customWidth="1"/>
    <col min="15622" max="15625" width="9.140625" style="84"/>
    <col min="15626" max="15626" width="11.7109375" style="84" bestFit="1" customWidth="1"/>
    <col min="15627" max="15872" width="9.140625" style="84"/>
    <col min="15873" max="15873" width="36.5703125" style="84" bestFit="1" customWidth="1"/>
    <col min="15874" max="15874" width="7.28515625" style="84" customWidth="1"/>
    <col min="15875" max="15875" width="13.85546875" style="84" customWidth="1"/>
    <col min="15876" max="15876" width="10" style="84" bestFit="1" customWidth="1"/>
    <col min="15877" max="15877" width="14.140625" style="84" customWidth="1"/>
    <col min="15878" max="15881" width="9.140625" style="84"/>
    <col min="15882" max="15882" width="11.7109375" style="84" bestFit="1" customWidth="1"/>
    <col min="15883" max="16128" width="9.140625" style="84"/>
    <col min="16129" max="16129" width="36.5703125" style="84" bestFit="1" customWidth="1"/>
    <col min="16130" max="16130" width="7.28515625" style="84" customWidth="1"/>
    <col min="16131" max="16131" width="13.85546875" style="84" customWidth="1"/>
    <col min="16132" max="16132" width="10" style="84" bestFit="1" customWidth="1"/>
    <col min="16133" max="16133" width="14.140625" style="84" customWidth="1"/>
    <col min="16134" max="16137" width="9.140625" style="84"/>
    <col min="16138" max="16138" width="11.7109375" style="84" bestFit="1" customWidth="1"/>
    <col min="16139" max="16384" width="9.140625" style="84"/>
  </cols>
  <sheetData>
    <row r="1" spans="1:10" ht="13.5" thickBot="1" x14ac:dyDescent="0.25">
      <c r="A1" s="119" t="s">
        <v>35</v>
      </c>
      <c r="B1" s="119"/>
      <c r="C1" s="82"/>
      <c r="D1" s="82"/>
      <c r="E1" s="83" t="s">
        <v>36</v>
      </c>
    </row>
    <row r="2" spans="1:10" ht="24.75" thickBot="1" x14ac:dyDescent="0.25">
      <c r="A2" s="85" t="s">
        <v>37</v>
      </c>
      <c r="B2" s="86" t="s">
        <v>38</v>
      </c>
      <c r="C2" s="87" t="s">
        <v>39</v>
      </c>
      <c r="D2" s="87" t="s">
        <v>40</v>
      </c>
      <c r="E2" s="87" t="s">
        <v>39</v>
      </c>
    </row>
    <row r="3" spans="1:10" ht="15" customHeight="1" x14ac:dyDescent="0.2">
      <c r="A3" s="88" t="s">
        <v>41</v>
      </c>
      <c r="B3" s="89" t="s">
        <v>42</v>
      </c>
      <c r="C3" s="90">
        <f>C4+C5+C6</f>
        <v>2381020.86</v>
      </c>
      <c r="D3" s="90">
        <f>D4+D5+D6</f>
        <v>0</v>
      </c>
      <c r="E3" s="91">
        <f t="shared" ref="E3:E23" si="0">C3+D3</f>
        <v>2381020.86</v>
      </c>
    </row>
    <row r="4" spans="1:10" ht="15" customHeight="1" x14ac:dyDescent="0.2">
      <c r="A4" s="92" t="s">
        <v>43</v>
      </c>
      <c r="B4" s="93" t="s">
        <v>44</v>
      </c>
      <c r="C4" s="94">
        <v>2220280.09</v>
      </c>
      <c r="D4" s="95">
        <v>0</v>
      </c>
      <c r="E4" s="96">
        <f t="shared" si="0"/>
        <v>2220280.09</v>
      </c>
      <c r="J4" s="97"/>
    </row>
    <row r="5" spans="1:10" ht="15" customHeight="1" x14ac:dyDescent="0.2">
      <c r="A5" s="92" t="s">
        <v>45</v>
      </c>
      <c r="B5" s="93" t="s">
        <v>46</v>
      </c>
      <c r="C5" s="94">
        <v>159215.21000000002</v>
      </c>
      <c r="D5" s="98">
        <v>0</v>
      </c>
      <c r="E5" s="96">
        <f t="shared" si="0"/>
        <v>159215.21000000002</v>
      </c>
    </row>
    <row r="6" spans="1:10" ht="15" customHeight="1" x14ac:dyDescent="0.2">
      <c r="A6" s="92" t="s">
        <v>47</v>
      </c>
      <c r="B6" s="93" t="s">
        <v>48</v>
      </c>
      <c r="C6" s="94">
        <v>1525.56</v>
      </c>
      <c r="D6" s="94">
        <v>0</v>
      </c>
      <c r="E6" s="96">
        <f t="shared" si="0"/>
        <v>1525.56</v>
      </c>
    </row>
    <row r="7" spans="1:10" ht="15" customHeight="1" x14ac:dyDescent="0.2">
      <c r="A7" s="99" t="s">
        <v>49</v>
      </c>
      <c r="B7" s="93" t="s">
        <v>50</v>
      </c>
      <c r="C7" s="100">
        <f>C8+C13</f>
        <v>4996918.2858100012</v>
      </c>
      <c r="D7" s="100">
        <f>D8+D13</f>
        <v>0</v>
      </c>
      <c r="E7" s="101">
        <f t="shared" si="0"/>
        <v>4996918.2858100012</v>
      </c>
    </row>
    <row r="8" spans="1:10" ht="15" customHeight="1" x14ac:dyDescent="0.2">
      <c r="A8" s="92" t="s">
        <v>51</v>
      </c>
      <c r="B8" s="93" t="s">
        <v>52</v>
      </c>
      <c r="C8" s="94">
        <f>C9+C10+C11+C12</f>
        <v>4208485.6402600007</v>
      </c>
      <c r="D8" s="94">
        <f>D9+D10+D11+D12</f>
        <v>0</v>
      </c>
      <c r="E8" s="102">
        <f t="shared" si="0"/>
        <v>4208485.6402600007</v>
      </c>
    </row>
    <row r="9" spans="1:10" ht="15" customHeight="1" x14ac:dyDescent="0.2">
      <c r="A9" s="92" t="s">
        <v>53</v>
      </c>
      <c r="B9" s="93" t="s">
        <v>54</v>
      </c>
      <c r="C9" s="94">
        <v>61072</v>
      </c>
      <c r="D9" s="94">
        <v>0</v>
      </c>
      <c r="E9" s="102">
        <f t="shared" si="0"/>
        <v>61072</v>
      </c>
    </row>
    <row r="10" spans="1:10" ht="15" customHeight="1" x14ac:dyDescent="0.2">
      <c r="A10" s="92" t="s">
        <v>55</v>
      </c>
      <c r="B10" s="93" t="s">
        <v>52</v>
      </c>
      <c r="C10" s="94">
        <v>4110962.960260001</v>
      </c>
      <c r="D10" s="94">
        <v>0</v>
      </c>
      <c r="E10" s="102">
        <f t="shared" si="0"/>
        <v>4110962.960260001</v>
      </c>
    </row>
    <row r="11" spans="1:10" ht="15" customHeight="1" x14ac:dyDescent="0.2">
      <c r="A11" s="92" t="s">
        <v>56</v>
      </c>
      <c r="B11" s="93" t="s">
        <v>57</v>
      </c>
      <c r="C11" s="94">
        <v>11228.86</v>
      </c>
      <c r="D11" s="94">
        <v>0</v>
      </c>
      <c r="E11" s="102">
        <f>SUM(C11:D11)</f>
        <v>11228.86</v>
      </c>
    </row>
    <row r="12" spans="1:10" ht="15" customHeight="1" x14ac:dyDescent="0.2">
      <c r="A12" s="92" t="s">
        <v>58</v>
      </c>
      <c r="B12" s="93">
        <v>4121</v>
      </c>
      <c r="C12" s="94">
        <v>25221.82</v>
      </c>
      <c r="D12" s="94">
        <v>0</v>
      </c>
      <c r="E12" s="102">
        <f>SUM(C12:D12)</f>
        <v>25221.82</v>
      </c>
    </row>
    <row r="13" spans="1:10" ht="15" customHeight="1" x14ac:dyDescent="0.2">
      <c r="A13" s="92" t="s">
        <v>59</v>
      </c>
      <c r="B13" s="93" t="s">
        <v>60</v>
      </c>
      <c r="C13" s="94">
        <f>C14+C15+C16</f>
        <v>788432.64555000002</v>
      </c>
      <c r="D13" s="94">
        <f>D14+D15+D16</f>
        <v>0</v>
      </c>
      <c r="E13" s="102">
        <f t="shared" si="0"/>
        <v>788432.64555000002</v>
      </c>
    </row>
    <row r="14" spans="1:10" ht="15" customHeight="1" x14ac:dyDescent="0.2">
      <c r="A14" s="92" t="s">
        <v>61</v>
      </c>
      <c r="B14" s="93" t="s">
        <v>60</v>
      </c>
      <c r="C14" s="94">
        <v>780525.10554999998</v>
      </c>
      <c r="D14" s="94">
        <v>0</v>
      </c>
      <c r="E14" s="102">
        <f t="shared" si="0"/>
        <v>780525.10554999998</v>
      </c>
    </row>
    <row r="15" spans="1:10" ht="15" customHeight="1" x14ac:dyDescent="0.2">
      <c r="A15" s="92" t="s">
        <v>62</v>
      </c>
      <c r="B15" s="93">
        <v>4221</v>
      </c>
      <c r="C15" s="94">
        <v>6412.8700000000008</v>
      </c>
      <c r="D15" s="94">
        <v>0</v>
      </c>
      <c r="E15" s="102">
        <f>SUM(C15:D15)</f>
        <v>6412.8700000000008</v>
      </c>
    </row>
    <row r="16" spans="1:10" ht="15" customHeight="1" x14ac:dyDescent="0.2">
      <c r="A16" s="92" t="s">
        <v>63</v>
      </c>
      <c r="B16" s="93">
        <v>4232</v>
      </c>
      <c r="C16" s="94">
        <v>1494.67</v>
      </c>
      <c r="D16" s="94">
        <v>0</v>
      </c>
      <c r="E16" s="102">
        <f>SUM(C16:D16)</f>
        <v>1494.67</v>
      </c>
    </row>
    <row r="17" spans="1:5" ht="15" customHeight="1" x14ac:dyDescent="0.2">
      <c r="A17" s="99" t="s">
        <v>64</v>
      </c>
      <c r="B17" s="103" t="s">
        <v>65</v>
      </c>
      <c r="C17" s="100">
        <f>C3+C7</f>
        <v>7377939.1458100006</v>
      </c>
      <c r="D17" s="100">
        <f>D3+D7</f>
        <v>0</v>
      </c>
      <c r="E17" s="101">
        <f t="shared" si="0"/>
        <v>7377939.1458100006</v>
      </c>
    </row>
    <row r="18" spans="1:5" ht="15" customHeight="1" x14ac:dyDescent="0.2">
      <c r="A18" s="99" t="s">
        <v>66</v>
      </c>
      <c r="B18" s="103" t="s">
        <v>67</v>
      </c>
      <c r="C18" s="100">
        <f>SUM(C19:C22)</f>
        <v>999724.52</v>
      </c>
      <c r="D18" s="100">
        <f>SUM(D19:D22)</f>
        <v>0</v>
      </c>
      <c r="E18" s="101">
        <f t="shared" si="0"/>
        <v>999724.52</v>
      </c>
    </row>
    <row r="19" spans="1:5" ht="15" customHeight="1" x14ac:dyDescent="0.2">
      <c r="A19" s="92" t="s">
        <v>68</v>
      </c>
      <c r="B19" s="93" t="s">
        <v>69</v>
      </c>
      <c r="C19" s="94">
        <v>84875.51</v>
      </c>
      <c r="D19" s="94">
        <v>0</v>
      </c>
      <c r="E19" s="102">
        <f t="shared" si="0"/>
        <v>84875.51</v>
      </c>
    </row>
    <row r="20" spans="1:5" ht="15" customHeight="1" x14ac:dyDescent="0.2">
      <c r="A20" s="92" t="s">
        <v>70</v>
      </c>
      <c r="B20" s="93">
        <v>8115</v>
      </c>
      <c r="C20" s="94">
        <v>1011724.01</v>
      </c>
      <c r="D20" s="94">
        <v>0</v>
      </c>
      <c r="E20" s="102">
        <f>SUM(C20:D20)</f>
        <v>1011724.01</v>
      </c>
    </row>
    <row r="21" spans="1:5" ht="15" customHeight="1" x14ac:dyDescent="0.2">
      <c r="A21" s="92" t="s">
        <v>71</v>
      </c>
      <c r="B21" s="93">
        <v>8123</v>
      </c>
      <c r="C21" s="94">
        <v>0</v>
      </c>
      <c r="D21" s="94">
        <v>0</v>
      </c>
      <c r="E21" s="102">
        <f>C21+D21</f>
        <v>0</v>
      </c>
    </row>
    <row r="22" spans="1:5" ht="15" customHeight="1" thickBot="1" x14ac:dyDescent="0.25">
      <c r="A22" s="104" t="s">
        <v>72</v>
      </c>
      <c r="B22" s="105">
        <v>-8124</v>
      </c>
      <c r="C22" s="106">
        <v>-96875</v>
      </c>
      <c r="D22" s="106">
        <v>0</v>
      </c>
      <c r="E22" s="107">
        <f>C22+D22</f>
        <v>-96875</v>
      </c>
    </row>
    <row r="23" spans="1:5" ht="15" customHeight="1" thickBot="1" x14ac:dyDescent="0.25">
      <c r="A23" s="108" t="s">
        <v>73</v>
      </c>
      <c r="B23" s="109"/>
      <c r="C23" s="110">
        <f>C3+C7+C18</f>
        <v>8377663.6658100002</v>
      </c>
      <c r="D23" s="110">
        <f>D17+D18</f>
        <v>0</v>
      </c>
      <c r="E23" s="111">
        <f t="shared" si="0"/>
        <v>8377663.6658100002</v>
      </c>
    </row>
    <row r="24" spans="1:5" ht="13.5" thickBot="1" x14ac:dyDescent="0.25">
      <c r="A24" s="119" t="s">
        <v>74</v>
      </c>
      <c r="B24" s="119"/>
      <c r="C24" s="112"/>
      <c r="D24" s="112"/>
      <c r="E24" s="113" t="s">
        <v>36</v>
      </c>
    </row>
    <row r="25" spans="1:5" ht="24.75" thickBot="1" x14ac:dyDescent="0.25">
      <c r="A25" s="85" t="s">
        <v>75</v>
      </c>
      <c r="B25" s="86" t="s">
        <v>5</v>
      </c>
      <c r="C25" s="87" t="s">
        <v>39</v>
      </c>
      <c r="D25" s="87" t="s">
        <v>40</v>
      </c>
      <c r="E25" s="87" t="s">
        <v>39</v>
      </c>
    </row>
    <row r="26" spans="1:5" ht="15" customHeight="1" x14ac:dyDescent="0.2">
      <c r="A26" s="114" t="s">
        <v>76</v>
      </c>
      <c r="B26" s="115" t="s">
        <v>77</v>
      </c>
      <c r="C26" s="98">
        <v>26192.5</v>
      </c>
      <c r="D26" s="98">
        <v>0</v>
      </c>
      <c r="E26" s="116">
        <f>C26+D26</f>
        <v>26192.5</v>
      </c>
    </row>
    <row r="27" spans="1:5" ht="15" customHeight="1" x14ac:dyDescent="0.2">
      <c r="A27" s="117" t="s">
        <v>78</v>
      </c>
      <c r="B27" s="93" t="s">
        <v>77</v>
      </c>
      <c r="C27" s="94">
        <v>242789.92</v>
      </c>
      <c r="D27" s="98">
        <v>0</v>
      </c>
      <c r="E27" s="116">
        <f t="shared" ref="E27:E41" si="1">C27+D27</f>
        <v>242789.92</v>
      </c>
    </row>
    <row r="28" spans="1:5" ht="15" customHeight="1" x14ac:dyDescent="0.2">
      <c r="A28" s="117" t="s">
        <v>79</v>
      </c>
      <c r="B28" s="93" t="s">
        <v>77</v>
      </c>
      <c r="C28" s="94">
        <v>883235.68</v>
      </c>
      <c r="D28" s="98">
        <v>0</v>
      </c>
      <c r="E28" s="116">
        <f t="shared" si="1"/>
        <v>883235.68</v>
      </c>
    </row>
    <row r="29" spans="1:5" ht="15" customHeight="1" x14ac:dyDescent="0.2">
      <c r="A29" s="117" t="s">
        <v>80</v>
      </c>
      <c r="B29" s="93" t="s">
        <v>77</v>
      </c>
      <c r="C29" s="94">
        <v>683084.84000000008</v>
      </c>
      <c r="D29" s="98">
        <v>0</v>
      </c>
      <c r="E29" s="116">
        <f t="shared" si="1"/>
        <v>683084.84000000008</v>
      </c>
    </row>
    <row r="30" spans="1:5" ht="15" customHeight="1" x14ac:dyDescent="0.2">
      <c r="A30" s="117" t="s">
        <v>81</v>
      </c>
      <c r="B30" s="93" t="s">
        <v>77</v>
      </c>
      <c r="C30" s="94">
        <v>3648936.8800000004</v>
      </c>
      <c r="D30" s="98">
        <v>0</v>
      </c>
      <c r="E30" s="116">
        <f>C30+D30</f>
        <v>3648936.8800000004</v>
      </c>
    </row>
    <row r="31" spans="1:5" ht="15" customHeight="1" x14ac:dyDescent="0.2">
      <c r="A31" s="117" t="s">
        <v>82</v>
      </c>
      <c r="B31" s="93" t="s">
        <v>83</v>
      </c>
      <c r="C31" s="94">
        <v>490348.2099999999</v>
      </c>
      <c r="D31" s="98">
        <v>0</v>
      </c>
      <c r="E31" s="116">
        <f t="shared" si="1"/>
        <v>490348.2099999999</v>
      </c>
    </row>
    <row r="32" spans="1:5" ht="15" customHeight="1" x14ac:dyDescent="0.2">
      <c r="A32" s="117" t="s">
        <v>84</v>
      </c>
      <c r="B32" s="93" t="s">
        <v>77</v>
      </c>
      <c r="C32" s="94">
        <v>56770.82</v>
      </c>
      <c r="D32" s="98">
        <v>0</v>
      </c>
      <c r="E32" s="116">
        <f t="shared" si="1"/>
        <v>56770.82</v>
      </c>
    </row>
    <row r="33" spans="1:5" ht="15" customHeight="1" x14ac:dyDescent="0.2">
      <c r="A33" s="117" t="s">
        <v>85</v>
      </c>
      <c r="B33" s="93" t="s">
        <v>86</v>
      </c>
      <c r="C33" s="94">
        <v>954527.2</v>
      </c>
      <c r="D33" s="98">
        <v>0</v>
      </c>
      <c r="E33" s="116">
        <f t="shared" si="1"/>
        <v>954527.2</v>
      </c>
    </row>
    <row r="34" spans="1:5" ht="15" customHeight="1" x14ac:dyDescent="0.2">
      <c r="A34" s="117" t="s">
        <v>87</v>
      </c>
      <c r="B34" s="93" t="s">
        <v>86</v>
      </c>
      <c r="C34" s="94">
        <v>0</v>
      </c>
      <c r="D34" s="98">
        <v>0</v>
      </c>
      <c r="E34" s="116">
        <f t="shared" si="1"/>
        <v>0</v>
      </c>
    </row>
    <row r="35" spans="1:5" ht="15" customHeight="1" x14ac:dyDescent="0.2">
      <c r="A35" s="117" t="s">
        <v>88</v>
      </c>
      <c r="B35" s="93" t="s">
        <v>83</v>
      </c>
      <c r="C35" s="94">
        <v>1172460.9799999995</v>
      </c>
      <c r="D35" s="98">
        <v>0</v>
      </c>
      <c r="E35" s="116">
        <f t="shared" si="1"/>
        <v>1172460.9799999995</v>
      </c>
    </row>
    <row r="36" spans="1:5" ht="15" customHeight="1" x14ac:dyDescent="0.2">
      <c r="A36" s="117" t="s">
        <v>89</v>
      </c>
      <c r="B36" s="93" t="s">
        <v>83</v>
      </c>
      <c r="C36" s="94">
        <v>22000</v>
      </c>
      <c r="D36" s="98">
        <v>0</v>
      </c>
      <c r="E36" s="116">
        <f t="shared" si="1"/>
        <v>22000</v>
      </c>
    </row>
    <row r="37" spans="1:5" ht="15" customHeight="1" x14ac:dyDescent="0.2">
      <c r="A37" s="117" t="s">
        <v>90</v>
      </c>
      <c r="B37" s="93" t="s">
        <v>77</v>
      </c>
      <c r="C37" s="94">
        <v>5434.02</v>
      </c>
      <c r="D37" s="98">
        <v>0</v>
      </c>
      <c r="E37" s="116">
        <f t="shared" si="1"/>
        <v>5434.02</v>
      </c>
    </row>
    <row r="38" spans="1:5" ht="15" customHeight="1" x14ac:dyDescent="0.2">
      <c r="A38" s="117" t="s">
        <v>91</v>
      </c>
      <c r="B38" s="93" t="s">
        <v>83</v>
      </c>
      <c r="C38" s="94">
        <v>108923.1</v>
      </c>
      <c r="D38" s="98">
        <v>0</v>
      </c>
      <c r="E38" s="116">
        <f>C38+D38</f>
        <v>108923.1</v>
      </c>
    </row>
    <row r="39" spans="1:5" ht="15" customHeight="1" x14ac:dyDescent="0.2">
      <c r="A39" s="117" t="s">
        <v>92</v>
      </c>
      <c r="B39" s="93" t="s">
        <v>83</v>
      </c>
      <c r="C39" s="94">
        <v>5317.28</v>
      </c>
      <c r="D39" s="98">
        <v>0</v>
      </c>
      <c r="E39" s="116">
        <f t="shared" si="1"/>
        <v>5317.28</v>
      </c>
    </row>
    <row r="40" spans="1:5" ht="15" customHeight="1" x14ac:dyDescent="0.2">
      <c r="A40" s="117" t="s">
        <v>93</v>
      </c>
      <c r="B40" s="93" t="s">
        <v>83</v>
      </c>
      <c r="C40" s="94">
        <v>73602.25</v>
      </c>
      <c r="D40" s="98">
        <v>0</v>
      </c>
      <c r="E40" s="116">
        <f t="shared" si="1"/>
        <v>73602.25</v>
      </c>
    </row>
    <row r="41" spans="1:5" ht="15" customHeight="1" thickBot="1" x14ac:dyDescent="0.25">
      <c r="A41" s="117" t="s">
        <v>94</v>
      </c>
      <c r="B41" s="93" t="s">
        <v>83</v>
      </c>
      <c r="C41" s="94">
        <v>4039.9870000000001</v>
      </c>
      <c r="D41" s="98">
        <v>0</v>
      </c>
      <c r="E41" s="116">
        <f t="shared" si="1"/>
        <v>4039.9870000000001</v>
      </c>
    </row>
    <row r="42" spans="1:5" ht="15" customHeight="1" thickBot="1" x14ac:dyDescent="0.25">
      <c r="A42" s="118" t="s">
        <v>95</v>
      </c>
      <c r="B42" s="109"/>
      <c r="C42" s="110">
        <f>C26+C27+C28+C29+C30+C31+C32+C33+C34+C35+C36+C37+C38+C39+C40+C41</f>
        <v>8377663.6669999994</v>
      </c>
      <c r="D42" s="110">
        <f>SUM(D26:D41)</f>
        <v>0</v>
      </c>
      <c r="E42" s="111">
        <f>SUM(E26:E41)</f>
        <v>8377663.6669999994</v>
      </c>
    </row>
    <row r="43" spans="1:5" x14ac:dyDescent="0.2">
      <c r="C43" s="97"/>
      <c r="E43" s="97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&amp;RZR - RO č.282/15 - Příloha č.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8"/>
  <sheetViews>
    <sheetView tabSelected="1" zoomScale="145" zoomScaleNormal="145" workbookViewId="0">
      <selection activeCell="L17" sqref="L17"/>
    </sheetView>
  </sheetViews>
  <sheetFormatPr defaultRowHeight="15" x14ac:dyDescent="0.25"/>
  <cols>
    <col min="1" max="1" width="3" style="60" customWidth="1"/>
    <col min="2" max="2" width="7" style="60" bestFit="1" customWidth="1"/>
    <col min="3" max="5" width="4.42578125" style="60" bestFit="1" customWidth="1"/>
    <col min="6" max="6" width="8.28515625" style="60" customWidth="1"/>
    <col min="7" max="7" width="21.28515625" style="60" customWidth="1"/>
    <col min="8" max="8" width="10.85546875" style="80" bestFit="1" customWidth="1"/>
    <col min="9" max="9" width="10.5703125" style="60" bestFit="1" customWidth="1"/>
    <col min="10" max="10" width="11.5703125" style="73" customWidth="1"/>
    <col min="11" max="16384" width="9.140625" style="60"/>
  </cols>
  <sheetData>
    <row r="1" spans="1:11" s="3" customFormat="1" ht="12.75" x14ac:dyDescent="0.2">
      <c r="A1" s="1"/>
      <c r="B1" s="1"/>
      <c r="C1" s="1"/>
      <c r="D1" s="1"/>
      <c r="E1" s="1"/>
      <c r="F1" s="1"/>
      <c r="G1" s="120" t="s">
        <v>34</v>
      </c>
      <c r="H1" s="120"/>
      <c r="I1" s="120"/>
      <c r="J1" s="120"/>
      <c r="K1" s="2"/>
    </row>
    <row r="2" spans="1:11" s="5" customFormat="1" ht="15.75" x14ac:dyDescent="0.25">
      <c r="A2" s="121" t="s">
        <v>27</v>
      </c>
      <c r="B2" s="121"/>
      <c r="C2" s="121"/>
      <c r="D2" s="121"/>
      <c r="E2" s="121"/>
      <c r="F2" s="121"/>
      <c r="G2" s="121"/>
      <c r="H2" s="121"/>
      <c r="I2" s="121"/>
      <c r="J2" s="4"/>
      <c r="K2" s="4"/>
    </row>
    <row r="3" spans="1:11" s="3" customFormat="1" ht="15.75" x14ac:dyDescent="0.25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6"/>
      <c r="K3" s="6"/>
    </row>
    <row r="4" spans="1:11" s="3" customFormat="1" ht="2.25" customHeight="1" x14ac:dyDescent="0.2">
      <c r="A4" s="1"/>
      <c r="B4" s="1"/>
      <c r="C4" s="1"/>
      <c r="D4" s="1"/>
      <c r="E4" s="1"/>
      <c r="F4" s="1"/>
      <c r="G4" s="1"/>
      <c r="H4" s="76"/>
      <c r="I4" s="7"/>
      <c r="J4" s="8"/>
      <c r="K4" s="8"/>
    </row>
    <row r="5" spans="1:11" s="3" customFormat="1" ht="15.75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6"/>
      <c r="K5" s="6"/>
    </row>
    <row r="6" spans="1:11" s="3" customFormat="1" ht="7.5" customHeight="1" thickBot="1" x14ac:dyDescent="0.3">
      <c r="A6" s="9"/>
      <c r="B6" s="9"/>
      <c r="C6" s="9"/>
      <c r="D6" s="9"/>
      <c r="E6" s="9"/>
      <c r="F6" s="9"/>
      <c r="G6" s="10"/>
      <c r="H6" s="77"/>
      <c r="I6" s="11"/>
      <c r="J6" s="12"/>
      <c r="K6" s="12"/>
    </row>
    <row r="7" spans="1:11" s="3" customFormat="1" ht="23.25" customHeight="1" thickBot="1" x14ac:dyDescent="0.25">
      <c r="A7" s="13" t="s">
        <v>2</v>
      </c>
      <c r="B7" s="124" t="s">
        <v>3</v>
      </c>
      <c r="C7" s="125"/>
      <c r="D7" s="14" t="s">
        <v>4</v>
      </c>
      <c r="E7" s="15" t="s">
        <v>5</v>
      </c>
      <c r="F7" s="124" t="s">
        <v>6</v>
      </c>
      <c r="G7" s="125"/>
      <c r="H7" s="16" t="s">
        <v>7</v>
      </c>
      <c r="I7" s="17" t="s">
        <v>26</v>
      </c>
      <c r="J7" s="18" t="s">
        <v>8</v>
      </c>
    </row>
    <row r="8" spans="1:11" s="3" customFormat="1" ht="21.75" thickBot="1" x14ac:dyDescent="0.25">
      <c r="A8" s="19" t="s">
        <v>9</v>
      </c>
      <c r="B8" s="126" t="s">
        <v>10</v>
      </c>
      <c r="C8" s="127"/>
      <c r="D8" s="20" t="s">
        <v>11</v>
      </c>
      <c r="E8" s="21" t="s">
        <v>11</v>
      </c>
      <c r="F8" s="128" t="s">
        <v>12</v>
      </c>
      <c r="G8" s="129"/>
      <c r="H8" s="22">
        <v>14617106.1</v>
      </c>
      <c r="I8" s="136">
        <v>0</v>
      </c>
      <c r="J8" s="23">
        <v>14617106.1</v>
      </c>
    </row>
    <row r="9" spans="1:11" s="3" customFormat="1" ht="21.75" thickBot="1" x14ac:dyDescent="0.25">
      <c r="A9" s="24" t="s">
        <v>9</v>
      </c>
      <c r="B9" s="130" t="s">
        <v>13</v>
      </c>
      <c r="C9" s="131"/>
      <c r="D9" s="25" t="s">
        <v>11</v>
      </c>
      <c r="E9" s="26" t="s">
        <v>11</v>
      </c>
      <c r="F9" s="132" t="s">
        <v>14</v>
      </c>
      <c r="G9" s="133"/>
      <c r="H9" s="27">
        <v>13476158.1</v>
      </c>
      <c r="I9" s="137">
        <v>0</v>
      </c>
      <c r="J9" s="28">
        <v>13476158.1</v>
      </c>
    </row>
    <row r="10" spans="1:11" s="3" customFormat="1" ht="21" customHeight="1" x14ac:dyDescent="0.2">
      <c r="A10" s="29" t="s">
        <v>9</v>
      </c>
      <c r="B10" s="30" t="s">
        <v>15</v>
      </c>
      <c r="C10" s="31" t="s">
        <v>16</v>
      </c>
      <c r="D10" s="32" t="s">
        <v>11</v>
      </c>
      <c r="E10" s="33" t="s">
        <v>11</v>
      </c>
      <c r="F10" s="134" t="s">
        <v>14</v>
      </c>
      <c r="G10" s="135"/>
      <c r="H10" s="34">
        <v>47845.42</v>
      </c>
      <c r="I10" s="34">
        <f>I11</f>
        <v>-17163</v>
      </c>
      <c r="J10" s="35">
        <f>SUM(H10:I10)</f>
        <v>30682.42</v>
      </c>
    </row>
    <row r="11" spans="1:11" s="3" customFormat="1" ht="13.5" thickBot="1" x14ac:dyDescent="0.25">
      <c r="A11" s="36"/>
      <c r="B11" s="37"/>
      <c r="C11" s="38"/>
      <c r="D11" s="39">
        <v>5512</v>
      </c>
      <c r="E11" s="40">
        <v>5901</v>
      </c>
      <c r="F11" s="41"/>
      <c r="G11" s="42" t="s">
        <v>17</v>
      </c>
      <c r="H11" s="43">
        <v>47845.42</v>
      </c>
      <c r="I11" s="81">
        <f>-I12</f>
        <v>-17163</v>
      </c>
      <c r="J11" s="44">
        <f>SUM(H11:I11)</f>
        <v>30682.42</v>
      </c>
    </row>
    <row r="12" spans="1:11" s="3" customFormat="1" ht="6" customHeight="1" thickBot="1" x14ac:dyDescent="0.25">
      <c r="G12" s="45"/>
      <c r="H12" s="78"/>
      <c r="I12" s="74">
        <f>SUM(I13:I18)/2</f>
        <v>17163</v>
      </c>
    </row>
    <row r="13" spans="1:11" s="53" customFormat="1" ht="21" x14ac:dyDescent="0.2">
      <c r="A13" s="46" t="s">
        <v>9</v>
      </c>
      <c r="B13" s="47" t="s">
        <v>21</v>
      </c>
      <c r="C13" s="48" t="s">
        <v>23</v>
      </c>
      <c r="D13" s="49" t="s">
        <v>11</v>
      </c>
      <c r="E13" s="49" t="s">
        <v>11</v>
      </c>
      <c r="F13" s="50" t="s">
        <v>22</v>
      </c>
      <c r="G13" s="51" t="s">
        <v>20</v>
      </c>
      <c r="H13" s="52">
        <v>300000</v>
      </c>
      <c r="I13" s="52">
        <v>-300000</v>
      </c>
      <c r="J13" s="138">
        <v>0</v>
      </c>
    </row>
    <row r="14" spans="1:11" ht="13.5" thickBot="1" x14ac:dyDescent="0.25">
      <c r="A14" s="36"/>
      <c r="B14" s="54"/>
      <c r="C14" s="67"/>
      <c r="D14" s="55">
        <v>5512</v>
      </c>
      <c r="E14" s="56">
        <v>6341</v>
      </c>
      <c r="F14" s="68"/>
      <c r="G14" s="69" t="s">
        <v>19</v>
      </c>
      <c r="H14" s="58">
        <v>300000</v>
      </c>
      <c r="I14" s="58">
        <v>-300000</v>
      </c>
      <c r="J14" s="139">
        <v>0</v>
      </c>
    </row>
    <row r="15" spans="1:11" s="53" customFormat="1" ht="21" x14ac:dyDescent="0.2">
      <c r="A15" s="46" t="s">
        <v>9</v>
      </c>
      <c r="B15" s="61" t="s">
        <v>24</v>
      </c>
      <c r="C15" s="62" t="s">
        <v>31</v>
      </c>
      <c r="D15" s="63" t="s">
        <v>11</v>
      </c>
      <c r="E15" s="63" t="s">
        <v>11</v>
      </c>
      <c r="F15" s="64" t="s">
        <v>30</v>
      </c>
      <c r="G15" s="65" t="s">
        <v>32</v>
      </c>
      <c r="H15" s="34">
        <v>0</v>
      </c>
      <c r="I15" s="66">
        <v>114163</v>
      </c>
      <c r="J15" s="70">
        <f t="shared" ref="J13:J18" si="0">SUM(H15:I15)</f>
        <v>114163</v>
      </c>
    </row>
    <row r="16" spans="1:11" ht="13.5" thickBot="1" x14ac:dyDescent="0.25">
      <c r="A16" s="36"/>
      <c r="B16" s="54"/>
      <c r="C16" s="67"/>
      <c r="D16" s="55">
        <v>5512</v>
      </c>
      <c r="E16" s="56">
        <v>5321</v>
      </c>
      <c r="F16" s="68"/>
      <c r="G16" s="69" t="s">
        <v>18</v>
      </c>
      <c r="H16" s="79">
        <v>0</v>
      </c>
      <c r="I16" s="58">
        <v>114163</v>
      </c>
      <c r="J16" s="59">
        <f t="shared" si="0"/>
        <v>114163</v>
      </c>
    </row>
    <row r="17" spans="1:10" s="53" customFormat="1" ht="31.5" x14ac:dyDescent="0.2">
      <c r="A17" s="46" t="s">
        <v>9</v>
      </c>
      <c r="B17" s="61" t="s">
        <v>25</v>
      </c>
      <c r="C17" s="71" t="s">
        <v>28</v>
      </c>
      <c r="D17" s="63" t="s">
        <v>11</v>
      </c>
      <c r="E17" s="63" t="s">
        <v>11</v>
      </c>
      <c r="F17" s="64" t="s">
        <v>29</v>
      </c>
      <c r="G17" s="51" t="s">
        <v>33</v>
      </c>
      <c r="H17" s="34">
        <v>0</v>
      </c>
      <c r="I17" s="66">
        <v>203000</v>
      </c>
      <c r="J17" s="70">
        <f t="shared" si="0"/>
        <v>203000</v>
      </c>
    </row>
    <row r="18" spans="1:10" ht="13.5" thickBot="1" x14ac:dyDescent="0.25">
      <c r="A18" s="36"/>
      <c r="B18" s="54"/>
      <c r="C18" s="67"/>
      <c r="D18" s="55">
        <v>5512</v>
      </c>
      <c r="E18" s="56">
        <v>5321</v>
      </c>
      <c r="F18" s="57"/>
      <c r="G18" s="75" t="s">
        <v>18</v>
      </c>
      <c r="H18" s="79">
        <v>0</v>
      </c>
      <c r="I18" s="72">
        <v>203000</v>
      </c>
      <c r="J18" s="59">
        <f t="shared" si="0"/>
        <v>203000</v>
      </c>
    </row>
  </sheetData>
  <mergeCells count="11">
    <mergeCell ref="B8:C8"/>
    <mergeCell ref="F8:G8"/>
    <mergeCell ref="B9:C9"/>
    <mergeCell ref="F9:G9"/>
    <mergeCell ref="F10:G10"/>
    <mergeCell ref="G1:J1"/>
    <mergeCell ref="A2:I2"/>
    <mergeCell ref="A3:I3"/>
    <mergeCell ref="A5:I5"/>
    <mergeCell ref="B7:C7"/>
    <mergeCell ref="F7:G7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ZR_RO_282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2015-10-13T08:09:03Z</cp:lastPrinted>
  <dcterms:created xsi:type="dcterms:W3CDTF">2015-07-22T15:35:05Z</dcterms:created>
  <dcterms:modified xsi:type="dcterms:W3CDTF">2015-10-13T08:09:07Z</dcterms:modified>
</cp:coreProperties>
</file>