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19440" windowHeight="9972" activeTab="1"/>
  </bookViews>
  <sheets>
    <sheet name="Bilance PaV" sheetId="2" r:id="rId1"/>
    <sheet name="92607" sheetId="1" r:id="rId2"/>
  </sheets>
  <calcPr calcId="145621"/>
</workbook>
</file>

<file path=xl/calcChain.xml><?xml version="1.0" encoding="utf-8"?>
<calcChain xmlns="http://schemas.openxmlformats.org/spreadsheetml/2006/main">
  <c r="D42" i="2" l="1"/>
  <c r="C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42" i="2" s="1"/>
  <c r="E22" i="2"/>
  <c r="E21" i="2"/>
  <c r="E20" i="2"/>
  <c r="E19" i="2"/>
  <c r="E18" i="2"/>
  <c r="D18" i="2"/>
  <c r="C18" i="2"/>
  <c r="E16" i="2"/>
  <c r="E15" i="2"/>
  <c r="E14" i="2"/>
  <c r="D13" i="2"/>
  <c r="C13" i="2"/>
  <c r="E13" i="2" s="1"/>
  <c r="E12" i="2"/>
  <c r="E11" i="2"/>
  <c r="E10" i="2"/>
  <c r="E9" i="2"/>
  <c r="E8" i="2"/>
  <c r="D8" i="2"/>
  <c r="C8" i="2"/>
  <c r="D7" i="2"/>
  <c r="D17" i="2" s="1"/>
  <c r="D23" i="2" s="1"/>
  <c r="E6" i="2"/>
  <c r="E5" i="2"/>
  <c r="E4" i="2"/>
  <c r="D3" i="2"/>
  <c r="C3" i="2"/>
  <c r="H202" i="1"/>
  <c r="H183" i="1"/>
  <c r="J214" i="1"/>
  <c r="J213" i="1"/>
  <c r="J212" i="1"/>
  <c r="I211" i="1"/>
  <c r="J211" i="1"/>
  <c r="J206" i="1"/>
  <c r="I205" i="1"/>
  <c r="H205" i="1"/>
  <c r="J205" i="1" s="1"/>
  <c r="I194" i="1"/>
  <c r="I198" i="1"/>
  <c r="I185" i="1"/>
  <c r="I125" i="1"/>
  <c r="I133" i="1"/>
  <c r="I141" i="1"/>
  <c r="I149" i="1"/>
  <c r="I157" i="1"/>
  <c r="I165" i="1"/>
  <c r="I173" i="1"/>
  <c r="I181" i="1"/>
  <c r="I183" i="1"/>
  <c r="I202" i="1" s="1"/>
  <c r="J210" i="1"/>
  <c r="I209" i="1"/>
  <c r="H209" i="1"/>
  <c r="J208" i="1"/>
  <c r="I207" i="1"/>
  <c r="J207" i="1" s="1"/>
  <c r="H207" i="1"/>
  <c r="J204" i="1"/>
  <c r="I203" i="1"/>
  <c r="H203" i="1"/>
  <c r="G202" i="1"/>
  <c r="J191" i="1"/>
  <c r="I190" i="1"/>
  <c r="H190" i="1"/>
  <c r="J189" i="1"/>
  <c r="I188" i="1"/>
  <c r="H188" i="1"/>
  <c r="H187" i="1" s="1"/>
  <c r="G188" i="1"/>
  <c r="G187" i="1"/>
  <c r="J122" i="1"/>
  <c r="H121" i="1"/>
  <c r="J121" i="1" s="1"/>
  <c r="J120" i="1"/>
  <c r="H119" i="1"/>
  <c r="J119" i="1" s="1"/>
  <c r="J118" i="1"/>
  <c r="I117" i="1"/>
  <c r="H117" i="1"/>
  <c r="J117" i="1" s="1"/>
  <c r="J116" i="1"/>
  <c r="I115" i="1"/>
  <c r="H115" i="1"/>
  <c r="J114" i="1"/>
  <c r="I113" i="1"/>
  <c r="H113" i="1"/>
  <c r="J113" i="1" s="1"/>
  <c r="J112" i="1"/>
  <c r="I111" i="1"/>
  <c r="H111" i="1"/>
  <c r="J110" i="1"/>
  <c r="I109" i="1"/>
  <c r="H109" i="1"/>
  <c r="J109" i="1" s="1"/>
  <c r="J108" i="1"/>
  <c r="I107" i="1"/>
  <c r="H107" i="1"/>
  <c r="J106" i="1"/>
  <c r="I105" i="1"/>
  <c r="H105" i="1"/>
  <c r="J105" i="1" s="1"/>
  <c r="J104" i="1"/>
  <c r="I103" i="1"/>
  <c r="H103" i="1"/>
  <c r="J102" i="1"/>
  <c r="I101" i="1"/>
  <c r="H101" i="1"/>
  <c r="J101" i="1" s="1"/>
  <c r="J100" i="1"/>
  <c r="I99" i="1"/>
  <c r="H99" i="1"/>
  <c r="J98" i="1"/>
  <c r="I97" i="1"/>
  <c r="H97" i="1"/>
  <c r="J97" i="1" s="1"/>
  <c r="J96" i="1"/>
  <c r="I95" i="1"/>
  <c r="H95" i="1"/>
  <c r="J94" i="1"/>
  <c r="I93" i="1"/>
  <c r="H93" i="1"/>
  <c r="J93" i="1" s="1"/>
  <c r="J92" i="1"/>
  <c r="I91" i="1"/>
  <c r="H91" i="1"/>
  <c r="J90" i="1"/>
  <c r="I89" i="1"/>
  <c r="H89" i="1"/>
  <c r="J89" i="1" s="1"/>
  <c r="J88" i="1"/>
  <c r="I87" i="1"/>
  <c r="H87" i="1"/>
  <c r="J86" i="1"/>
  <c r="I85" i="1"/>
  <c r="H85" i="1"/>
  <c r="J85" i="1" s="1"/>
  <c r="J84" i="1"/>
  <c r="I83" i="1"/>
  <c r="J83" i="1" s="1"/>
  <c r="J82" i="1"/>
  <c r="I81" i="1"/>
  <c r="H81" i="1"/>
  <c r="J80" i="1"/>
  <c r="I79" i="1"/>
  <c r="H79" i="1"/>
  <c r="J79" i="1" s="1"/>
  <c r="J78" i="1"/>
  <c r="I77" i="1"/>
  <c r="H77" i="1"/>
  <c r="J76" i="1"/>
  <c r="I75" i="1"/>
  <c r="H75" i="1"/>
  <c r="J75" i="1" s="1"/>
  <c r="J74" i="1"/>
  <c r="I73" i="1"/>
  <c r="H73" i="1"/>
  <c r="J72" i="1"/>
  <c r="I71" i="1"/>
  <c r="H71" i="1"/>
  <c r="J71" i="1" s="1"/>
  <c r="J70" i="1"/>
  <c r="I69" i="1"/>
  <c r="H69" i="1"/>
  <c r="J68" i="1"/>
  <c r="I67" i="1"/>
  <c r="H67" i="1"/>
  <c r="J67" i="1" s="1"/>
  <c r="J66" i="1"/>
  <c r="H65" i="1"/>
  <c r="J65" i="1" s="1"/>
  <c r="G64" i="1"/>
  <c r="J25" i="1"/>
  <c r="I24" i="1"/>
  <c r="J24" i="1" s="1"/>
  <c r="J23" i="1"/>
  <c r="I22" i="1"/>
  <c r="J22" i="1" s="1"/>
  <c r="J21" i="1"/>
  <c r="I20" i="1"/>
  <c r="H20" i="1"/>
  <c r="J19" i="1"/>
  <c r="I18" i="1"/>
  <c r="J18" i="1" s="1"/>
  <c r="J17" i="1"/>
  <c r="J16" i="1"/>
  <c r="J15" i="1"/>
  <c r="I14" i="1"/>
  <c r="H14" i="1"/>
  <c r="G13" i="1"/>
  <c r="H64" i="1" l="1"/>
  <c r="J64" i="1" s="1"/>
  <c r="J69" i="1"/>
  <c r="J77" i="1"/>
  <c r="J91" i="1"/>
  <c r="J99" i="1"/>
  <c r="J107" i="1"/>
  <c r="J115" i="1"/>
  <c r="J87" i="1"/>
  <c r="J95" i="1"/>
  <c r="J103" i="1"/>
  <c r="J111" i="1"/>
  <c r="C17" i="2"/>
  <c r="E17" i="2" s="1"/>
  <c r="E3" i="2"/>
  <c r="C7" i="2"/>
  <c r="E7" i="2" s="1"/>
  <c r="J73" i="1"/>
  <c r="J81" i="1"/>
  <c r="J20" i="1"/>
  <c r="I187" i="1"/>
  <c r="J187" i="1" s="1"/>
  <c r="J202" i="1"/>
  <c r="J14" i="1"/>
  <c r="J190" i="1"/>
  <c r="J209" i="1"/>
  <c r="I13" i="1"/>
  <c r="I11" i="1" s="1"/>
  <c r="J203" i="1"/>
  <c r="J188" i="1"/>
  <c r="H13" i="1"/>
  <c r="C23" i="2" l="1"/>
  <c r="E23" i="2" s="1"/>
  <c r="H11" i="1"/>
  <c r="J11" i="1" s="1"/>
  <c r="J13" i="1"/>
</calcChain>
</file>

<file path=xl/sharedStrings.xml><?xml version="1.0" encoding="utf-8"?>
<sst xmlns="http://schemas.openxmlformats.org/spreadsheetml/2006/main" count="812" uniqueCount="316">
  <si>
    <t>odbor kultury, památkové péče a cestovního ruchu</t>
  </si>
  <si>
    <t>926 07 - Dotační fond LK</t>
  </si>
  <si>
    <t>tis.Kč</t>
  </si>
  <si>
    <t>uk</t>
  </si>
  <si>
    <t>č.a.</t>
  </si>
  <si>
    <t>§</t>
  </si>
  <si>
    <t>pol.</t>
  </si>
  <si>
    <t>D O T A Č N Í  F O N D   L K</t>
  </si>
  <si>
    <t>SR 2015</t>
  </si>
  <si>
    <t xml:space="preserve"> UR I 2015</t>
  </si>
  <si>
    <t>UR II  2015</t>
  </si>
  <si>
    <t>SU</t>
  </si>
  <si>
    <t>x</t>
  </si>
  <si>
    <t>Běžné a kapitálové výdaje resortu celkem</t>
  </si>
  <si>
    <t>z toho</t>
  </si>
  <si>
    <t>7010000</t>
  </si>
  <si>
    <t>Podprogram 7.1 - Kulturní aktivity v LK</t>
  </si>
  <si>
    <t>701000</t>
  </si>
  <si>
    <t>0000</t>
  </si>
  <si>
    <t>nespecifikované rezervy fondu</t>
  </si>
  <si>
    <t>nespecifikované rezervy</t>
  </si>
  <si>
    <t>7010023</t>
  </si>
  <si>
    <t>Sdružení TULIPAN - Týden s TULIPANem VII.</t>
  </si>
  <si>
    <t>neinvestiční transfery spolkům</t>
  </si>
  <si>
    <t>7010030</t>
  </si>
  <si>
    <t xml:space="preserve">Div.spol.Krakonoš,V.n.J.-Oslav 90 let loutk.scény </t>
  </si>
  <si>
    <t>7010031</t>
  </si>
  <si>
    <t>Kruh autorů Liberecka - Kalmanach 2014-2015</t>
  </si>
  <si>
    <t>7010033</t>
  </si>
  <si>
    <t>4008</t>
  </si>
  <si>
    <t>Měs.Nový B.-Vánoce v muzeu-Po stopách letokr.</t>
  </si>
  <si>
    <t>neinvestiční transfery obcím</t>
  </si>
  <si>
    <t>7010039</t>
  </si>
  <si>
    <t>5425</t>
  </si>
  <si>
    <t>DDM"Sluníčko", Lomnice n. P.-Loutky z říše loutek</t>
  </si>
  <si>
    <t>7010040</t>
  </si>
  <si>
    <t>KPaS DDM Lomnice n.P.-Lomnické hud.jaro-21.roč.</t>
  </si>
  <si>
    <t>7010041</t>
  </si>
  <si>
    <t>LOKACER - Zámecké hudební soboty - 14. ročník</t>
  </si>
  <si>
    <t>7010042</t>
  </si>
  <si>
    <t>Spolek jablon.dam a pánů - 17. ročník Léto tančí</t>
  </si>
  <si>
    <t>7010043</t>
  </si>
  <si>
    <t>PIANOLA - Liberecký flašinetář - 6. ročník</t>
  </si>
  <si>
    <t>7010044</t>
  </si>
  <si>
    <t>Filosofický klub Progres - Festival Všudybud 2015</t>
  </si>
  <si>
    <t>7010045</t>
  </si>
  <si>
    <t>AB Studio - 32.Letní jazzová dílna Karla Veselého</t>
  </si>
  <si>
    <t>7010046</t>
  </si>
  <si>
    <t>1705</t>
  </si>
  <si>
    <t>MČR Turnov-Život na provázku,aneb o loutkářích…</t>
  </si>
  <si>
    <t>neinvestiční příspěvky zřízeným PO</t>
  </si>
  <si>
    <t>7010047</t>
  </si>
  <si>
    <t>Centrum zdrav.postiž.LK - Modrý slon 2015</t>
  </si>
  <si>
    <t>neinvestiční transfery obecně prospěšným společnostem</t>
  </si>
  <si>
    <t>7010048</t>
  </si>
  <si>
    <t>2004</t>
  </si>
  <si>
    <t>Město Hejnice - Hejnické slavnosti</t>
  </si>
  <si>
    <t>7010049</t>
  </si>
  <si>
    <t>Podkrk.SPDZP Semily-18.festival Patříme k sobě</t>
  </si>
  <si>
    <t>7010050</t>
  </si>
  <si>
    <t>2031</t>
  </si>
  <si>
    <t>Obec Křížany - Dixieland v Křížanech</t>
  </si>
  <si>
    <t>7010051</t>
  </si>
  <si>
    <t>Bohemia public relation - Slavnost jablka 2015</t>
  </si>
  <si>
    <t>neinvestiční transfery nefinančním podnik.subj.-práv.os.</t>
  </si>
  <si>
    <t>7010052</t>
  </si>
  <si>
    <t xml:space="preserve">Česká kultura - Tanvaldské hudební jaro </t>
  </si>
  <si>
    <t>7010053</t>
  </si>
  <si>
    <t>Jilmnicko-Krakonošovy letní podvečery 2015</t>
  </si>
  <si>
    <t>ost.neinvest.transfery veř.rozpočtům územní úrovně</t>
  </si>
  <si>
    <t>7010054</t>
  </si>
  <si>
    <t>Jítrava - Svatopankrácká pouť v Jítravě 2015</t>
  </si>
  <si>
    <t>7010055</t>
  </si>
  <si>
    <t>Div.klub Jirásek - Českolip.divadelní podzim 2015</t>
  </si>
  <si>
    <t>7010056</t>
  </si>
  <si>
    <t>5023</t>
  </si>
  <si>
    <t>Obec Chuchelna - Chuchelská pouť 2015</t>
  </si>
  <si>
    <t>7010057</t>
  </si>
  <si>
    <t>2002</t>
  </si>
  <si>
    <t>Město Č. Dub - Městské slavnosti-Bugrfest 2015</t>
  </si>
  <si>
    <t>7010058</t>
  </si>
  <si>
    <t>Brána Trojzemí - Hrádecký divadelní podzim 2015</t>
  </si>
  <si>
    <t>7020000</t>
  </si>
  <si>
    <t>Podprogram 7.2 -Záchrana a obnova památek v LK</t>
  </si>
  <si>
    <t>5901</t>
  </si>
  <si>
    <t>7020043</t>
  </si>
  <si>
    <t>ŘKF Č.Dub-I.et.obnova kostel sv.Jakuba Letařovice</t>
  </si>
  <si>
    <t>neinv.transfery církvím a náboženským společnostem</t>
  </si>
  <si>
    <t>7020044</t>
  </si>
  <si>
    <t>ŘKF-Bozkov-Záchrana bozkovských varhan-II.etapa</t>
  </si>
  <si>
    <t>7020045</t>
  </si>
  <si>
    <t>3703</t>
  </si>
  <si>
    <t>Muzeum skla a biž.v Jbc. n.N.- Sbírky Waldes 2014</t>
  </si>
  <si>
    <t>neinvestiční transfery cizím PO</t>
  </si>
  <si>
    <t>7020046</t>
  </si>
  <si>
    <t>Jaromír Šimonek-VII.etapa rest.hrad Houska</t>
  </si>
  <si>
    <t>neinv.transfery nefin. podnik. subj. - fyzickým osobám</t>
  </si>
  <si>
    <t>7020048</t>
  </si>
  <si>
    <t>Českobr.círk.ev.Ž.B.-Obnova kaple - III.etapa</t>
  </si>
  <si>
    <t>7020050</t>
  </si>
  <si>
    <t>O.s.Drob.pam.s.Čech-Obnova kostel sv.J.Křtitele</t>
  </si>
  <si>
    <t>7020051</t>
  </si>
  <si>
    <t>ŘKF Holany-Obnova  kostel sv.Magdalény</t>
  </si>
  <si>
    <t>7020052</t>
  </si>
  <si>
    <t xml:space="preserve">ŘKF Roprachtice-Obnova kostel Nejsvětější Trojice </t>
  </si>
  <si>
    <t>7020053</t>
  </si>
  <si>
    <t>ŘKF Jenišovice - Sanace zdiva kostel sv. Jiří</t>
  </si>
  <si>
    <t>7020054</t>
  </si>
  <si>
    <t>ŘKF Rokytnice n.J.-Oprava kostel sv. Mich.-3.etapa</t>
  </si>
  <si>
    <t>7020056</t>
  </si>
  <si>
    <t>ŘKF Kuřívody-Odkryv a rest. maleb kostel sv. Havla</t>
  </si>
  <si>
    <t>7020057</t>
  </si>
  <si>
    <t>Hoďaňovi-Oprava objektu č.p.129 v Ž.B.(Trávníky)</t>
  </si>
  <si>
    <t>7020058</t>
  </si>
  <si>
    <t>ŘKF Stráž p. Ralskem-Kostel sv. Zikmunda</t>
  </si>
  <si>
    <t>7020060</t>
  </si>
  <si>
    <t>J.Bartoníček-Opr.mlýnského kola-Bradlecká Lhota</t>
  </si>
  <si>
    <t>účelové neinvestiční transfery fyzickým osobám</t>
  </si>
  <si>
    <t>7020062</t>
  </si>
  <si>
    <t>Jánské kam.-Johannisstein III.et.kostel Krompach</t>
  </si>
  <si>
    <t>7020063</t>
  </si>
  <si>
    <t>5004</t>
  </si>
  <si>
    <t xml:space="preserve"> Město Jilemnice-Obnova zámek v Jilemnici</t>
  </si>
  <si>
    <t>7020064</t>
  </si>
  <si>
    <t>Petr Stanislav-Obnova  venkov.domu na Břehyni</t>
  </si>
  <si>
    <t>7020065</t>
  </si>
  <si>
    <t>1702</t>
  </si>
  <si>
    <t>Muzeum Liberec-Restaurování  okenních vitráží</t>
  </si>
  <si>
    <t>7020066</t>
  </si>
  <si>
    <t>ŘKF Semily - Oprava kostel sv. P. a P.Semily</t>
  </si>
  <si>
    <t>7020067</t>
  </si>
  <si>
    <t>Rudolf Bém-Mikoláškům mlýn-Jestřábí</t>
  </si>
  <si>
    <t>účelové neinv.transf.fyzickým osobám</t>
  </si>
  <si>
    <t>7020068</t>
  </si>
  <si>
    <t>ŘKF Jezvé-kostel sv. Vavřince,Jezvé- 2.etapa</t>
  </si>
  <si>
    <t>7020069</t>
  </si>
  <si>
    <t>Jilemnice HOTEL,s.r.o.-.objekt městské spořitelny</t>
  </si>
  <si>
    <t>nein.tr.nefin.podnik.sub.-práv.os.</t>
  </si>
  <si>
    <t>7020073</t>
  </si>
  <si>
    <t>Ester Havlová-Oprava ven.usedlost žďár v Podb.</t>
  </si>
  <si>
    <t>7020074</t>
  </si>
  <si>
    <t>ŘKF-Ž. Brod-Obnova kostel sv. Jakuba V. Ž.B.</t>
  </si>
  <si>
    <t>7020075</t>
  </si>
  <si>
    <t>Náb.obec Církve čs.h.Frýdlant v Č.- kostel  Frýdlant</t>
  </si>
  <si>
    <t>7020076</t>
  </si>
  <si>
    <t>3007</t>
  </si>
  <si>
    <t>Město Železný Brod-Nátěry objektu - Běliště</t>
  </si>
  <si>
    <t>7020077</t>
  </si>
  <si>
    <t xml:space="preserve">ŘKF-Harrachov-Odvlhčení kostel sv. Václava </t>
  </si>
  <si>
    <t>7020079</t>
  </si>
  <si>
    <t>3023</t>
  </si>
  <si>
    <t>Obec Malá skála - Vranov - obnova terasy u kaple</t>
  </si>
  <si>
    <t>7020080</t>
  </si>
  <si>
    <t>ŘKF Brniště - střešní plášť kostel sv. Mikuláše</t>
  </si>
  <si>
    <t>neinvest.transfery cílrkvím a náboženským společnostem</t>
  </si>
  <si>
    <t>7020081</t>
  </si>
  <si>
    <t>5008</t>
  </si>
  <si>
    <t xml:space="preserve">Město Turnov - Hrad Valdštejn/Nový palác </t>
  </si>
  <si>
    <t>7020082</t>
  </si>
  <si>
    <t>Vlastimil Šefr - střešní krytina venk.dům Víska</t>
  </si>
  <si>
    <t>7020083</t>
  </si>
  <si>
    <t>Krch Jiří - Janatův mlýn - střecha stodoly</t>
  </si>
  <si>
    <t>7020084</t>
  </si>
  <si>
    <t>Habácko Ladislav  - objekt Žďár v Podbezdězí</t>
  </si>
  <si>
    <t>7020085</t>
  </si>
  <si>
    <t>Bartoníček Jan - Bradlecká Lhota - vodní kolo</t>
  </si>
  <si>
    <t>7020086</t>
  </si>
  <si>
    <t>ŘKF Bozkov - bozkovské varhany III.etapa</t>
  </si>
  <si>
    <t>7020087</t>
  </si>
  <si>
    <t>FKP Frýdlant - areál býv. Zámku v Černousích</t>
  </si>
  <si>
    <t>7020088</t>
  </si>
  <si>
    <t>ŘKF Krásná - kaple kostela sv.Josefa na Krásné</t>
  </si>
  <si>
    <t>7020089</t>
  </si>
  <si>
    <t>2006</t>
  </si>
  <si>
    <t>Město Hrádek n.N. - II.etapa střechy</t>
  </si>
  <si>
    <t>7020090</t>
  </si>
  <si>
    <t>Ochran.sbor ČSBCE-kaple jed. Bratrské Žel. Brod</t>
  </si>
  <si>
    <t>7020091</t>
  </si>
  <si>
    <t>Jitka Kybalová - dům Malé nám. V Železném Brodě</t>
  </si>
  <si>
    <t>7020092</t>
  </si>
  <si>
    <t>ŘKF- děkanství Frýdlant-kostel Nalezení sv. Kříže</t>
  </si>
  <si>
    <t>7020093</t>
  </si>
  <si>
    <t>Židovská obec LBC.-hrobka Sigmunda Liebitzky</t>
  </si>
  <si>
    <t>7020094</t>
  </si>
  <si>
    <t>2015</t>
  </si>
  <si>
    <t>Obec Černousy - hřbitovní zeď ve Vsi</t>
  </si>
  <si>
    <t>7020095</t>
  </si>
  <si>
    <t>4051</t>
  </si>
  <si>
    <t>Obec Svojkov - areál hradu Svojkov - záv.etapa</t>
  </si>
  <si>
    <t>7020096</t>
  </si>
  <si>
    <t>ŘKF Rokytnice n.J.- kostel sv. Michaela-4.etapa</t>
  </si>
  <si>
    <t>7020097</t>
  </si>
  <si>
    <t>Petra Přenosilová-objekt sýpky v Blíževedlech</t>
  </si>
  <si>
    <t>7020098</t>
  </si>
  <si>
    <t>Náb.obec Církve čs.h.Frýdlant v Č.- fara-4.etapa</t>
  </si>
  <si>
    <t>7020099</t>
  </si>
  <si>
    <t>ŘKF - děkanství Č.- II.etapa kostel v Letařovicích</t>
  </si>
  <si>
    <t>7020100</t>
  </si>
  <si>
    <t>2038</t>
  </si>
  <si>
    <t>Město Osečná-sousoší v Osečné</t>
  </si>
  <si>
    <t>7020101</t>
  </si>
  <si>
    <t>ŘKF,arciděkanství Horní Police-kostel v Horní Polici</t>
  </si>
  <si>
    <t>7020102</t>
  </si>
  <si>
    <t>Kilián Oldřich-zámek v Horní Libchavě</t>
  </si>
  <si>
    <t>7020103</t>
  </si>
  <si>
    <t>5042</t>
  </si>
  <si>
    <t>Obec Paseky n.J.- stará písmácká škola Paseky</t>
  </si>
  <si>
    <t>7020104</t>
  </si>
  <si>
    <t>ŘKF Brenná-kostel sv. Jana Křtitele Brenná-II.etapa</t>
  </si>
  <si>
    <t>7020105</t>
  </si>
  <si>
    <t>Ochrana Klokočských skal - hrad Rotštejn</t>
  </si>
  <si>
    <t>7020106</t>
  </si>
  <si>
    <t>David Hlubuček - objekt Zahrádky u České Lípy</t>
  </si>
  <si>
    <t>7020107</t>
  </si>
  <si>
    <t>Havlová Ester - II.etapa venk.usedlost Žďár v Podb.</t>
  </si>
  <si>
    <t>7020108</t>
  </si>
  <si>
    <t>Václav Froněk - rodinný dům v Polevsku</t>
  </si>
  <si>
    <t>7020109</t>
  </si>
  <si>
    <t>Město Nový Bor - měšťanský dům Nový Bor</t>
  </si>
  <si>
    <t>7030000</t>
  </si>
  <si>
    <t>Podprogram 7.3 -Stavebně historický průzkum</t>
  </si>
  <si>
    <t>7030006</t>
  </si>
  <si>
    <t>Ing. J.Krch-SHP - Janatův mlýn</t>
  </si>
  <si>
    <t>5493</t>
  </si>
  <si>
    <t>7030012</t>
  </si>
  <si>
    <t>ŘKF-děkanství Zákupy - SHP kostel sv. Fab. a Šeb.</t>
  </si>
  <si>
    <t>7030013</t>
  </si>
  <si>
    <t>ŘKF Dubnice-SHP kostel v Dubnici</t>
  </si>
  <si>
    <t>7030014</t>
  </si>
  <si>
    <t>J.Havelka,P.Pivoňka-SHP roub.hostinec Pod Lipami</t>
  </si>
  <si>
    <t>7030015</t>
  </si>
  <si>
    <t>5005</t>
  </si>
  <si>
    <t xml:space="preserve">Město Lomnice n.P.-SHP Svobodova hrobka </t>
  </si>
  <si>
    <t>7030016</t>
  </si>
  <si>
    <t>4003</t>
  </si>
  <si>
    <t>Město Doksy - SHP zámek Doksy</t>
  </si>
  <si>
    <t>7040000</t>
  </si>
  <si>
    <t>Podprogram 7.4 -Archeologie</t>
  </si>
  <si>
    <t>Muzeum ČR Turnov-Záchr.archeol.výzkum-Přepeře u T.</t>
  </si>
  <si>
    <t>1704</t>
  </si>
  <si>
    <t xml:space="preserve">Vl. Muzeum a galerie ČL - Rest.ošetření arch. nálezů </t>
  </si>
  <si>
    <t>7020110</t>
  </si>
  <si>
    <t>Ing. Jiří Fiedler - výměna střešní krytiny  Žel. Brod</t>
  </si>
  <si>
    <t>Změna rozpočtu - rozpočtové opatření č. 322/15</t>
  </si>
  <si>
    <t>ZRRO č. 322/15</t>
  </si>
  <si>
    <t>7040001</t>
  </si>
  <si>
    <t>VMaGČL - konz. a rest. hrad Valdštejn</t>
  </si>
  <si>
    <t>7020111</t>
  </si>
  <si>
    <t>ŘKF Děkanství Jablonné - střecha kostel Petrovice</t>
  </si>
  <si>
    <t>Zdrojová část rozpočtu LK 2015</t>
  </si>
  <si>
    <t>v tis. Kč</t>
  </si>
  <si>
    <t>ukazatel</t>
  </si>
  <si>
    <t xml:space="preserve">pol. </t>
  </si>
  <si>
    <t xml:space="preserve">upravený rozpočet 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</si>
  <si>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</si>
  <si>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</si>
  <si>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</si>
  <si>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</si>
  <si>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</si>
  <si>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</si>
  <si>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</si>
  <si>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</si>
  <si>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</si>
  <si>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</si>
  <si>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</si>
  <si>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</si>
  <si>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</si>
  <si>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</si>
  <si>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úč.neinv.dotace</t>
  </si>
  <si>
    <t xml:space="preserve">   neinv. dotace ze zahraničí</t>
  </si>
  <si>
    <t>415x</t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</si>
  <si>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</si>
  <si>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</si>
  <si>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421x</t>
  </si>
  <si>
    <t xml:space="preserve">    resort.účel. inv. dot.</t>
  </si>
  <si>
    <t xml:space="preserve">    investiční dotace od obcí </t>
  </si>
  <si>
    <t xml:space="preserve">    investiční dotace ze zahraničí</t>
  </si>
  <si>
    <t>P ř í j m y   celkem</t>
  </si>
  <si>
    <t>1-4xxx</t>
  </si>
  <si>
    <t>C/ F i n a n c o v á n í</t>
  </si>
  <si>
    <t>8xxx</t>
  </si>
  <si>
    <t>1. Zapojení fondů z r. 2014</t>
  </si>
  <si>
    <t>8115</t>
  </si>
  <si>
    <t>2. Zapojení  zákl.běžného účtu z r. 2014</t>
  </si>
  <si>
    <t>4. úvěr</t>
  </si>
  <si>
    <t>5. uhrazené splátky dlouhod.půjč.</t>
  </si>
  <si>
    <t xml:space="preserve">Z d r o j e  L K   c e l k e m </t>
  </si>
  <si>
    <t>Výdajová část rozpočtu LK 2015</t>
  </si>
  <si>
    <t xml:space="preserve">     ukazatel</t>
  </si>
  <si>
    <t>Kap.910-zastupitelstvo</t>
  </si>
  <si>
    <t>5xxx</t>
  </si>
  <si>
    <t>Kap.911-krajský úřad</t>
  </si>
  <si>
    <t>Kap.913-příspěvkové organizace</t>
  </si>
  <si>
    <t>Kap.914-působnosti</t>
  </si>
  <si>
    <t>Kap.916-úč.neinv.dot.-škol.</t>
  </si>
  <si>
    <t>Kap.917-transfery</t>
  </si>
  <si>
    <t>5-6xxx</t>
  </si>
  <si>
    <t>Kap.919-Pokladní správa</t>
  </si>
  <si>
    <t>Kap.920-kapitálové výdaje</t>
  </si>
  <si>
    <t>6xxx</t>
  </si>
  <si>
    <t>Kap.921-úč.invest.dotace-škol.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</si>
  <si>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</si>
  <si>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</si>
  <si>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</si>
  <si>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</si>
  <si>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</si>
  <si>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</si>
  <si>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</si>
  <si>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</si>
  <si>
    <t>ZR-RO č. 322/15</t>
  </si>
  <si>
    <t>7040005</t>
  </si>
  <si>
    <t>7040006</t>
  </si>
  <si>
    <t>7040007</t>
  </si>
  <si>
    <t>NPÚ - Archeologický průzkum býv. konírny Zákupy</t>
  </si>
  <si>
    <t>SML - Restaurování a  konzervace textilií ze hřbitova</t>
  </si>
  <si>
    <t>7040008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</si>
</sst>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č_-;\-* #,##0.00\ _K_č_-;_-* &quot;-&quot;??\ _K_č_-;_-@_-"/>
    <numFmt numFmtId="164" formatCode="#,##0.000"/>
    <numFmt numFmtId="165" formatCode="#,##0.00000"/>
    <numFmt numFmtId="166" formatCode="#,##0.0"/>
  </numFmts>
  <fonts count="16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</cellStyleXfs>
  <cellXfs count="122">
    <xf numFmtId="0" fontId="0" fillId="0" borderId="0" xfId="0"/>
    <xf numFmtId="0" fontId="1" fillId="0" borderId="0" xfId="1"/>
    <xf numFmtId="0" fontId="1" fillId="0" borderId="0" xfId="2" applyAlignment="1"/>
    <xf numFmtId="164" fontId="1" fillId="0" borderId="0" xfId="2" applyNumberFormat="1" applyAlignment="1"/>
    <xf numFmtId="164" fontId="1" fillId="0" borderId="0" xfId="1" applyNumberFormat="1"/>
    <xf numFmtId="0" fontId="1" fillId="0" borderId="0" xfId="2"/>
    <xf numFmtId="0" fontId="2" fillId="0" borderId="0" xfId="3"/>
    <xf numFmtId="164" fontId="1" fillId="0" borderId="0" xfId="4" applyNumberFormat="1"/>
    <xf numFmtId="0" fontId="1" fillId="0" borderId="0" xfId="5"/>
    <xf numFmtId="0" fontId="1" fillId="0" borderId="0" xfId="4"/>
    <xf numFmtId="164" fontId="5" fillId="0" borderId="0" xfId="4" applyNumberFormat="1" applyFont="1" applyAlignment="1">
      <alignment horizontal="center"/>
    </xf>
    <xf numFmtId="0" fontId="6" fillId="0" borderId="0" xfId="5" applyFont="1" applyFill="1" applyAlignment="1">
      <alignment horizontal="center"/>
    </xf>
    <xf numFmtId="4" fontId="6" fillId="0" borderId="0" xfId="5" applyNumberFormat="1" applyFont="1" applyFill="1" applyAlignment="1">
      <alignment horizontal="center"/>
    </xf>
    <xf numFmtId="164" fontId="5" fillId="0" borderId="0" xfId="5" applyNumberFormat="1" applyFont="1" applyFill="1" applyAlignment="1">
      <alignment horizontal="center"/>
    </xf>
    <xf numFmtId="0" fontId="1" fillId="0" borderId="0" xfId="5" applyFill="1"/>
    <xf numFmtId="0" fontId="7" fillId="0" borderId="1" xfId="5" applyFont="1" applyFill="1" applyBorder="1" applyAlignment="1">
      <alignment horizontal="center" vertical="center" wrapText="1"/>
    </xf>
    <xf numFmtId="0" fontId="7" fillId="0" borderId="4" xfId="5" applyFont="1" applyFill="1" applyBorder="1" applyAlignment="1">
      <alignment horizontal="center" vertical="center" wrapText="1"/>
    </xf>
    <xf numFmtId="0" fontId="7" fillId="0" borderId="5" xfId="5" applyFont="1" applyFill="1" applyBorder="1" applyAlignment="1">
      <alignment horizontal="center" vertical="center" wrapText="1"/>
    </xf>
    <xf numFmtId="0" fontId="5" fillId="0" borderId="6" xfId="6" applyFont="1" applyFill="1" applyBorder="1" applyAlignment="1">
      <alignment horizontal="center" vertical="center" wrapText="1"/>
    </xf>
    <xf numFmtId="164" fontId="7" fillId="0" borderId="6" xfId="7" applyNumberFormat="1" applyFont="1" applyBorder="1" applyAlignment="1">
      <alignment horizontal="center" vertical="center" wrapText="1"/>
    </xf>
    <xf numFmtId="164" fontId="5" fillId="0" borderId="7" xfId="6" applyNumberFormat="1" applyFont="1" applyFill="1" applyBorder="1" applyAlignment="1">
      <alignment horizontal="center" vertical="center" wrapText="1"/>
    </xf>
    <xf numFmtId="0" fontId="1" fillId="0" borderId="0" xfId="5" applyFill="1" applyAlignment="1">
      <alignment vertical="center" wrapText="1"/>
    </xf>
    <xf numFmtId="0" fontId="7" fillId="0" borderId="8" xfId="5" applyFont="1" applyFill="1" applyBorder="1" applyAlignment="1">
      <alignment horizontal="center"/>
    </xf>
    <xf numFmtId="0" fontId="7" fillId="0" borderId="6" xfId="5" applyFont="1" applyFill="1" applyBorder="1" applyAlignment="1">
      <alignment horizontal="center"/>
    </xf>
    <xf numFmtId="0" fontId="7" fillId="0" borderId="2" xfId="5" applyFont="1" applyFill="1" applyBorder="1" applyAlignment="1">
      <alignment horizontal="center"/>
    </xf>
    <xf numFmtId="0" fontId="7" fillId="0" borderId="6" xfId="5" applyFont="1" applyFill="1" applyBorder="1" applyAlignment="1">
      <alignment horizontal="left"/>
    </xf>
    <xf numFmtId="4" fontId="7" fillId="0" borderId="3" xfId="5" applyNumberFormat="1" applyFont="1" applyFill="1" applyBorder="1"/>
    <xf numFmtId="4" fontId="7" fillId="0" borderId="7" xfId="5" applyNumberFormat="1" applyFont="1" applyFill="1" applyBorder="1"/>
    <xf numFmtId="0" fontId="7" fillId="0" borderId="3" xfId="5" applyFont="1" applyFill="1" applyBorder="1" applyAlignment="1">
      <alignment horizontal="center"/>
    </xf>
    <xf numFmtId="0" fontId="8" fillId="0" borderId="8" xfId="5" applyFont="1" applyFill="1" applyBorder="1" applyAlignment="1">
      <alignment horizontal="center" vertical="center"/>
    </xf>
    <xf numFmtId="49" fontId="8" fillId="0" borderId="2" xfId="5" applyNumberFormat="1" applyFont="1" applyFill="1" applyBorder="1" applyAlignment="1">
      <alignment horizontal="center" vertical="center"/>
    </xf>
    <xf numFmtId="49" fontId="8" fillId="0" borderId="3" xfId="5" applyNumberFormat="1" applyFont="1" applyFill="1" applyBorder="1" applyAlignment="1">
      <alignment horizontal="center" vertical="center"/>
    </xf>
    <xf numFmtId="0" fontId="8" fillId="0" borderId="6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/>
    </xf>
    <xf numFmtId="0" fontId="8" fillId="0" borderId="6" xfId="5" applyFont="1" applyFill="1" applyBorder="1" applyAlignment="1">
      <alignment vertical="center" wrapText="1"/>
    </xf>
    <xf numFmtId="4" fontId="8" fillId="0" borderId="3" xfId="8" applyNumberFormat="1" applyFont="1" applyFill="1" applyBorder="1" applyAlignment="1">
      <alignment horizontal="right" vertical="center"/>
    </xf>
    <xf numFmtId="4" fontId="8" fillId="0" borderId="7" xfId="8" applyNumberFormat="1" applyFont="1" applyFill="1" applyBorder="1" applyAlignment="1">
      <alignment horizontal="right" vertical="center"/>
    </xf>
    <xf numFmtId="4" fontId="1" fillId="0" borderId="0" xfId="5" applyNumberFormat="1" applyFill="1"/>
    <xf numFmtId="0" fontId="5" fillId="0" borderId="9" xfId="5" applyFont="1" applyFill="1" applyBorder="1" applyAlignment="1">
      <alignment horizontal="center" vertical="center"/>
    </xf>
    <xf numFmtId="49" fontId="5" fillId="0" borderId="10" xfId="5" applyNumberFormat="1" applyFont="1" applyFill="1" applyBorder="1" applyAlignment="1">
      <alignment horizontal="center" vertical="center"/>
    </xf>
    <xf numFmtId="49" fontId="5" fillId="0" borderId="11" xfId="5" applyNumberFormat="1" applyFont="1" applyFill="1" applyBorder="1" applyAlignment="1">
      <alignment horizontal="center" vertical="center"/>
    </xf>
    <xf numFmtId="0" fontId="5" fillId="0" borderId="12" xfId="5" applyFont="1" applyFill="1" applyBorder="1" applyAlignment="1">
      <alignment horizontal="center" vertical="center"/>
    </xf>
    <xf numFmtId="0" fontId="5" fillId="0" borderId="10" xfId="5" applyFont="1" applyFill="1" applyBorder="1" applyAlignment="1">
      <alignment horizontal="center" vertical="center"/>
    </xf>
    <xf numFmtId="0" fontId="5" fillId="0" borderId="12" xfId="5" applyFont="1" applyFill="1" applyBorder="1" applyAlignment="1">
      <alignment vertical="center" wrapText="1"/>
    </xf>
    <xf numFmtId="4" fontId="5" fillId="0" borderId="11" xfId="8" applyNumberFormat="1" applyFont="1" applyFill="1" applyBorder="1" applyAlignment="1">
      <alignment horizontal="right" vertical="center"/>
    </xf>
    <xf numFmtId="4" fontId="5" fillId="0" borderId="13" xfId="8" applyNumberFormat="1" applyFont="1" applyFill="1" applyBorder="1" applyAlignment="1">
      <alignment horizontal="right" vertical="center"/>
    </xf>
    <xf numFmtId="0" fontId="5" fillId="0" borderId="14" xfId="5" applyFont="1" applyFill="1" applyBorder="1" applyAlignment="1">
      <alignment horizontal="center" vertical="center"/>
    </xf>
    <xf numFmtId="49" fontId="5" fillId="0" borderId="15" xfId="5" applyNumberFormat="1" applyFont="1" applyFill="1" applyBorder="1" applyAlignment="1">
      <alignment horizontal="center" vertical="center"/>
    </xf>
    <xf numFmtId="49" fontId="5" fillId="0" borderId="16" xfId="5" applyNumberFormat="1" applyFont="1" applyFill="1" applyBorder="1" applyAlignment="1">
      <alignment horizontal="center" vertical="center"/>
    </xf>
    <xf numFmtId="0" fontId="9" fillId="0" borderId="17" xfId="5" applyFont="1" applyFill="1" applyBorder="1" applyAlignment="1">
      <alignment horizontal="center" vertical="center"/>
    </xf>
    <xf numFmtId="0" fontId="9" fillId="0" borderId="15" xfId="5" applyFont="1" applyFill="1" applyBorder="1" applyAlignment="1">
      <alignment horizontal="center" vertical="center"/>
    </xf>
    <xf numFmtId="0" fontId="9" fillId="0" borderId="17" xfId="5" applyFont="1" applyFill="1" applyBorder="1" applyAlignment="1">
      <alignment vertical="center" wrapText="1"/>
    </xf>
    <xf numFmtId="4" fontId="9" fillId="0" borderId="16" xfId="8" applyNumberFormat="1" applyFont="1" applyFill="1" applyBorder="1" applyAlignment="1">
      <alignment horizontal="right" vertical="center"/>
    </xf>
    <xf numFmtId="4" fontId="9" fillId="0" borderId="18" xfId="8" applyNumberFormat="1" applyFont="1" applyFill="1" applyBorder="1" applyAlignment="1">
      <alignment horizontal="right" vertical="center"/>
    </xf>
    <xf numFmtId="0" fontId="5" fillId="0" borderId="19" xfId="5" applyFont="1" applyFill="1" applyBorder="1" applyAlignment="1">
      <alignment horizontal="center" vertical="center"/>
    </xf>
    <xf numFmtId="49" fontId="5" fillId="0" borderId="20" xfId="5" applyNumberFormat="1" applyFont="1" applyFill="1" applyBorder="1" applyAlignment="1">
      <alignment horizontal="center" vertical="center"/>
    </xf>
    <xf numFmtId="0" fontId="9" fillId="0" borderId="22" xfId="5" applyFont="1" applyFill="1" applyBorder="1" applyAlignment="1">
      <alignment horizontal="center" vertical="center"/>
    </xf>
    <xf numFmtId="49" fontId="9" fillId="0" borderId="23" xfId="5" applyNumberFormat="1" applyFont="1" applyFill="1" applyBorder="1" applyAlignment="1">
      <alignment horizontal="center" vertical="center"/>
    </xf>
    <xf numFmtId="49" fontId="9" fillId="0" borderId="24" xfId="5" applyNumberFormat="1" applyFont="1" applyFill="1" applyBorder="1" applyAlignment="1">
      <alignment horizontal="center" vertical="center"/>
    </xf>
    <xf numFmtId="49" fontId="5" fillId="0" borderId="21" xfId="5" applyNumberFormat="1" applyFont="1" applyFill="1" applyBorder="1" applyAlignment="1">
      <alignment horizontal="center" vertical="center"/>
    </xf>
    <xf numFmtId="2" fontId="1" fillId="0" borderId="0" xfId="5" applyNumberFormat="1" applyFill="1"/>
    <xf numFmtId="0" fontId="5" fillId="0" borderId="25" xfId="5" applyFont="1" applyFill="1" applyBorder="1" applyAlignment="1">
      <alignment horizontal="center" vertical="center"/>
    </xf>
    <xf numFmtId="0" fontId="5" fillId="0" borderId="26" xfId="5" applyFont="1" applyFill="1" applyBorder="1" applyAlignment="1">
      <alignment horizontal="center" vertical="center"/>
    </xf>
    <xf numFmtId="0" fontId="5" fillId="0" borderId="25" xfId="5" applyFont="1" applyFill="1" applyBorder="1" applyAlignment="1">
      <alignment vertical="center" wrapText="1"/>
    </xf>
    <xf numFmtId="4" fontId="5" fillId="0" borderId="27" xfId="8" applyNumberFormat="1" applyFont="1" applyFill="1" applyBorder="1" applyAlignment="1">
      <alignment horizontal="right" vertical="center"/>
    </xf>
    <xf numFmtId="4" fontId="5" fillId="0" borderId="28" xfId="8" applyNumberFormat="1" applyFont="1" applyFill="1" applyBorder="1" applyAlignment="1">
      <alignment horizontal="right" vertical="center"/>
    </xf>
    <xf numFmtId="49" fontId="10" fillId="0" borderId="15" xfId="4" applyNumberFormat="1" applyFont="1" applyFill="1" applyBorder="1" applyAlignment="1">
      <alignment horizontal="center" vertical="center"/>
    </xf>
    <xf numFmtId="0" fontId="10" fillId="0" borderId="17" xfId="9" applyFont="1" applyFill="1" applyBorder="1" applyAlignment="1">
      <alignment vertical="center"/>
    </xf>
    <xf numFmtId="165" fontId="1" fillId="0" borderId="0" xfId="5" applyNumberFormat="1" applyFill="1"/>
    <xf numFmtId="0" fontId="5" fillId="0" borderId="4" xfId="5" applyFont="1" applyFill="1" applyBorder="1" applyAlignment="1">
      <alignment horizontal="center" vertical="center"/>
    </xf>
    <xf numFmtId="0" fontId="5" fillId="0" borderId="5" xfId="5" applyFont="1" applyFill="1" applyBorder="1" applyAlignment="1">
      <alignment horizontal="center" vertical="center"/>
    </xf>
    <xf numFmtId="0" fontId="5" fillId="0" borderId="4" xfId="5" applyFont="1" applyFill="1" applyBorder="1" applyAlignment="1">
      <alignment vertical="center" wrapText="1"/>
    </xf>
    <xf numFmtId="4" fontId="5" fillId="0" borderId="29" xfId="8" applyNumberFormat="1" applyFont="1" applyFill="1" applyBorder="1" applyAlignment="1">
      <alignment horizontal="right" vertical="center"/>
    </xf>
    <xf numFmtId="0" fontId="9" fillId="0" borderId="12" xfId="0" applyFont="1" applyBorder="1"/>
    <xf numFmtId="4" fontId="1" fillId="0" borderId="0" xfId="5" applyNumberFormat="1"/>
    <xf numFmtId="164" fontId="1" fillId="0" borderId="0" xfId="5" applyNumberFormat="1"/>
    <xf numFmtId="4" fontId="5" fillId="0" borderId="12" xfId="8" applyNumberFormat="1" applyFont="1" applyFill="1" applyBorder="1" applyAlignment="1">
      <alignment horizontal="right" vertical="center"/>
    </xf>
    <xf numFmtId="4" fontId="9" fillId="0" borderId="17" xfId="8" applyNumberFormat="1" applyFont="1" applyFill="1" applyBorder="1" applyAlignment="1">
      <alignment horizontal="right" vertical="center"/>
    </xf>
    <xf numFmtId="0" fontId="12" fillId="0" borderId="0" xfId="0" applyFont="1" applyFill="1"/>
    <xf numFmtId="0" fontId="12" fillId="0" borderId="0" xfId="0" applyFont="1" applyFill="1" applyAlignment="1">
      <alignment horizontal="right"/>
    </xf>
    <xf numFmtId="0" fontId="13" fillId="2" borderId="8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vertical="center" wrapText="1"/>
    </xf>
    <xf numFmtId="0" fontId="14" fillId="0" borderId="32" xfId="0" applyFont="1" applyBorder="1" applyAlignment="1">
      <alignment horizontal="right" vertical="center" wrapText="1"/>
    </xf>
    <xf numFmtId="4" fontId="14" fillId="0" borderId="32" xfId="0" applyNumberFormat="1" applyFont="1" applyBorder="1" applyAlignment="1">
      <alignment horizontal="right" vertical="center" wrapText="1"/>
    </xf>
    <xf numFmtId="4" fontId="14" fillId="0" borderId="33" xfId="0" applyNumberFormat="1" applyFont="1" applyBorder="1" applyAlignment="1">
      <alignment horizontal="right" vertical="center" wrapText="1"/>
    </xf>
    <xf numFmtId="0" fontId="15" fillId="0" borderId="34" xfId="0" applyFont="1" applyBorder="1" applyAlignment="1">
      <alignment vertical="center" wrapText="1"/>
    </xf>
    <xf numFmtId="0" fontId="15" fillId="0" borderId="35" xfId="0" applyFont="1" applyBorder="1" applyAlignment="1">
      <alignment horizontal="right" vertical="center" wrapText="1"/>
    </xf>
    <xf numFmtId="4" fontId="15" fillId="0" borderId="35" xfId="0" applyNumberFormat="1" applyFont="1" applyBorder="1" applyAlignment="1">
      <alignment horizontal="right" vertical="center" wrapText="1"/>
    </xf>
    <xf numFmtId="4" fontId="15" fillId="0" borderId="35" xfId="0" applyNumberFormat="1" applyFont="1" applyBorder="1" applyAlignment="1">
      <alignment vertical="center"/>
    </xf>
    <xf numFmtId="4" fontId="15" fillId="0" borderId="36" xfId="0" applyNumberFormat="1" applyFont="1" applyBorder="1" applyAlignment="1">
      <alignment vertical="center"/>
    </xf>
    <xf numFmtId="4" fontId="0" fillId="0" borderId="0" xfId="0" applyNumberFormat="1"/>
    <xf numFmtId="4" fontId="15" fillId="0" borderId="32" xfId="0" applyNumberFormat="1" applyFont="1" applyBorder="1" applyAlignment="1">
      <alignment horizontal="right" vertical="center" wrapText="1"/>
    </xf>
    <xf numFmtId="0" fontId="14" fillId="0" borderId="34" xfId="0" applyFont="1" applyBorder="1" applyAlignment="1">
      <alignment vertical="center" wrapText="1"/>
    </xf>
    <xf numFmtId="4" fontId="14" fillId="0" borderId="35" xfId="0" applyNumberFormat="1" applyFont="1" applyBorder="1" applyAlignment="1">
      <alignment horizontal="right" vertical="center" wrapText="1"/>
    </xf>
    <xf numFmtId="4" fontId="14" fillId="0" borderId="36" xfId="0" applyNumberFormat="1" applyFont="1" applyBorder="1" applyAlignment="1">
      <alignment horizontal="right" vertical="center" wrapText="1"/>
    </xf>
    <xf numFmtId="4" fontId="15" fillId="0" borderId="36" xfId="0" applyNumberFormat="1" applyFont="1" applyBorder="1" applyAlignment="1">
      <alignment horizontal="right" vertical="center" wrapText="1"/>
    </xf>
    <xf numFmtId="0" fontId="14" fillId="0" borderId="35" xfId="0" applyFont="1" applyBorder="1" applyAlignment="1">
      <alignment horizontal="right" vertical="center" wrapText="1"/>
    </xf>
    <xf numFmtId="0" fontId="15" fillId="0" borderId="37" xfId="0" applyFont="1" applyBorder="1" applyAlignment="1">
      <alignment vertical="center" wrapText="1"/>
    </xf>
    <xf numFmtId="0" fontId="15" fillId="0" borderId="38" xfId="0" applyFont="1" applyBorder="1" applyAlignment="1">
      <alignment horizontal="right" vertical="center" wrapText="1"/>
    </xf>
    <xf numFmtId="4" fontId="15" fillId="0" borderId="38" xfId="0" applyNumberFormat="1" applyFont="1" applyBorder="1" applyAlignment="1">
      <alignment horizontal="right" vertical="center" wrapText="1"/>
    </xf>
    <xf numFmtId="4" fontId="15" fillId="0" borderId="39" xfId="0" applyNumberFormat="1" applyFont="1" applyBorder="1" applyAlignment="1">
      <alignment horizontal="right" vertical="center" wrapText="1"/>
    </xf>
    <xf numFmtId="0" fontId="14" fillId="0" borderId="8" xfId="0" applyFont="1" applyBorder="1" applyAlignment="1">
      <alignment vertical="center" wrapText="1"/>
    </xf>
    <xf numFmtId="0" fontId="14" fillId="0" borderId="6" xfId="0" applyFont="1" applyBorder="1" applyAlignment="1">
      <alignment horizontal="right" vertical="center" wrapText="1"/>
    </xf>
    <xf numFmtId="4" fontId="14" fillId="0" borderId="6" xfId="0" applyNumberFormat="1" applyFont="1" applyBorder="1" applyAlignment="1">
      <alignment horizontal="right" vertical="center" wrapText="1"/>
    </xf>
    <xf numFmtId="4" fontId="14" fillId="0" borderId="31" xfId="0" applyNumberFormat="1" applyFont="1" applyBorder="1" applyAlignment="1">
      <alignment horizontal="right" vertical="center" wrapText="1"/>
    </xf>
    <xf numFmtId="0" fontId="12" fillId="0" borderId="0" xfId="0" applyFont="1" applyFill="1" applyBorder="1"/>
    <xf numFmtId="166" fontId="12" fillId="0" borderId="30" xfId="0" applyNumberFormat="1" applyFont="1" applyFill="1" applyBorder="1" applyAlignment="1">
      <alignment horizontal="right"/>
    </xf>
    <xf numFmtId="0" fontId="15" fillId="0" borderId="19" xfId="0" applyFont="1" applyBorder="1" applyAlignment="1">
      <alignment horizontal="left" vertical="center" wrapText="1"/>
    </xf>
    <xf numFmtId="0" fontId="15" fillId="0" borderId="32" xfId="0" applyFont="1" applyBorder="1" applyAlignment="1">
      <alignment horizontal="right" vertical="center" wrapText="1"/>
    </xf>
    <xf numFmtId="4" fontId="15" fillId="0" borderId="33" xfId="0" applyNumberFormat="1" applyFont="1" applyBorder="1" applyAlignment="1">
      <alignment horizontal="right" vertical="center" wrapText="1"/>
    </xf>
    <xf numFmtId="0" fontId="15" fillId="0" borderId="34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1" fillId="2" borderId="30" xfId="0" applyFont="1" applyFill="1" applyBorder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4" applyFont="1" applyFill="1" applyAlignment="1">
      <alignment horizontal="center"/>
    </xf>
    <xf numFmtId="0" fontId="4" fillId="0" borderId="0" xfId="6" applyFont="1" applyAlignment="1">
      <alignment horizontal="center"/>
    </xf>
    <xf numFmtId="0" fontId="7" fillId="0" borderId="2" xfId="5" applyFont="1" applyFill="1" applyBorder="1" applyAlignment="1">
      <alignment horizontal="center" vertical="center" wrapText="1"/>
    </xf>
    <xf numFmtId="0" fontId="7" fillId="0" borderId="3" xfId="5" applyFont="1" applyFill="1" applyBorder="1" applyAlignment="1">
      <alignment horizontal="center" vertical="center" wrapText="1"/>
    </xf>
    <xf numFmtId="0" fontId="7" fillId="0" borderId="2" xfId="5" applyFont="1" applyFill="1" applyBorder="1" applyAlignment="1">
      <alignment horizontal="center"/>
    </xf>
    <xf numFmtId="0" fontId="7" fillId="0" borderId="3" xfId="5" applyFont="1" applyFill="1" applyBorder="1" applyAlignment="1">
      <alignment horizontal="center"/>
    </xf>
  </cellXfs>
  <cellStyles count="10">
    <cellStyle name="čárky 2" xfId="8"/>
    <cellStyle name="Normální" xfId="0" builtinId="0"/>
    <cellStyle name="Normální 11" xfId="6"/>
    <cellStyle name="normální 2 2" xfId="4"/>
    <cellStyle name="Normální 3 2" xfId="2"/>
    <cellStyle name="normální_04 - OSMTVS" xfId="7"/>
    <cellStyle name="normální_2. čtení rozpočtu 2006 - příjmy 2" xfId="9"/>
    <cellStyle name="normální_2. Rozpočet 2007 - tabulky" xfId="3"/>
    <cellStyle name="normální_Rozpis výdajů 03 bez PO 2" xfId="5"/>
    <cellStyle name="normální_Rozpis výdajů 03 bez PO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zoomScaleNormal="100" workbookViewId="0">
      <selection activeCell="I10" sqref="I10"/>
    </sheetView>
  </sheetViews>
  <sheetFormatPr defaultRowHeight="13.2" x14ac:dyDescent="0.25"/>
  <cols>
    <col min="1" max="1" width="36.5546875" bestFit="1" customWidth="1"/>
    <col min="2" max="2" width="7.33203125" customWidth="1"/>
    <col min="3" max="3" width="13.88671875" customWidth="1"/>
    <col min="4" max="4" width="10" bestFit="1" customWidth="1"/>
    <col min="5" max="5" width="14.109375" customWidth="1"/>
    <col min="10" max="10" width="11.6640625" bestFit="1" customWidth="1"/>
  </cols>
  <sheetData>
    <row r="1" spans="1:10" ht="13.8" thickBot="1" x14ac:dyDescent="0.3">
      <c r="A1" s="114" t="s">
        <v>249</v>
      </c>
      <c r="B1" s="114"/>
      <c r="C1" s="78"/>
      <c r="D1" s="78"/>
      <c r="E1" s="79" t="s">
        <v>250</v>
      </c>
    </row>
    <row r="2" spans="1:10" ht="23.4" thickBot="1" x14ac:dyDescent="0.3">
      <c r="A2" s="80" t="s">
        <v>251</v>
      </c>
      <c r="B2" s="81" t="s">
        <v>252</v>
      </c>
      <c r="C2" s="82" t="s">
        <v>253</v>
      </c>
      <c r="D2" s="82" t="s">
        <v>309</v>
      </c>
      <c r="E2" s="82" t="s">
        <v>253</v>
      </c>
    </row>
    <row r="3" spans="1:10" ht="15" customHeight="1" x14ac:dyDescent="0.25">
      <c r="A3" s="83" t="s">
        <v>254</v>
      </c>
      <c r="B3" s="84" t="s">
        <v>255</v>
      </c>
      <c r="C3" s="85">
        <f>C4+C5+C6</f>
        <v>2397051.4699999997</v>
      </c>
      <c r="D3" s="85">
        <f>D4+D5+D6</f>
        <v>0</v>
      </c>
      <c r="E3" s="86">
        <f t="shared" ref="E3:E23" si="0">C3+D3</f>
        <v>2397051.4699999997</v>
      </c>
    </row>
    <row r="4" spans="1:10" ht="15" customHeight="1" x14ac:dyDescent="0.25">
      <c r="A4" s="87" t="s">
        <v>256</v>
      </c>
      <c r="B4" s="88" t="s">
        <v>257</v>
      </c>
      <c r="C4" s="89">
        <v>2220280.09</v>
      </c>
      <c r="D4" s="90">
        <v>0</v>
      </c>
      <c r="E4" s="91">
        <f t="shared" si="0"/>
        <v>2220280.09</v>
      </c>
      <c r="J4" s="92"/>
    </row>
    <row r="5" spans="1:10" ht="15" customHeight="1" x14ac:dyDescent="0.25">
      <c r="A5" s="87" t="s">
        <v>258</v>
      </c>
      <c r="B5" s="88" t="s">
        <v>259</v>
      </c>
      <c r="C5" s="89">
        <v>175245.82000000004</v>
      </c>
      <c r="D5" s="93">
        <v>0</v>
      </c>
      <c r="E5" s="91">
        <f t="shared" si="0"/>
        <v>175245.82000000004</v>
      </c>
    </row>
    <row r="6" spans="1:10" ht="15" customHeight="1" x14ac:dyDescent="0.25">
      <c r="A6" s="87" t="s">
        <v>260</v>
      </c>
      <c r="B6" s="88" t="s">
        <v>261</v>
      </c>
      <c r="C6" s="89">
        <v>1525.56</v>
      </c>
      <c r="D6" s="89">
        <v>0</v>
      </c>
      <c r="E6" s="91">
        <f t="shared" si="0"/>
        <v>1525.56</v>
      </c>
    </row>
    <row r="7" spans="1:10" ht="15" customHeight="1" x14ac:dyDescent="0.25">
      <c r="A7" s="94" t="s">
        <v>262</v>
      </c>
      <c r="B7" s="88" t="s">
        <v>263</v>
      </c>
      <c r="C7" s="95">
        <f>C8+C13</f>
        <v>5057617.9358100016</v>
      </c>
      <c r="D7" s="95">
        <f>D8+D13</f>
        <v>0</v>
      </c>
      <c r="E7" s="96">
        <f t="shared" si="0"/>
        <v>5057617.9358100016</v>
      </c>
    </row>
    <row r="8" spans="1:10" ht="15" customHeight="1" x14ac:dyDescent="0.25">
      <c r="A8" s="87" t="s">
        <v>264</v>
      </c>
      <c r="B8" s="88" t="s">
        <v>265</v>
      </c>
      <c r="C8" s="89">
        <f>C9+C10+C11+C12</f>
        <v>4269185.290260002</v>
      </c>
      <c r="D8" s="89">
        <f>D9+D10+D11+D12</f>
        <v>0</v>
      </c>
      <c r="E8" s="97">
        <f t="shared" si="0"/>
        <v>4269185.290260002</v>
      </c>
    </row>
    <row r="9" spans="1:10" ht="15" customHeight="1" x14ac:dyDescent="0.25">
      <c r="A9" s="87" t="s">
        <v>266</v>
      </c>
      <c r="B9" s="88" t="s">
        <v>267</v>
      </c>
      <c r="C9" s="89">
        <v>61072</v>
      </c>
      <c r="D9" s="89">
        <v>0</v>
      </c>
      <c r="E9" s="97">
        <f t="shared" si="0"/>
        <v>61072</v>
      </c>
    </row>
    <row r="10" spans="1:10" ht="15" customHeight="1" x14ac:dyDescent="0.25">
      <c r="A10" s="87" t="s">
        <v>268</v>
      </c>
      <c r="B10" s="88" t="s">
        <v>265</v>
      </c>
      <c r="C10" s="89">
        <v>4171312.2202600013</v>
      </c>
      <c r="D10" s="89">
        <v>0</v>
      </c>
      <c r="E10" s="97">
        <f t="shared" si="0"/>
        <v>4171312.2202600013</v>
      </c>
    </row>
    <row r="11" spans="1:10" ht="15" customHeight="1" x14ac:dyDescent="0.25">
      <c r="A11" s="87" t="s">
        <v>269</v>
      </c>
      <c r="B11" s="88" t="s">
        <v>270</v>
      </c>
      <c r="C11" s="89">
        <v>11228.86</v>
      </c>
      <c r="D11" s="89">
        <v>0</v>
      </c>
      <c r="E11" s="97">
        <f>SUM(C11:D11)</f>
        <v>11228.86</v>
      </c>
    </row>
    <row r="12" spans="1:10" ht="15" customHeight="1" x14ac:dyDescent="0.25">
      <c r="A12" s="87" t="s">
        <v>271</v>
      </c>
      <c r="B12" s="88">
        <v>4121</v>
      </c>
      <c r="C12" s="89">
        <v>25572.21</v>
      </c>
      <c r="D12" s="89">
        <v>0</v>
      </c>
      <c r="E12" s="97">
        <f>SUM(C12:D12)</f>
        <v>25572.21</v>
      </c>
    </row>
    <row r="13" spans="1:10" ht="15" customHeight="1" x14ac:dyDescent="0.25">
      <c r="A13" s="87" t="s">
        <v>272</v>
      </c>
      <c r="B13" s="88" t="s">
        <v>273</v>
      </c>
      <c r="C13" s="89">
        <f>C14+C15+C16</f>
        <v>788432.64555000002</v>
      </c>
      <c r="D13" s="89">
        <f>D14+D15+D16</f>
        <v>0</v>
      </c>
      <c r="E13" s="97">
        <f t="shared" si="0"/>
        <v>788432.64555000002</v>
      </c>
    </row>
    <row r="14" spans="1:10" ht="15" customHeight="1" x14ac:dyDescent="0.25">
      <c r="A14" s="87" t="s">
        <v>274</v>
      </c>
      <c r="B14" s="88" t="s">
        <v>273</v>
      </c>
      <c r="C14" s="89">
        <v>780525.10554999998</v>
      </c>
      <c r="D14" s="89">
        <v>0</v>
      </c>
      <c r="E14" s="97">
        <f t="shared" si="0"/>
        <v>780525.10554999998</v>
      </c>
    </row>
    <row r="15" spans="1:10" ht="15" customHeight="1" x14ac:dyDescent="0.25">
      <c r="A15" s="87" t="s">
        <v>275</v>
      </c>
      <c r="B15" s="88">
        <v>4221</v>
      </c>
      <c r="C15" s="89">
        <v>6412.8700000000008</v>
      </c>
      <c r="D15" s="89">
        <v>0</v>
      </c>
      <c r="E15" s="97">
        <f>SUM(C15:D15)</f>
        <v>6412.8700000000008</v>
      </c>
    </row>
    <row r="16" spans="1:10" ht="15" customHeight="1" x14ac:dyDescent="0.25">
      <c r="A16" s="87" t="s">
        <v>276</v>
      </c>
      <c r="B16" s="88">
        <v>4232</v>
      </c>
      <c r="C16" s="89">
        <v>1494.67</v>
      </c>
      <c r="D16" s="89">
        <v>0</v>
      </c>
      <c r="E16" s="97">
        <f>SUM(C16:D16)</f>
        <v>1494.67</v>
      </c>
    </row>
    <row r="17" spans="1:5" ht="15" customHeight="1" x14ac:dyDescent="0.25">
      <c r="A17" s="94" t="s">
        <v>277</v>
      </c>
      <c r="B17" s="98" t="s">
        <v>278</v>
      </c>
      <c r="C17" s="95">
        <f>C3+C7</f>
        <v>7454669.4058100013</v>
      </c>
      <c r="D17" s="95">
        <f>D3+D7</f>
        <v>0</v>
      </c>
      <c r="E17" s="96">
        <f t="shared" si="0"/>
        <v>7454669.4058100013</v>
      </c>
    </row>
    <row r="18" spans="1:5" ht="15" customHeight="1" x14ac:dyDescent="0.25">
      <c r="A18" s="94" t="s">
        <v>279</v>
      </c>
      <c r="B18" s="98" t="s">
        <v>280</v>
      </c>
      <c r="C18" s="95">
        <f>SUM(C19:C22)</f>
        <v>999724.52</v>
      </c>
      <c r="D18" s="95">
        <f>SUM(D19:D22)</f>
        <v>0</v>
      </c>
      <c r="E18" s="96">
        <f t="shared" si="0"/>
        <v>999724.52</v>
      </c>
    </row>
    <row r="19" spans="1:5" ht="15" customHeight="1" x14ac:dyDescent="0.25">
      <c r="A19" s="87" t="s">
        <v>281</v>
      </c>
      <c r="B19" s="88" t="s">
        <v>282</v>
      </c>
      <c r="C19" s="89">
        <v>84875.51</v>
      </c>
      <c r="D19" s="89">
        <v>0</v>
      </c>
      <c r="E19" s="97">
        <f t="shared" si="0"/>
        <v>84875.51</v>
      </c>
    </row>
    <row r="20" spans="1:5" ht="15" customHeight="1" x14ac:dyDescent="0.25">
      <c r="A20" s="87" t="s">
        <v>283</v>
      </c>
      <c r="B20" s="88">
        <v>8115</v>
      </c>
      <c r="C20" s="89">
        <v>1011724.01</v>
      </c>
      <c r="D20" s="89">
        <v>0</v>
      </c>
      <c r="E20" s="97">
        <f>SUM(C20:D20)</f>
        <v>1011724.01</v>
      </c>
    </row>
    <row r="21" spans="1:5" ht="15" customHeight="1" x14ac:dyDescent="0.25">
      <c r="A21" s="87" t="s">
        <v>284</v>
      </c>
      <c r="B21" s="88">
        <v>8123</v>
      </c>
      <c r="C21" s="89">
        <v>0</v>
      </c>
      <c r="D21" s="89">
        <v>0</v>
      </c>
      <c r="E21" s="97">
        <f>C21+D21</f>
        <v>0</v>
      </c>
    </row>
    <row r="22" spans="1:5" ht="15" customHeight="1" thickBot="1" x14ac:dyDescent="0.3">
      <c r="A22" s="99" t="s">
        <v>285</v>
      </c>
      <c r="B22" s="100">
        <v>-8124</v>
      </c>
      <c r="C22" s="101">
        <v>-96875</v>
      </c>
      <c r="D22" s="101">
        <v>0</v>
      </c>
      <c r="E22" s="102">
        <f>C22+D22</f>
        <v>-96875</v>
      </c>
    </row>
    <row r="23" spans="1:5" ht="15" customHeight="1" thickBot="1" x14ac:dyDescent="0.3">
      <c r="A23" s="103" t="s">
        <v>286</v>
      </c>
      <c r="B23" s="104"/>
      <c r="C23" s="105">
        <f>C3+C7+C18</f>
        <v>8454393.9258100018</v>
      </c>
      <c r="D23" s="105">
        <f>D17+D18</f>
        <v>0</v>
      </c>
      <c r="E23" s="106">
        <f t="shared" si="0"/>
        <v>8454393.9258100018</v>
      </c>
    </row>
    <row r="24" spans="1:5" ht="13.8" thickBot="1" x14ac:dyDescent="0.3">
      <c r="A24" s="114" t="s">
        <v>287</v>
      </c>
      <c r="B24" s="114"/>
      <c r="C24" s="107"/>
      <c r="D24" s="107"/>
      <c r="E24" s="108" t="s">
        <v>250</v>
      </c>
    </row>
    <row r="25" spans="1:5" ht="23.4" thickBot="1" x14ac:dyDescent="0.3">
      <c r="A25" s="80" t="s">
        <v>288</v>
      </c>
      <c r="B25" s="81" t="s">
        <v>6</v>
      </c>
      <c r="C25" s="82" t="s">
        <v>253</v>
      </c>
      <c r="D25" s="82" t="s">
        <v>309</v>
      </c>
      <c r="E25" s="82" t="s">
        <v>253</v>
      </c>
    </row>
    <row r="26" spans="1:5" ht="15" customHeight="1" x14ac:dyDescent="0.25">
      <c r="A26" s="109" t="s">
        <v>289</v>
      </c>
      <c r="B26" s="110" t="s">
        <v>290</v>
      </c>
      <c r="C26" s="93">
        <v>26192.5</v>
      </c>
      <c r="D26" s="93">
        <v>0</v>
      </c>
      <c r="E26" s="111">
        <f>C26+D26</f>
        <v>26192.5</v>
      </c>
    </row>
    <row r="27" spans="1:5" ht="15" customHeight="1" x14ac:dyDescent="0.25">
      <c r="A27" s="112" t="s">
        <v>291</v>
      </c>
      <c r="B27" s="88" t="s">
        <v>290</v>
      </c>
      <c r="C27" s="89">
        <v>242789.92</v>
      </c>
      <c r="D27" s="93">
        <v>0</v>
      </c>
      <c r="E27" s="111">
        <f t="shared" ref="E27:E41" si="1">C27+D27</f>
        <v>242789.92</v>
      </c>
    </row>
    <row r="28" spans="1:5" ht="15" customHeight="1" x14ac:dyDescent="0.25">
      <c r="A28" s="112" t="s">
        <v>292</v>
      </c>
      <c r="B28" s="88" t="s">
        <v>290</v>
      </c>
      <c r="C28" s="89">
        <v>890235.68</v>
      </c>
      <c r="D28" s="93">
        <v>0</v>
      </c>
      <c r="E28" s="111">
        <f t="shared" si="1"/>
        <v>890235.68</v>
      </c>
    </row>
    <row r="29" spans="1:5" ht="15" customHeight="1" x14ac:dyDescent="0.25">
      <c r="A29" s="112" t="s">
        <v>293</v>
      </c>
      <c r="B29" s="88" t="s">
        <v>290</v>
      </c>
      <c r="C29" s="89">
        <v>696154.43</v>
      </c>
      <c r="D29" s="93">
        <v>0</v>
      </c>
      <c r="E29" s="111">
        <f t="shared" si="1"/>
        <v>696154.43</v>
      </c>
    </row>
    <row r="30" spans="1:5" ht="15" customHeight="1" x14ac:dyDescent="0.25">
      <c r="A30" s="112" t="s">
        <v>294</v>
      </c>
      <c r="B30" s="88" t="s">
        <v>290</v>
      </c>
      <c r="C30" s="89">
        <v>3709243.9900000007</v>
      </c>
      <c r="D30" s="93">
        <v>0</v>
      </c>
      <c r="E30" s="111">
        <f>C30+D30</f>
        <v>3709243.9900000007</v>
      </c>
    </row>
    <row r="31" spans="1:5" ht="15" customHeight="1" x14ac:dyDescent="0.25">
      <c r="A31" s="112" t="s">
        <v>295</v>
      </c>
      <c r="B31" s="88" t="s">
        <v>296</v>
      </c>
      <c r="C31" s="89">
        <v>493259.41999999993</v>
      </c>
      <c r="D31" s="93">
        <v>0</v>
      </c>
      <c r="E31" s="111">
        <f t="shared" si="1"/>
        <v>493259.41999999993</v>
      </c>
    </row>
    <row r="32" spans="1:5" ht="15" customHeight="1" x14ac:dyDescent="0.25">
      <c r="A32" s="112" t="s">
        <v>297</v>
      </c>
      <c r="B32" s="88" t="s">
        <v>290</v>
      </c>
      <c r="C32" s="89">
        <v>43634.82</v>
      </c>
      <c r="D32" s="93">
        <v>0</v>
      </c>
      <c r="E32" s="111">
        <f t="shared" si="1"/>
        <v>43634.82</v>
      </c>
    </row>
    <row r="33" spans="1:5" ht="15" customHeight="1" x14ac:dyDescent="0.25">
      <c r="A33" s="112" t="s">
        <v>298</v>
      </c>
      <c r="B33" s="88" t="s">
        <v>299</v>
      </c>
      <c r="C33" s="89">
        <v>961135.55</v>
      </c>
      <c r="D33" s="93">
        <v>0</v>
      </c>
      <c r="E33" s="111">
        <f t="shared" si="1"/>
        <v>961135.55</v>
      </c>
    </row>
    <row r="34" spans="1:5" ht="15" customHeight="1" x14ac:dyDescent="0.25">
      <c r="A34" s="112" t="s">
        <v>300</v>
      </c>
      <c r="B34" s="88" t="s">
        <v>299</v>
      </c>
      <c r="C34" s="89">
        <v>0</v>
      </c>
      <c r="D34" s="93">
        <v>0</v>
      </c>
      <c r="E34" s="111">
        <f t="shared" si="1"/>
        <v>0</v>
      </c>
    </row>
    <row r="35" spans="1:5" ht="15" customHeight="1" x14ac:dyDescent="0.25">
      <c r="A35" s="112" t="s">
        <v>301</v>
      </c>
      <c r="B35" s="88" t="s">
        <v>296</v>
      </c>
      <c r="C35" s="89">
        <v>1172430.9799999995</v>
      </c>
      <c r="D35" s="93">
        <v>0</v>
      </c>
      <c r="E35" s="111">
        <f t="shared" si="1"/>
        <v>1172430.9799999995</v>
      </c>
    </row>
    <row r="36" spans="1:5" ht="15" customHeight="1" x14ac:dyDescent="0.25">
      <c r="A36" s="112" t="s">
        <v>302</v>
      </c>
      <c r="B36" s="88" t="s">
        <v>296</v>
      </c>
      <c r="C36" s="89">
        <v>22000</v>
      </c>
      <c r="D36" s="93">
        <v>0</v>
      </c>
      <c r="E36" s="111">
        <f t="shared" si="1"/>
        <v>22000</v>
      </c>
    </row>
    <row r="37" spans="1:5" ht="15" customHeight="1" x14ac:dyDescent="0.25">
      <c r="A37" s="112" t="s">
        <v>303</v>
      </c>
      <c r="B37" s="88" t="s">
        <v>290</v>
      </c>
      <c r="C37" s="89">
        <v>5434.02</v>
      </c>
      <c r="D37" s="93">
        <v>0</v>
      </c>
      <c r="E37" s="111">
        <f t="shared" si="1"/>
        <v>5434.02</v>
      </c>
    </row>
    <row r="38" spans="1:5" ht="15" customHeight="1" x14ac:dyDescent="0.25">
      <c r="A38" s="112" t="s">
        <v>304</v>
      </c>
      <c r="B38" s="88" t="s">
        <v>296</v>
      </c>
      <c r="C38" s="89">
        <v>108923.1</v>
      </c>
      <c r="D38" s="93">
        <v>0</v>
      </c>
      <c r="E38" s="111">
        <f>C38+D38</f>
        <v>108923.1</v>
      </c>
    </row>
    <row r="39" spans="1:5" ht="15" customHeight="1" x14ac:dyDescent="0.25">
      <c r="A39" s="112" t="s">
        <v>305</v>
      </c>
      <c r="B39" s="88" t="s">
        <v>296</v>
      </c>
      <c r="C39" s="89">
        <v>5317.28</v>
      </c>
      <c r="D39" s="93">
        <v>0</v>
      </c>
      <c r="E39" s="111">
        <f t="shared" si="1"/>
        <v>5317.28</v>
      </c>
    </row>
    <row r="40" spans="1:5" ht="15" customHeight="1" x14ac:dyDescent="0.25">
      <c r="A40" s="112" t="s">
        <v>306</v>
      </c>
      <c r="B40" s="88" t="s">
        <v>296</v>
      </c>
      <c r="C40" s="89">
        <v>73602.25</v>
      </c>
      <c r="D40" s="93">
        <v>0</v>
      </c>
      <c r="E40" s="111">
        <f t="shared" si="1"/>
        <v>73602.25</v>
      </c>
    </row>
    <row r="41" spans="1:5" ht="15" customHeight="1" thickBot="1" x14ac:dyDescent="0.3">
      <c r="A41" s="112" t="s">
        <v>307</v>
      </c>
      <c r="B41" s="88" t="s">
        <v>296</v>
      </c>
      <c r="C41" s="89">
        <v>4039.9870000000001</v>
      </c>
      <c r="D41" s="93">
        <v>0</v>
      </c>
      <c r="E41" s="111">
        <f t="shared" si="1"/>
        <v>4039.9870000000001</v>
      </c>
    </row>
    <row r="42" spans="1:5" ht="15" customHeight="1" thickBot="1" x14ac:dyDescent="0.3">
      <c r="A42" s="113" t="s">
        <v>308</v>
      </c>
      <c r="B42" s="104"/>
      <c r="C42" s="105">
        <f>C26+C27+C28+C29+C30+C31+C32+C33+C34+C35+C36+C37+C38+C39+C40+C41</f>
        <v>8454393.9270000011</v>
      </c>
      <c r="D42" s="105">
        <f>SUM(D26:D41)</f>
        <v>0</v>
      </c>
      <c r="E42" s="106">
        <f>SUM(E26:E41)</f>
        <v>8454393.9270000011</v>
      </c>
    </row>
    <row r="43" spans="1:5" x14ac:dyDescent="0.25">
      <c r="C43" s="92"/>
      <c r="E43" s="92"/>
    </row>
  </sheetData>
  <mergeCells count="2">
    <mergeCell ref="A1:B1"/>
    <mergeCell ref="A24:B24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2"/>
  <sheetViews>
    <sheetView tabSelected="1" workbookViewId="0">
      <selection activeCell="B214" sqref="B214"/>
    </sheetView>
  </sheetViews>
  <sheetFormatPr defaultColWidth="9.109375" defaultRowHeight="13.2" x14ac:dyDescent="0.25"/>
  <cols>
    <col min="1" max="1" width="2.44140625" style="8" customWidth="1"/>
    <col min="2" max="2" width="6.88671875" style="8" customWidth="1"/>
    <col min="3" max="3" width="4" style="8" customWidth="1"/>
    <col min="4" max="4" width="4.33203125" style="8" customWidth="1"/>
    <col min="5" max="5" width="4.109375" style="8" customWidth="1"/>
    <col min="6" max="6" width="40.33203125" style="8" customWidth="1"/>
    <col min="7" max="7" width="4.33203125" style="74" customWidth="1"/>
    <col min="8" max="8" width="7.5546875" style="74" customWidth="1"/>
    <col min="9" max="9" width="7.109375" style="75" customWidth="1"/>
    <col min="10" max="10" width="8" style="75" customWidth="1"/>
    <col min="11" max="11" width="9.5546875" style="8" bestFit="1" customWidth="1"/>
    <col min="12" max="16384" width="9.109375" style="8"/>
  </cols>
  <sheetData>
    <row r="1" spans="1:12" s="1" customFormat="1" x14ac:dyDescent="0.25">
      <c r="F1" s="2"/>
      <c r="I1" s="3"/>
      <c r="J1" s="4"/>
    </row>
    <row r="2" spans="1:12" s="1" customFormat="1" x14ac:dyDescent="0.25">
      <c r="F2" s="5"/>
      <c r="I2" s="4"/>
      <c r="J2" s="4"/>
    </row>
    <row r="3" spans="1:12" s="1" customFormat="1" ht="17.399999999999999" x14ac:dyDescent="0.3">
      <c r="A3" s="115" t="s">
        <v>243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2" x14ac:dyDescent="0.25">
      <c r="A4" s="6"/>
      <c r="B4" s="6"/>
      <c r="C4" s="6"/>
      <c r="D4" s="6"/>
      <c r="E4" s="6"/>
      <c r="F4" s="6"/>
      <c r="G4" s="6"/>
      <c r="H4" s="6"/>
      <c r="I4" s="7"/>
      <c r="J4" s="7"/>
    </row>
    <row r="5" spans="1:12" ht="15.6" x14ac:dyDescent="0.3">
      <c r="A5" s="116" t="s">
        <v>0</v>
      </c>
      <c r="B5" s="116"/>
      <c r="C5" s="116"/>
      <c r="D5" s="116"/>
      <c r="E5" s="116"/>
      <c r="F5" s="116"/>
      <c r="G5" s="116"/>
      <c r="H5" s="116"/>
      <c r="I5" s="116"/>
      <c r="J5" s="116"/>
    </row>
    <row r="6" spans="1:12" x14ac:dyDescent="0.25">
      <c r="A6" s="6"/>
      <c r="B6" s="6"/>
      <c r="C6" s="6"/>
      <c r="D6" s="6"/>
      <c r="E6" s="6"/>
      <c r="F6" s="6"/>
      <c r="G6" s="6"/>
      <c r="H6" s="6"/>
      <c r="I6" s="7"/>
      <c r="J6" s="7"/>
    </row>
    <row r="7" spans="1:12" ht="15.6" x14ac:dyDescent="0.3">
      <c r="A7" s="117" t="s">
        <v>1</v>
      </c>
      <c r="B7" s="117"/>
      <c r="C7" s="117"/>
      <c r="D7" s="117"/>
      <c r="E7" s="117"/>
      <c r="F7" s="117"/>
      <c r="G7" s="117"/>
      <c r="H7" s="117"/>
      <c r="I7" s="117"/>
      <c r="J7" s="117"/>
    </row>
    <row r="8" spans="1:12" ht="12.75" customHeight="1" x14ac:dyDescent="0.25">
      <c r="A8" s="6"/>
      <c r="B8" s="6"/>
      <c r="C8" s="6"/>
      <c r="D8" s="6"/>
      <c r="G8" s="9"/>
      <c r="H8" s="9"/>
      <c r="I8" s="7"/>
      <c r="J8" s="10"/>
    </row>
    <row r="9" spans="1:12" s="14" customFormat="1" ht="13.8" thickBot="1" x14ac:dyDescent="0.3">
      <c r="A9" s="11"/>
      <c r="B9" s="11"/>
      <c r="C9" s="11"/>
      <c r="D9" s="11"/>
      <c r="E9" s="11"/>
      <c r="F9" s="11"/>
      <c r="G9" s="12"/>
      <c r="H9" s="12"/>
      <c r="I9" s="13"/>
      <c r="J9" s="13" t="s">
        <v>2</v>
      </c>
    </row>
    <row r="10" spans="1:12" s="21" customFormat="1" ht="21" thickBot="1" x14ac:dyDescent="0.3">
      <c r="A10" s="15" t="s">
        <v>3</v>
      </c>
      <c r="B10" s="118" t="s">
        <v>4</v>
      </c>
      <c r="C10" s="119"/>
      <c r="D10" s="16" t="s">
        <v>5</v>
      </c>
      <c r="E10" s="17" t="s">
        <v>6</v>
      </c>
      <c r="F10" s="16" t="s">
        <v>7</v>
      </c>
      <c r="G10" s="18" t="s">
        <v>8</v>
      </c>
      <c r="H10" s="18" t="s">
        <v>9</v>
      </c>
      <c r="I10" s="19" t="s">
        <v>244</v>
      </c>
      <c r="J10" s="20" t="s">
        <v>10</v>
      </c>
    </row>
    <row r="11" spans="1:12" s="14" customFormat="1" ht="13.8" thickBot="1" x14ac:dyDescent="0.3">
      <c r="A11" s="22" t="s">
        <v>11</v>
      </c>
      <c r="B11" s="120" t="s">
        <v>12</v>
      </c>
      <c r="C11" s="121"/>
      <c r="D11" s="23" t="s">
        <v>12</v>
      </c>
      <c r="E11" s="24" t="s">
        <v>12</v>
      </c>
      <c r="F11" s="25" t="s">
        <v>13</v>
      </c>
      <c r="G11" s="26">
        <v>0</v>
      </c>
      <c r="H11" s="26">
        <f>H13+H64+H187+H202</f>
        <v>13425.503869999999</v>
      </c>
      <c r="I11" s="26">
        <f>I13+I64+I187+I202</f>
        <v>0</v>
      </c>
      <c r="J11" s="27">
        <f>H11+I11</f>
        <v>13425.503869999999</v>
      </c>
    </row>
    <row r="12" spans="1:12" s="14" customFormat="1" ht="13.8" thickBot="1" x14ac:dyDescent="0.3">
      <c r="A12" s="22"/>
      <c r="B12" s="24"/>
      <c r="C12" s="28"/>
      <c r="D12" s="23"/>
      <c r="E12" s="24"/>
      <c r="F12" s="23" t="s">
        <v>14</v>
      </c>
      <c r="G12" s="26"/>
      <c r="H12" s="26"/>
      <c r="I12" s="26"/>
      <c r="J12" s="27"/>
    </row>
    <row r="13" spans="1:12" s="14" customFormat="1" ht="21" customHeight="1" thickBot="1" x14ac:dyDescent="0.3">
      <c r="A13" s="29" t="s">
        <v>11</v>
      </c>
      <c r="B13" s="30" t="s">
        <v>15</v>
      </c>
      <c r="C13" s="31"/>
      <c r="D13" s="32" t="s">
        <v>12</v>
      </c>
      <c r="E13" s="33" t="s">
        <v>12</v>
      </c>
      <c r="F13" s="34" t="s">
        <v>16</v>
      </c>
      <c r="G13" s="35">
        <f>G14+G16+G18+G20+G22+G24</f>
        <v>0</v>
      </c>
      <c r="H13" s="35">
        <f>H14+H16+H18+H20+H22+H24+H26+H28+H30+H32+H34+H36+H38+H40+H42+H44+H46+H48+H50+H52+H54+H56+H58+H60+H62</f>
        <v>694.02522999999997</v>
      </c>
      <c r="I13" s="35">
        <f>I14+I16+I18+I20+I22+I24+I26+I28+I30+I32+I34+I36+I38+I40+I42+I44+I46+I48+I50+I52+I54+I56+I58+I60+I62</f>
        <v>0</v>
      </c>
      <c r="J13" s="36">
        <f>H13+I13</f>
        <v>694.02522999999997</v>
      </c>
      <c r="L13" s="37"/>
    </row>
    <row r="14" spans="1:12" s="14" customFormat="1" ht="12.75" hidden="1" customHeight="1" x14ac:dyDescent="0.25">
      <c r="A14" s="38" t="s">
        <v>11</v>
      </c>
      <c r="B14" s="39" t="s">
        <v>17</v>
      </c>
      <c r="C14" s="40" t="s">
        <v>18</v>
      </c>
      <c r="D14" s="41" t="s">
        <v>12</v>
      </c>
      <c r="E14" s="42" t="s">
        <v>12</v>
      </c>
      <c r="F14" s="43" t="s">
        <v>19</v>
      </c>
      <c r="G14" s="44">
        <v>0</v>
      </c>
      <c r="H14" s="44">
        <f>H15</f>
        <v>12.025230000000001</v>
      </c>
      <c r="I14" s="44">
        <f>I15</f>
        <v>0</v>
      </c>
      <c r="J14" s="45">
        <f>H14+I14</f>
        <v>12.025230000000001</v>
      </c>
      <c r="L14" s="37"/>
    </row>
    <row r="15" spans="1:12" s="14" customFormat="1" ht="12.75" hidden="1" customHeight="1" thickBot="1" x14ac:dyDescent="0.3">
      <c r="A15" s="46"/>
      <c r="B15" s="47"/>
      <c r="C15" s="48"/>
      <c r="D15" s="49">
        <v>3319</v>
      </c>
      <c r="E15" s="50">
        <v>5901</v>
      </c>
      <c r="F15" s="51" t="s">
        <v>20</v>
      </c>
      <c r="G15" s="52">
        <v>0</v>
      </c>
      <c r="H15" s="52">
        <v>12.025230000000001</v>
      </c>
      <c r="I15" s="52">
        <v>0</v>
      </c>
      <c r="J15" s="53">
        <f>H15+I15</f>
        <v>12.025230000000001</v>
      </c>
    </row>
    <row r="16" spans="1:12" s="14" customFormat="1" ht="12.75" hidden="1" customHeight="1" x14ac:dyDescent="0.25">
      <c r="A16" s="54" t="s">
        <v>11</v>
      </c>
      <c r="B16" s="55" t="s">
        <v>21</v>
      </c>
      <c r="C16" s="59" t="s">
        <v>18</v>
      </c>
      <c r="D16" s="41" t="s">
        <v>12</v>
      </c>
      <c r="E16" s="42" t="s">
        <v>12</v>
      </c>
      <c r="F16" s="43" t="s">
        <v>22</v>
      </c>
      <c r="G16" s="44">
        <v>0</v>
      </c>
      <c r="H16" s="44">
        <v>30</v>
      </c>
      <c r="I16" s="44">
        <v>0</v>
      </c>
      <c r="J16" s="45">
        <f t="shared" ref="J16:J25" si="0">H16+I16</f>
        <v>30</v>
      </c>
      <c r="L16" s="37"/>
    </row>
    <row r="17" spans="1:12" s="14" customFormat="1" ht="12.75" hidden="1" customHeight="1" thickBot="1" x14ac:dyDescent="0.3">
      <c r="A17" s="56"/>
      <c r="B17" s="57"/>
      <c r="C17" s="58"/>
      <c r="D17" s="49">
        <v>3319</v>
      </c>
      <c r="E17" s="50">
        <v>5222</v>
      </c>
      <c r="F17" s="51" t="s">
        <v>23</v>
      </c>
      <c r="G17" s="52">
        <v>0</v>
      </c>
      <c r="H17" s="52">
        <v>30</v>
      </c>
      <c r="I17" s="52">
        <v>0</v>
      </c>
      <c r="J17" s="53">
        <f t="shared" si="0"/>
        <v>30</v>
      </c>
      <c r="L17" s="37"/>
    </row>
    <row r="18" spans="1:12" s="14" customFormat="1" ht="12.75" hidden="1" customHeight="1" x14ac:dyDescent="0.25">
      <c r="A18" s="54" t="s">
        <v>11</v>
      </c>
      <c r="B18" s="55" t="s">
        <v>24</v>
      </c>
      <c r="C18" s="59" t="s">
        <v>18</v>
      </c>
      <c r="D18" s="41" t="s">
        <v>12</v>
      </c>
      <c r="E18" s="42" t="s">
        <v>12</v>
      </c>
      <c r="F18" s="43" t="s">
        <v>25</v>
      </c>
      <c r="G18" s="44">
        <v>0</v>
      </c>
      <c r="H18" s="44">
        <v>20</v>
      </c>
      <c r="I18" s="44">
        <f>I19</f>
        <v>0</v>
      </c>
      <c r="J18" s="45">
        <f t="shared" si="0"/>
        <v>20</v>
      </c>
      <c r="L18" s="37"/>
    </row>
    <row r="19" spans="1:12" s="14" customFormat="1" ht="12.75" hidden="1" customHeight="1" thickBot="1" x14ac:dyDescent="0.3">
      <c r="A19" s="56"/>
      <c r="B19" s="57"/>
      <c r="C19" s="58"/>
      <c r="D19" s="49">
        <v>3311</v>
      </c>
      <c r="E19" s="50">
        <v>5222</v>
      </c>
      <c r="F19" s="51" t="s">
        <v>23</v>
      </c>
      <c r="G19" s="52">
        <v>0</v>
      </c>
      <c r="H19" s="52">
        <v>20</v>
      </c>
      <c r="I19" s="52">
        <v>0</v>
      </c>
      <c r="J19" s="53">
        <f t="shared" si="0"/>
        <v>20</v>
      </c>
      <c r="L19" s="37"/>
    </row>
    <row r="20" spans="1:12" s="14" customFormat="1" ht="12.75" hidden="1" customHeight="1" x14ac:dyDescent="0.25">
      <c r="A20" s="54" t="s">
        <v>11</v>
      </c>
      <c r="B20" s="55" t="s">
        <v>26</v>
      </c>
      <c r="C20" s="59" t="s">
        <v>18</v>
      </c>
      <c r="D20" s="41" t="s">
        <v>12</v>
      </c>
      <c r="E20" s="42" t="s">
        <v>12</v>
      </c>
      <c r="F20" s="43" t="s">
        <v>27</v>
      </c>
      <c r="G20" s="44">
        <v>0</v>
      </c>
      <c r="H20" s="44">
        <f>H21</f>
        <v>20</v>
      </c>
      <c r="I20" s="44">
        <f>I21</f>
        <v>0</v>
      </c>
      <c r="J20" s="45">
        <f t="shared" si="0"/>
        <v>20</v>
      </c>
      <c r="L20" s="37"/>
    </row>
    <row r="21" spans="1:12" s="14" customFormat="1" ht="12.75" hidden="1" customHeight="1" thickBot="1" x14ac:dyDescent="0.3">
      <c r="A21" s="56"/>
      <c r="B21" s="57"/>
      <c r="C21" s="58"/>
      <c r="D21" s="49">
        <v>3316</v>
      </c>
      <c r="E21" s="50">
        <v>5222</v>
      </c>
      <c r="F21" s="51" t="s">
        <v>23</v>
      </c>
      <c r="G21" s="52">
        <v>0</v>
      </c>
      <c r="H21" s="52">
        <v>20</v>
      </c>
      <c r="I21" s="52">
        <v>0</v>
      </c>
      <c r="J21" s="53">
        <f t="shared" si="0"/>
        <v>20</v>
      </c>
      <c r="L21" s="37"/>
    </row>
    <row r="22" spans="1:12" s="14" customFormat="1" ht="12.75" hidden="1" customHeight="1" x14ac:dyDescent="0.25">
      <c r="A22" s="54" t="s">
        <v>11</v>
      </c>
      <c r="B22" s="55" t="s">
        <v>28</v>
      </c>
      <c r="C22" s="59" t="s">
        <v>29</v>
      </c>
      <c r="D22" s="41" t="s">
        <v>12</v>
      </c>
      <c r="E22" s="42" t="s">
        <v>12</v>
      </c>
      <c r="F22" s="43" t="s">
        <v>30</v>
      </c>
      <c r="G22" s="44">
        <v>0</v>
      </c>
      <c r="H22" s="44">
        <v>24</v>
      </c>
      <c r="I22" s="44">
        <f>I23</f>
        <v>0</v>
      </c>
      <c r="J22" s="45">
        <f t="shared" si="0"/>
        <v>24</v>
      </c>
      <c r="L22" s="37"/>
    </row>
    <row r="23" spans="1:12" s="14" customFormat="1" ht="12.75" hidden="1" customHeight="1" thickBot="1" x14ac:dyDescent="0.3">
      <c r="A23" s="56"/>
      <c r="B23" s="57"/>
      <c r="C23" s="58"/>
      <c r="D23" s="49">
        <v>3317</v>
      </c>
      <c r="E23" s="50">
        <v>5321</v>
      </c>
      <c r="F23" s="51" t="s">
        <v>31</v>
      </c>
      <c r="G23" s="52">
        <v>0</v>
      </c>
      <c r="H23" s="52">
        <v>24</v>
      </c>
      <c r="I23" s="52">
        <v>0</v>
      </c>
      <c r="J23" s="53">
        <f t="shared" si="0"/>
        <v>24</v>
      </c>
      <c r="L23" s="37"/>
    </row>
    <row r="24" spans="1:12" s="14" customFormat="1" ht="12.75" hidden="1" customHeight="1" x14ac:dyDescent="0.25">
      <c r="A24" s="54" t="s">
        <v>11</v>
      </c>
      <c r="B24" s="55" t="s">
        <v>32</v>
      </c>
      <c r="C24" s="59" t="s">
        <v>33</v>
      </c>
      <c r="D24" s="41" t="s">
        <v>12</v>
      </c>
      <c r="E24" s="42" t="s">
        <v>12</v>
      </c>
      <c r="F24" s="43" t="s">
        <v>34</v>
      </c>
      <c r="G24" s="44">
        <v>0</v>
      </c>
      <c r="H24" s="44">
        <v>20</v>
      </c>
      <c r="I24" s="44">
        <f>I25</f>
        <v>0</v>
      </c>
      <c r="J24" s="45">
        <f t="shared" si="0"/>
        <v>20</v>
      </c>
      <c r="L24" s="37"/>
    </row>
    <row r="25" spans="1:12" s="14" customFormat="1" ht="12.75" hidden="1" customHeight="1" thickBot="1" x14ac:dyDescent="0.3">
      <c r="A25" s="56"/>
      <c r="B25" s="57"/>
      <c r="C25" s="58"/>
      <c r="D25" s="49">
        <v>3311</v>
      </c>
      <c r="E25" s="50">
        <v>5321</v>
      </c>
      <c r="F25" s="51" t="s">
        <v>31</v>
      </c>
      <c r="G25" s="52">
        <v>0</v>
      </c>
      <c r="H25" s="52">
        <v>20</v>
      </c>
      <c r="I25" s="52">
        <v>0</v>
      </c>
      <c r="J25" s="53">
        <f t="shared" si="0"/>
        <v>20</v>
      </c>
      <c r="L25" s="37"/>
    </row>
    <row r="26" spans="1:12" s="14" customFormat="1" ht="12.75" hidden="1" customHeight="1" x14ac:dyDescent="0.25">
      <c r="A26" s="54" t="s">
        <v>11</v>
      </c>
      <c r="B26" s="55" t="s">
        <v>35</v>
      </c>
      <c r="C26" s="40" t="s">
        <v>18</v>
      </c>
      <c r="D26" s="41" t="s">
        <v>12</v>
      </c>
      <c r="E26" s="42" t="s">
        <v>12</v>
      </c>
      <c r="F26" s="43" t="s">
        <v>36</v>
      </c>
      <c r="G26" s="44">
        <v>0</v>
      </c>
      <c r="H26" s="76">
        <v>30</v>
      </c>
      <c r="I26" s="44">
        <v>0</v>
      </c>
      <c r="J26" s="45">
        <v>30</v>
      </c>
      <c r="L26" s="37"/>
    </row>
    <row r="27" spans="1:12" s="14" customFormat="1" ht="12.75" hidden="1" customHeight="1" thickBot="1" x14ac:dyDescent="0.3">
      <c r="A27" s="56"/>
      <c r="B27" s="57"/>
      <c r="C27" s="58"/>
      <c r="D27" s="49">
        <v>3312</v>
      </c>
      <c r="E27" s="50">
        <v>5222</v>
      </c>
      <c r="F27" s="51" t="s">
        <v>23</v>
      </c>
      <c r="G27" s="52">
        <v>0</v>
      </c>
      <c r="H27" s="77">
        <v>30</v>
      </c>
      <c r="I27" s="52">
        <v>0</v>
      </c>
      <c r="J27" s="53">
        <v>30</v>
      </c>
      <c r="L27" s="37"/>
    </row>
    <row r="28" spans="1:12" s="14" customFormat="1" ht="12.75" hidden="1" customHeight="1" x14ac:dyDescent="0.25">
      <c r="A28" s="54" t="s">
        <v>11</v>
      </c>
      <c r="B28" s="55" t="s">
        <v>37</v>
      </c>
      <c r="C28" s="40" t="s">
        <v>18</v>
      </c>
      <c r="D28" s="41" t="s">
        <v>12</v>
      </c>
      <c r="E28" s="42" t="s">
        <v>12</v>
      </c>
      <c r="F28" s="43" t="s">
        <v>38</v>
      </c>
      <c r="G28" s="44">
        <v>0</v>
      </c>
      <c r="H28" s="76">
        <v>25</v>
      </c>
      <c r="I28" s="44">
        <v>0</v>
      </c>
      <c r="J28" s="45">
        <v>25</v>
      </c>
      <c r="L28" s="37"/>
    </row>
    <row r="29" spans="1:12" s="14" customFormat="1" ht="12.75" hidden="1" customHeight="1" thickBot="1" x14ac:dyDescent="0.3">
      <c r="A29" s="56"/>
      <c r="B29" s="57"/>
      <c r="C29" s="58"/>
      <c r="D29" s="49">
        <v>3312</v>
      </c>
      <c r="E29" s="50">
        <v>5222</v>
      </c>
      <c r="F29" s="51" t="s">
        <v>23</v>
      </c>
      <c r="G29" s="52">
        <v>0</v>
      </c>
      <c r="H29" s="77">
        <v>25</v>
      </c>
      <c r="I29" s="52">
        <v>0</v>
      </c>
      <c r="J29" s="53">
        <v>25</v>
      </c>
      <c r="L29" s="37"/>
    </row>
    <row r="30" spans="1:12" s="14" customFormat="1" ht="12.75" hidden="1" customHeight="1" x14ac:dyDescent="0.25">
      <c r="A30" s="54" t="s">
        <v>11</v>
      </c>
      <c r="B30" s="55" t="s">
        <v>39</v>
      </c>
      <c r="C30" s="40" t="s">
        <v>18</v>
      </c>
      <c r="D30" s="41" t="s">
        <v>12</v>
      </c>
      <c r="E30" s="42" t="s">
        <v>12</v>
      </c>
      <c r="F30" s="43" t="s">
        <v>40</v>
      </c>
      <c r="G30" s="44">
        <v>0</v>
      </c>
      <c r="H30" s="76">
        <v>40</v>
      </c>
      <c r="I30" s="44">
        <v>0</v>
      </c>
      <c r="J30" s="45">
        <v>40</v>
      </c>
      <c r="L30" s="37"/>
    </row>
    <row r="31" spans="1:12" s="14" customFormat="1" ht="12.75" hidden="1" customHeight="1" thickBot="1" x14ac:dyDescent="0.3">
      <c r="A31" s="56"/>
      <c r="B31" s="57"/>
      <c r="C31" s="58"/>
      <c r="D31" s="49">
        <v>3311</v>
      </c>
      <c r="E31" s="50">
        <v>5222</v>
      </c>
      <c r="F31" s="51" t="s">
        <v>23</v>
      </c>
      <c r="G31" s="52">
        <v>0</v>
      </c>
      <c r="H31" s="77">
        <v>40</v>
      </c>
      <c r="I31" s="52">
        <v>0</v>
      </c>
      <c r="J31" s="53">
        <v>40</v>
      </c>
      <c r="L31" s="37"/>
    </row>
    <row r="32" spans="1:12" s="14" customFormat="1" ht="12.75" hidden="1" customHeight="1" x14ac:dyDescent="0.25">
      <c r="A32" s="54" t="s">
        <v>11</v>
      </c>
      <c r="B32" s="55" t="s">
        <v>41</v>
      </c>
      <c r="C32" s="40" t="s">
        <v>18</v>
      </c>
      <c r="D32" s="41" t="s">
        <v>12</v>
      </c>
      <c r="E32" s="42" t="s">
        <v>12</v>
      </c>
      <c r="F32" s="43" t="s">
        <v>42</v>
      </c>
      <c r="G32" s="44">
        <v>0</v>
      </c>
      <c r="H32" s="76">
        <v>40</v>
      </c>
      <c r="I32" s="44">
        <v>0</v>
      </c>
      <c r="J32" s="45">
        <v>40</v>
      </c>
      <c r="L32" s="37"/>
    </row>
    <row r="33" spans="1:12" s="14" customFormat="1" ht="12.75" hidden="1" customHeight="1" thickBot="1" x14ac:dyDescent="0.3">
      <c r="A33" s="56"/>
      <c r="B33" s="57"/>
      <c r="C33" s="58"/>
      <c r="D33" s="49">
        <v>3312</v>
      </c>
      <c r="E33" s="50">
        <v>5222</v>
      </c>
      <c r="F33" s="51" t="s">
        <v>23</v>
      </c>
      <c r="G33" s="52">
        <v>0</v>
      </c>
      <c r="H33" s="77">
        <v>40</v>
      </c>
      <c r="I33" s="52">
        <v>0</v>
      </c>
      <c r="J33" s="53">
        <v>40</v>
      </c>
      <c r="L33" s="37"/>
    </row>
    <row r="34" spans="1:12" s="14" customFormat="1" ht="12.75" hidden="1" customHeight="1" x14ac:dyDescent="0.25">
      <c r="A34" s="54" t="s">
        <v>11</v>
      </c>
      <c r="B34" s="55" t="s">
        <v>43</v>
      </c>
      <c r="C34" s="40" t="s">
        <v>18</v>
      </c>
      <c r="D34" s="41" t="s">
        <v>12</v>
      </c>
      <c r="E34" s="42" t="s">
        <v>12</v>
      </c>
      <c r="F34" s="43" t="s">
        <v>44</v>
      </c>
      <c r="G34" s="44">
        <v>0</v>
      </c>
      <c r="H34" s="76">
        <v>40</v>
      </c>
      <c r="I34" s="44">
        <v>0</v>
      </c>
      <c r="J34" s="45">
        <v>40</v>
      </c>
      <c r="L34" s="37"/>
    </row>
    <row r="35" spans="1:12" s="14" customFormat="1" ht="12.75" hidden="1" customHeight="1" thickBot="1" x14ac:dyDescent="0.3">
      <c r="A35" s="56"/>
      <c r="B35" s="57"/>
      <c r="C35" s="58"/>
      <c r="D35" s="49">
        <v>3312</v>
      </c>
      <c r="E35" s="50">
        <v>5222</v>
      </c>
      <c r="F35" s="51" t="s">
        <v>23</v>
      </c>
      <c r="G35" s="52">
        <v>0</v>
      </c>
      <c r="H35" s="77">
        <v>40</v>
      </c>
      <c r="I35" s="52">
        <v>0</v>
      </c>
      <c r="J35" s="53">
        <v>40</v>
      </c>
      <c r="L35" s="37"/>
    </row>
    <row r="36" spans="1:12" s="14" customFormat="1" ht="12.75" hidden="1" customHeight="1" x14ac:dyDescent="0.25">
      <c r="A36" s="54" t="s">
        <v>11</v>
      </c>
      <c r="B36" s="55" t="s">
        <v>45</v>
      </c>
      <c r="C36" s="40" t="s">
        <v>18</v>
      </c>
      <c r="D36" s="41" t="s">
        <v>12</v>
      </c>
      <c r="E36" s="42" t="s">
        <v>12</v>
      </c>
      <c r="F36" s="43" t="s">
        <v>46</v>
      </c>
      <c r="G36" s="44">
        <v>0</v>
      </c>
      <c r="H36" s="76">
        <v>40</v>
      </c>
      <c r="I36" s="44">
        <v>0</v>
      </c>
      <c r="J36" s="45">
        <v>40</v>
      </c>
      <c r="L36" s="37"/>
    </row>
    <row r="37" spans="1:12" s="14" customFormat="1" ht="12.75" hidden="1" customHeight="1" thickBot="1" x14ac:dyDescent="0.3">
      <c r="A37" s="56"/>
      <c r="B37" s="57"/>
      <c r="C37" s="58"/>
      <c r="D37" s="49">
        <v>3312</v>
      </c>
      <c r="E37" s="50">
        <v>5222</v>
      </c>
      <c r="F37" s="51" t="s">
        <v>23</v>
      </c>
      <c r="G37" s="52">
        <v>0</v>
      </c>
      <c r="H37" s="77">
        <v>40</v>
      </c>
      <c r="I37" s="52">
        <v>0</v>
      </c>
      <c r="J37" s="53">
        <v>40</v>
      </c>
      <c r="L37" s="37"/>
    </row>
    <row r="38" spans="1:12" s="14" customFormat="1" ht="12.75" hidden="1" customHeight="1" x14ac:dyDescent="0.25">
      <c r="A38" s="54" t="s">
        <v>11</v>
      </c>
      <c r="B38" s="55" t="s">
        <v>47</v>
      </c>
      <c r="C38" s="40" t="s">
        <v>48</v>
      </c>
      <c r="D38" s="41" t="s">
        <v>12</v>
      </c>
      <c r="E38" s="42" t="s">
        <v>12</v>
      </c>
      <c r="F38" s="43" t="s">
        <v>49</v>
      </c>
      <c r="G38" s="44">
        <v>0</v>
      </c>
      <c r="H38" s="76">
        <v>30</v>
      </c>
      <c r="I38" s="44">
        <v>0</v>
      </c>
      <c r="J38" s="45">
        <v>30</v>
      </c>
      <c r="L38" s="37"/>
    </row>
    <row r="39" spans="1:12" s="14" customFormat="1" ht="12.75" hidden="1" customHeight="1" thickBot="1" x14ac:dyDescent="0.3">
      <c r="A39" s="56"/>
      <c r="B39" s="57"/>
      <c r="C39" s="58"/>
      <c r="D39" s="49">
        <v>3311</v>
      </c>
      <c r="E39" s="50">
        <v>5331</v>
      </c>
      <c r="F39" s="51" t="s">
        <v>50</v>
      </c>
      <c r="G39" s="52">
        <v>0</v>
      </c>
      <c r="H39" s="77">
        <v>30</v>
      </c>
      <c r="I39" s="52">
        <v>0</v>
      </c>
      <c r="J39" s="53">
        <v>30</v>
      </c>
      <c r="L39" s="37"/>
    </row>
    <row r="40" spans="1:12" s="14" customFormat="1" ht="12.75" hidden="1" customHeight="1" x14ac:dyDescent="0.25">
      <c r="A40" s="54" t="s">
        <v>11</v>
      </c>
      <c r="B40" s="55" t="s">
        <v>51</v>
      </c>
      <c r="C40" s="40" t="s">
        <v>18</v>
      </c>
      <c r="D40" s="41" t="s">
        <v>12</v>
      </c>
      <c r="E40" s="42" t="s">
        <v>12</v>
      </c>
      <c r="F40" s="43" t="s">
        <v>52</v>
      </c>
      <c r="G40" s="44">
        <v>0</v>
      </c>
      <c r="H40" s="76">
        <v>30</v>
      </c>
      <c r="I40" s="44">
        <v>0</v>
      </c>
      <c r="J40" s="45">
        <v>30</v>
      </c>
      <c r="L40" s="37"/>
    </row>
    <row r="41" spans="1:12" s="14" customFormat="1" ht="12.75" hidden="1" customHeight="1" thickBot="1" x14ac:dyDescent="0.3">
      <c r="A41" s="56"/>
      <c r="B41" s="57"/>
      <c r="C41" s="58"/>
      <c r="D41" s="49">
        <v>3319</v>
      </c>
      <c r="E41" s="50">
        <v>5221</v>
      </c>
      <c r="F41" s="51" t="s">
        <v>53</v>
      </c>
      <c r="G41" s="52">
        <v>0</v>
      </c>
      <c r="H41" s="77">
        <v>30</v>
      </c>
      <c r="I41" s="52">
        <v>0</v>
      </c>
      <c r="J41" s="53">
        <v>30</v>
      </c>
      <c r="L41" s="37"/>
    </row>
    <row r="42" spans="1:12" s="14" customFormat="1" ht="12.75" hidden="1" customHeight="1" x14ac:dyDescent="0.25">
      <c r="A42" s="54" t="s">
        <v>11</v>
      </c>
      <c r="B42" s="55" t="s">
        <v>54</v>
      </c>
      <c r="C42" s="59" t="s">
        <v>55</v>
      </c>
      <c r="D42" s="41" t="s">
        <v>12</v>
      </c>
      <c r="E42" s="42" t="s">
        <v>12</v>
      </c>
      <c r="F42" s="43" t="s">
        <v>56</v>
      </c>
      <c r="G42" s="44">
        <v>0</v>
      </c>
      <c r="H42" s="76">
        <v>40</v>
      </c>
      <c r="I42" s="44">
        <v>0</v>
      </c>
      <c r="J42" s="45">
        <v>40</v>
      </c>
      <c r="L42" s="37"/>
    </row>
    <row r="43" spans="1:12" s="14" customFormat="1" ht="12.75" hidden="1" customHeight="1" thickBot="1" x14ac:dyDescent="0.3">
      <c r="A43" s="56"/>
      <c r="B43" s="57"/>
      <c r="C43" s="58"/>
      <c r="D43" s="49">
        <v>3319</v>
      </c>
      <c r="E43" s="50">
        <v>5321</v>
      </c>
      <c r="F43" s="51" t="s">
        <v>31</v>
      </c>
      <c r="G43" s="52">
        <v>0</v>
      </c>
      <c r="H43" s="77">
        <v>40</v>
      </c>
      <c r="I43" s="52">
        <v>0</v>
      </c>
      <c r="J43" s="53">
        <v>40</v>
      </c>
      <c r="L43" s="37"/>
    </row>
    <row r="44" spans="1:12" s="14" customFormat="1" ht="12.75" hidden="1" customHeight="1" x14ac:dyDescent="0.25">
      <c r="A44" s="54" t="s">
        <v>11</v>
      </c>
      <c r="B44" s="55" t="s">
        <v>57</v>
      </c>
      <c r="C44" s="40" t="s">
        <v>18</v>
      </c>
      <c r="D44" s="41" t="s">
        <v>12</v>
      </c>
      <c r="E44" s="42" t="s">
        <v>12</v>
      </c>
      <c r="F44" s="43" t="s">
        <v>58</v>
      </c>
      <c r="G44" s="44">
        <v>0</v>
      </c>
      <c r="H44" s="76">
        <v>40</v>
      </c>
      <c r="I44" s="44">
        <v>0</v>
      </c>
      <c r="J44" s="45">
        <v>40</v>
      </c>
      <c r="L44" s="37"/>
    </row>
    <row r="45" spans="1:12" s="14" customFormat="1" ht="12.75" hidden="1" customHeight="1" thickBot="1" x14ac:dyDescent="0.3">
      <c r="A45" s="56"/>
      <c r="B45" s="57"/>
      <c r="C45" s="58"/>
      <c r="D45" s="49">
        <v>3319</v>
      </c>
      <c r="E45" s="50">
        <v>5222</v>
      </c>
      <c r="F45" s="51" t="s">
        <v>23</v>
      </c>
      <c r="G45" s="52">
        <v>0</v>
      </c>
      <c r="H45" s="77">
        <v>40</v>
      </c>
      <c r="I45" s="52">
        <v>0</v>
      </c>
      <c r="J45" s="53">
        <v>40</v>
      </c>
      <c r="L45" s="37"/>
    </row>
    <row r="46" spans="1:12" s="14" customFormat="1" ht="12.75" hidden="1" customHeight="1" x14ac:dyDescent="0.25">
      <c r="A46" s="54" t="s">
        <v>11</v>
      </c>
      <c r="B46" s="55" t="s">
        <v>59</v>
      </c>
      <c r="C46" s="59" t="s">
        <v>60</v>
      </c>
      <c r="D46" s="41" t="s">
        <v>12</v>
      </c>
      <c r="E46" s="42" t="s">
        <v>12</v>
      </c>
      <c r="F46" s="43" t="s">
        <v>61</v>
      </c>
      <c r="G46" s="44">
        <v>0</v>
      </c>
      <c r="H46" s="76">
        <v>40</v>
      </c>
      <c r="I46" s="44">
        <v>0</v>
      </c>
      <c r="J46" s="45">
        <v>40</v>
      </c>
      <c r="L46" s="37"/>
    </row>
    <row r="47" spans="1:12" s="14" customFormat="1" ht="12.75" hidden="1" customHeight="1" thickBot="1" x14ac:dyDescent="0.3">
      <c r="A47" s="56"/>
      <c r="B47" s="57"/>
      <c r="C47" s="58"/>
      <c r="D47" s="49">
        <v>3312</v>
      </c>
      <c r="E47" s="50">
        <v>5321</v>
      </c>
      <c r="F47" s="51" t="s">
        <v>31</v>
      </c>
      <c r="G47" s="52">
        <v>0</v>
      </c>
      <c r="H47" s="77">
        <v>40</v>
      </c>
      <c r="I47" s="52">
        <v>0</v>
      </c>
      <c r="J47" s="53">
        <v>40</v>
      </c>
      <c r="L47" s="37"/>
    </row>
    <row r="48" spans="1:12" s="14" customFormat="1" ht="12.75" hidden="1" customHeight="1" x14ac:dyDescent="0.25">
      <c r="A48" s="54" t="s">
        <v>11</v>
      </c>
      <c r="B48" s="55" t="s">
        <v>62</v>
      </c>
      <c r="C48" s="40" t="s">
        <v>18</v>
      </c>
      <c r="D48" s="41" t="s">
        <v>12</v>
      </c>
      <c r="E48" s="42" t="s">
        <v>12</v>
      </c>
      <c r="F48" s="43" t="s">
        <v>63</v>
      </c>
      <c r="G48" s="44">
        <v>0</v>
      </c>
      <c r="H48" s="76">
        <v>40</v>
      </c>
      <c r="I48" s="44">
        <v>0</v>
      </c>
      <c r="J48" s="45">
        <v>40</v>
      </c>
      <c r="L48" s="37"/>
    </row>
    <row r="49" spans="1:12" s="14" customFormat="1" ht="12.75" hidden="1" customHeight="1" thickBot="1" x14ac:dyDescent="0.3">
      <c r="A49" s="56"/>
      <c r="B49" s="57"/>
      <c r="C49" s="58"/>
      <c r="D49" s="49">
        <v>3319</v>
      </c>
      <c r="E49" s="50">
        <v>5213</v>
      </c>
      <c r="F49" s="51" t="s">
        <v>64</v>
      </c>
      <c r="G49" s="52">
        <v>0</v>
      </c>
      <c r="H49" s="77">
        <v>40</v>
      </c>
      <c r="I49" s="52">
        <v>0</v>
      </c>
      <c r="J49" s="53">
        <v>40</v>
      </c>
      <c r="L49" s="37"/>
    </row>
    <row r="50" spans="1:12" s="14" customFormat="1" ht="12.75" hidden="1" customHeight="1" x14ac:dyDescent="0.25">
      <c r="A50" s="54" t="s">
        <v>11</v>
      </c>
      <c r="B50" s="55" t="s">
        <v>65</v>
      </c>
      <c r="C50" s="40" t="s">
        <v>18</v>
      </c>
      <c r="D50" s="41" t="s">
        <v>12</v>
      </c>
      <c r="E50" s="42" t="s">
        <v>12</v>
      </c>
      <c r="F50" s="43" t="s">
        <v>66</v>
      </c>
      <c r="G50" s="44">
        <v>0</v>
      </c>
      <c r="H50" s="76">
        <v>13</v>
      </c>
      <c r="I50" s="44">
        <v>0</v>
      </c>
      <c r="J50" s="45">
        <v>13</v>
      </c>
      <c r="L50" s="37"/>
    </row>
    <row r="51" spans="1:12" s="14" customFormat="1" ht="12.75" hidden="1" customHeight="1" thickBot="1" x14ac:dyDescent="0.3">
      <c r="A51" s="56"/>
      <c r="B51" s="57"/>
      <c r="C51" s="58"/>
      <c r="D51" s="49">
        <v>3312</v>
      </c>
      <c r="E51" s="50">
        <v>5222</v>
      </c>
      <c r="F51" s="51" t="s">
        <v>23</v>
      </c>
      <c r="G51" s="52">
        <v>0</v>
      </c>
      <c r="H51" s="77">
        <v>13</v>
      </c>
      <c r="I51" s="52">
        <v>0</v>
      </c>
      <c r="J51" s="53">
        <v>13</v>
      </c>
      <c r="L51" s="37"/>
    </row>
    <row r="52" spans="1:12" s="14" customFormat="1" ht="12.75" hidden="1" customHeight="1" x14ac:dyDescent="0.25">
      <c r="A52" s="54" t="s">
        <v>11</v>
      </c>
      <c r="B52" s="55" t="s">
        <v>67</v>
      </c>
      <c r="C52" s="40" t="s">
        <v>18</v>
      </c>
      <c r="D52" s="41" t="s">
        <v>12</v>
      </c>
      <c r="E52" s="42" t="s">
        <v>12</v>
      </c>
      <c r="F52" s="43" t="s">
        <v>68</v>
      </c>
      <c r="G52" s="44">
        <v>0</v>
      </c>
      <c r="H52" s="76">
        <v>26</v>
      </c>
      <c r="I52" s="44">
        <v>0</v>
      </c>
      <c r="J52" s="45">
        <v>26</v>
      </c>
      <c r="L52" s="37"/>
    </row>
    <row r="53" spans="1:12" s="14" customFormat="1" ht="12.75" hidden="1" customHeight="1" thickBot="1" x14ac:dyDescent="0.3">
      <c r="A53" s="56"/>
      <c r="B53" s="57"/>
      <c r="C53" s="58"/>
      <c r="D53" s="49">
        <v>3319</v>
      </c>
      <c r="E53" s="50">
        <v>5329</v>
      </c>
      <c r="F53" s="51" t="s">
        <v>69</v>
      </c>
      <c r="G53" s="52">
        <v>0</v>
      </c>
      <c r="H53" s="77">
        <v>26</v>
      </c>
      <c r="I53" s="52">
        <v>0</v>
      </c>
      <c r="J53" s="53">
        <v>26</v>
      </c>
      <c r="L53" s="37"/>
    </row>
    <row r="54" spans="1:12" s="14" customFormat="1" ht="12.75" hidden="1" customHeight="1" x14ac:dyDescent="0.25">
      <c r="A54" s="54" t="s">
        <v>11</v>
      </c>
      <c r="B54" s="55" t="s">
        <v>70</v>
      </c>
      <c r="C54" s="40" t="s">
        <v>18</v>
      </c>
      <c r="D54" s="41" t="s">
        <v>12</v>
      </c>
      <c r="E54" s="42" t="s">
        <v>12</v>
      </c>
      <c r="F54" s="43" t="s">
        <v>71</v>
      </c>
      <c r="G54" s="44">
        <v>0</v>
      </c>
      <c r="H54" s="76">
        <v>26</v>
      </c>
      <c r="I54" s="44">
        <v>0</v>
      </c>
      <c r="J54" s="45">
        <v>26</v>
      </c>
      <c r="L54" s="37"/>
    </row>
    <row r="55" spans="1:12" s="14" customFormat="1" ht="12.75" hidden="1" customHeight="1" thickBot="1" x14ac:dyDescent="0.3">
      <c r="A55" s="56"/>
      <c r="B55" s="57"/>
      <c r="C55" s="58"/>
      <c r="D55" s="49">
        <v>3319</v>
      </c>
      <c r="E55" s="50">
        <v>5222</v>
      </c>
      <c r="F55" s="51" t="s">
        <v>23</v>
      </c>
      <c r="G55" s="52">
        <v>0</v>
      </c>
      <c r="H55" s="77">
        <v>26</v>
      </c>
      <c r="I55" s="52">
        <v>0</v>
      </c>
      <c r="J55" s="53">
        <v>26</v>
      </c>
      <c r="L55" s="37"/>
    </row>
    <row r="56" spans="1:12" s="14" customFormat="1" ht="12.75" hidden="1" customHeight="1" x14ac:dyDescent="0.25">
      <c r="A56" s="54" t="s">
        <v>11</v>
      </c>
      <c r="B56" s="55" t="s">
        <v>72</v>
      </c>
      <c r="C56" s="40" t="s">
        <v>18</v>
      </c>
      <c r="D56" s="41" t="s">
        <v>12</v>
      </c>
      <c r="E56" s="42" t="s">
        <v>12</v>
      </c>
      <c r="F56" s="43" t="s">
        <v>73</v>
      </c>
      <c r="G56" s="44">
        <v>0</v>
      </c>
      <c r="H56" s="76">
        <v>22</v>
      </c>
      <c r="I56" s="44">
        <v>0</v>
      </c>
      <c r="J56" s="45">
        <v>22</v>
      </c>
      <c r="L56" s="37"/>
    </row>
    <row r="57" spans="1:12" s="14" customFormat="1" ht="12.75" hidden="1" customHeight="1" thickBot="1" x14ac:dyDescent="0.3">
      <c r="A57" s="56"/>
      <c r="B57" s="57"/>
      <c r="C57" s="58"/>
      <c r="D57" s="49">
        <v>3311</v>
      </c>
      <c r="E57" s="50">
        <v>5222</v>
      </c>
      <c r="F57" s="51" t="s">
        <v>23</v>
      </c>
      <c r="G57" s="52">
        <v>0</v>
      </c>
      <c r="H57" s="77">
        <v>22</v>
      </c>
      <c r="I57" s="52">
        <v>0</v>
      </c>
      <c r="J57" s="53">
        <v>22</v>
      </c>
      <c r="L57" s="37"/>
    </row>
    <row r="58" spans="1:12" s="14" customFormat="1" ht="12.75" hidden="1" customHeight="1" x14ac:dyDescent="0.25">
      <c r="A58" s="54" t="s">
        <v>11</v>
      </c>
      <c r="B58" s="55" t="s">
        <v>74</v>
      </c>
      <c r="C58" s="59" t="s">
        <v>75</v>
      </c>
      <c r="D58" s="41" t="s">
        <v>12</v>
      </c>
      <c r="E58" s="42" t="s">
        <v>12</v>
      </c>
      <c r="F58" s="43" t="s">
        <v>76</v>
      </c>
      <c r="G58" s="44">
        <v>0</v>
      </c>
      <c r="H58" s="76">
        <v>12</v>
      </c>
      <c r="I58" s="44">
        <v>0</v>
      </c>
      <c r="J58" s="45">
        <v>12</v>
      </c>
      <c r="L58" s="37"/>
    </row>
    <row r="59" spans="1:12" s="14" customFormat="1" ht="12.75" hidden="1" customHeight="1" thickBot="1" x14ac:dyDescent="0.3">
      <c r="A59" s="56"/>
      <c r="B59" s="57"/>
      <c r="C59" s="58"/>
      <c r="D59" s="49">
        <v>3319</v>
      </c>
      <c r="E59" s="50">
        <v>5321</v>
      </c>
      <c r="F59" s="51" t="s">
        <v>31</v>
      </c>
      <c r="G59" s="52">
        <v>0</v>
      </c>
      <c r="H59" s="77">
        <v>12</v>
      </c>
      <c r="I59" s="52">
        <v>0</v>
      </c>
      <c r="J59" s="53">
        <v>12</v>
      </c>
      <c r="L59" s="37"/>
    </row>
    <row r="60" spans="1:12" s="14" customFormat="1" ht="12.75" hidden="1" customHeight="1" x14ac:dyDescent="0.25">
      <c r="A60" s="54" t="s">
        <v>11</v>
      </c>
      <c r="B60" s="55" t="s">
        <v>77</v>
      </c>
      <c r="C60" s="59" t="s">
        <v>78</v>
      </c>
      <c r="D60" s="41" t="s">
        <v>12</v>
      </c>
      <c r="E60" s="42" t="s">
        <v>12</v>
      </c>
      <c r="F60" s="43" t="s">
        <v>79</v>
      </c>
      <c r="G60" s="44">
        <v>0</v>
      </c>
      <c r="H60" s="76">
        <v>23</v>
      </c>
      <c r="I60" s="44">
        <v>0</v>
      </c>
      <c r="J60" s="45">
        <v>23</v>
      </c>
      <c r="L60" s="37"/>
    </row>
    <row r="61" spans="1:12" s="14" customFormat="1" ht="12.75" hidden="1" customHeight="1" thickBot="1" x14ac:dyDescent="0.3">
      <c r="A61" s="56"/>
      <c r="B61" s="57"/>
      <c r="C61" s="58"/>
      <c r="D61" s="49">
        <v>3319</v>
      </c>
      <c r="E61" s="50">
        <v>5222</v>
      </c>
      <c r="F61" s="51" t="s">
        <v>31</v>
      </c>
      <c r="G61" s="52">
        <v>0</v>
      </c>
      <c r="H61" s="77">
        <v>23</v>
      </c>
      <c r="I61" s="52">
        <v>0</v>
      </c>
      <c r="J61" s="53">
        <v>23</v>
      </c>
      <c r="L61" s="37"/>
    </row>
    <row r="62" spans="1:12" s="14" customFormat="1" ht="12.75" hidden="1" customHeight="1" x14ac:dyDescent="0.25">
      <c r="A62" s="54" t="s">
        <v>11</v>
      </c>
      <c r="B62" s="55" t="s">
        <v>80</v>
      </c>
      <c r="C62" s="40" t="s">
        <v>18</v>
      </c>
      <c r="D62" s="41" t="s">
        <v>12</v>
      </c>
      <c r="E62" s="42" t="s">
        <v>12</v>
      </c>
      <c r="F62" s="43" t="s">
        <v>81</v>
      </c>
      <c r="G62" s="44">
        <v>0</v>
      </c>
      <c r="H62" s="76">
        <v>11</v>
      </c>
      <c r="I62" s="44">
        <v>0</v>
      </c>
      <c r="J62" s="45">
        <v>11</v>
      </c>
      <c r="L62" s="37"/>
    </row>
    <row r="63" spans="1:12" s="14" customFormat="1" ht="12.75" hidden="1" customHeight="1" thickBot="1" x14ac:dyDescent="0.3">
      <c r="A63" s="56"/>
      <c r="B63" s="57"/>
      <c r="C63" s="58"/>
      <c r="D63" s="49">
        <v>3311</v>
      </c>
      <c r="E63" s="50">
        <v>5221</v>
      </c>
      <c r="F63" s="51" t="s">
        <v>53</v>
      </c>
      <c r="G63" s="52">
        <v>0</v>
      </c>
      <c r="H63" s="77">
        <v>11</v>
      </c>
      <c r="I63" s="52">
        <v>0</v>
      </c>
      <c r="J63" s="53">
        <v>11</v>
      </c>
      <c r="L63" s="37"/>
    </row>
    <row r="64" spans="1:12" s="14" customFormat="1" ht="21" customHeight="1" thickBot="1" x14ac:dyDescent="0.3">
      <c r="A64" s="29" t="s">
        <v>11</v>
      </c>
      <c r="B64" s="30" t="s">
        <v>82</v>
      </c>
      <c r="C64" s="31"/>
      <c r="D64" s="32" t="s">
        <v>12</v>
      </c>
      <c r="E64" s="33" t="s">
        <v>12</v>
      </c>
      <c r="F64" s="34" t="s">
        <v>83</v>
      </c>
      <c r="G64" s="35">
        <f>G66</f>
        <v>0</v>
      </c>
      <c r="H64" s="35">
        <f>H66+H67+H69+H71+H73+H75+H77+H79+H81+H83+H85+H87+H89+H91+H93+H95+H97+H99+H101+H103+H105+H107+H109+H111+H113+H115+H117+H119+H121+H123+H125+H127+H129+H131+H133+H135+H137+H139+H141+H143+H145+H147+H149+H151+H153+H155+H157+H159+H161+H163+H165+H167+H169+H171+H173+H175+H177+H179+H181+H183+H185</f>
        <v>11791.058509999999</v>
      </c>
      <c r="I64" s="35">
        <v>0</v>
      </c>
      <c r="J64" s="36">
        <f>H64+I64</f>
        <v>11791.058509999999</v>
      </c>
      <c r="L64" s="60"/>
    </row>
    <row r="65" spans="1:12" s="14" customFormat="1" ht="12.75" hidden="1" customHeight="1" x14ac:dyDescent="0.25">
      <c r="A65" s="54" t="s">
        <v>11</v>
      </c>
      <c r="B65" s="55" t="s">
        <v>82</v>
      </c>
      <c r="C65" s="59" t="s">
        <v>18</v>
      </c>
      <c r="D65" s="61" t="s">
        <v>12</v>
      </c>
      <c r="E65" s="62" t="s">
        <v>12</v>
      </c>
      <c r="F65" s="63" t="s">
        <v>19</v>
      </c>
      <c r="G65" s="64">
        <v>0</v>
      </c>
      <c r="H65" s="64">
        <f>H66</f>
        <v>5277.7145099999998</v>
      </c>
      <c r="I65" s="64">
        <v>0</v>
      </c>
      <c r="J65" s="65">
        <f>H65+I65</f>
        <v>5277.7145099999998</v>
      </c>
      <c r="L65" s="60"/>
    </row>
    <row r="66" spans="1:12" s="14" customFormat="1" ht="12.75" hidden="1" customHeight="1" thickBot="1" x14ac:dyDescent="0.3">
      <c r="A66" s="56"/>
      <c r="B66" s="57"/>
      <c r="C66" s="58"/>
      <c r="D66" s="49">
        <v>3322</v>
      </c>
      <c r="E66" s="66" t="s">
        <v>84</v>
      </c>
      <c r="F66" s="67" t="s">
        <v>20</v>
      </c>
      <c r="G66" s="52">
        <v>0</v>
      </c>
      <c r="H66" s="52">
        <v>5277.7145099999998</v>
      </c>
      <c r="I66" s="52">
        <v>0</v>
      </c>
      <c r="J66" s="53">
        <f>H66+I66</f>
        <v>5277.7145099999998</v>
      </c>
      <c r="K66" s="68"/>
      <c r="L66" s="60"/>
    </row>
    <row r="67" spans="1:12" s="14" customFormat="1" ht="12.75" hidden="1" customHeight="1" x14ac:dyDescent="0.25">
      <c r="A67" s="54" t="s">
        <v>11</v>
      </c>
      <c r="B67" s="55" t="s">
        <v>85</v>
      </c>
      <c r="C67" s="59" t="s">
        <v>18</v>
      </c>
      <c r="D67" s="41" t="s">
        <v>12</v>
      </c>
      <c r="E67" s="42" t="s">
        <v>12</v>
      </c>
      <c r="F67" s="43" t="s">
        <v>86</v>
      </c>
      <c r="G67" s="44">
        <v>0</v>
      </c>
      <c r="H67" s="64">
        <f>H68</f>
        <v>150</v>
      </c>
      <c r="I67" s="64">
        <f>I68</f>
        <v>0</v>
      </c>
      <c r="J67" s="65">
        <f t="shared" ref="J67:J120" si="1">H67+I67</f>
        <v>150</v>
      </c>
      <c r="L67" s="60"/>
    </row>
    <row r="68" spans="1:12" s="14" customFormat="1" ht="12.75" hidden="1" customHeight="1" thickBot="1" x14ac:dyDescent="0.3">
      <c r="A68" s="56"/>
      <c r="B68" s="57"/>
      <c r="C68" s="58"/>
      <c r="D68" s="49">
        <v>3322</v>
      </c>
      <c r="E68" s="50">
        <v>5223</v>
      </c>
      <c r="F68" s="51" t="s">
        <v>87</v>
      </c>
      <c r="G68" s="52">
        <v>0</v>
      </c>
      <c r="H68" s="52">
        <v>150</v>
      </c>
      <c r="I68" s="52">
        <v>0</v>
      </c>
      <c r="J68" s="53">
        <f t="shared" si="1"/>
        <v>150</v>
      </c>
      <c r="L68" s="60"/>
    </row>
    <row r="69" spans="1:12" s="14" customFormat="1" ht="12.75" hidden="1" customHeight="1" x14ac:dyDescent="0.25">
      <c r="A69" s="54" t="s">
        <v>11</v>
      </c>
      <c r="B69" s="55" t="s">
        <v>88</v>
      </c>
      <c r="C69" s="59" t="s">
        <v>18</v>
      </c>
      <c r="D69" s="41" t="s">
        <v>12</v>
      </c>
      <c r="E69" s="42" t="s">
        <v>12</v>
      </c>
      <c r="F69" s="43" t="s">
        <v>89</v>
      </c>
      <c r="G69" s="44">
        <v>0</v>
      </c>
      <c r="H69" s="64">
        <f>H70</f>
        <v>150</v>
      </c>
      <c r="I69" s="64">
        <f>I70</f>
        <v>0</v>
      </c>
      <c r="J69" s="65">
        <f t="shared" si="1"/>
        <v>150</v>
      </c>
      <c r="L69" s="60"/>
    </row>
    <row r="70" spans="1:12" s="14" customFormat="1" ht="12.75" hidden="1" customHeight="1" thickBot="1" x14ac:dyDescent="0.3">
      <c r="A70" s="56"/>
      <c r="B70" s="57"/>
      <c r="C70" s="58"/>
      <c r="D70" s="49">
        <v>3322</v>
      </c>
      <c r="E70" s="50">
        <v>5223</v>
      </c>
      <c r="F70" s="51" t="s">
        <v>87</v>
      </c>
      <c r="G70" s="52">
        <v>0</v>
      </c>
      <c r="H70" s="52">
        <v>150</v>
      </c>
      <c r="I70" s="52">
        <v>0</v>
      </c>
      <c r="J70" s="53">
        <f t="shared" si="1"/>
        <v>150</v>
      </c>
      <c r="L70" s="60"/>
    </row>
    <row r="71" spans="1:12" s="14" customFormat="1" ht="12.75" hidden="1" customHeight="1" x14ac:dyDescent="0.25">
      <c r="A71" s="54" t="s">
        <v>11</v>
      </c>
      <c r="B71" s="55" t="s">
        <v>90</v>
      </c>
      <c r="C71" s="59" t="s">
        <v>91</v>
      </c>
      <c r="D71" s="41" t="s">
        <v>12</v>
      </c>
      <c r="E71" s="42" t="s">
        <v>12</v>
      </c>
      <c r="F71" s="43" t="s">
        <v>92</v>
      </c>
      <c r="G71" s="44">
        <v>0</v>
      </c>
      <c r="H71" s="64">
        <f>H72</f>
        <v>93</v>
      </c>
      <c r="I71" s="64">
        <f>I72</f>
        <v>0</v>
      </c>
      <c r="J71" s="65">
        <f t="shared" si="1"/>
        <v>93</v>
      </c>
      <c r="L71" s="60"/>
    </row>
    <row r="72" spans="1:12" s="14" customFormat="1" ht="12.75" hidden="1" customHeight="1" thickBot="1" x14ac:dyDescent="0.3">
      <c r="A72" s="56"/>
      <c r="B72" s="57"/>
      <c r="C72" s="58"/>
      <c r="D72" s="49">
        <v>3322</v>
      </c>
      <c r="E72" s="50">
        <v>5339</v>
      </c>
      <c r="F72" s="51" t="s">
        <v>93</v>
      </c>
      <c r="G72" s="52">
        <v>0</v>
      </c>
      <c r="H72" s="52">
        <v>93</v>
      </c>
      <c r="I72" s="52">
        <v>0</v>
      </c>
      <c r="J72" s="53">
        <f t="shared" si="1"/>
        <v>93</v>
      </c>
      <c r="L72" s="60"/>
    </row>
    <row r="73" spans="1:12" s="14" customFormat="1" ht="12.75" hidden="1" customHeight="1" x14ac:dyDescent="0.25">
      <c r="A73" s="54" t="s">
        <v>11</v>
      </c>
      <c r="B73" s="55" t="s">
        <v>94</v>
      </c>
      <c r="C73" s="59" t="s">
        <v>18</v>
      </c>
      <c r="D73" s="41" t="s">
        <v>12</v>
      </c>
      <c r="E73" s="42" t="s">
        <v>12</v>
      </c>
      <c r="F73" s="43" t="s">
        <v>95</v>
      </c>
      <c r="G73" s="44">
        <v>0</v>
      </c>
      <c r="H73" s="64">
        <f>H74</f>
        <v>150</v>
      </c>
      <c r="I73" s="64">
        <f>I74</f>
        <v>0</v>
      </c>
      <c r="J73" s="65">
        <f t="shared" si="1"/>
        <v>150</v>
      </c>
      <c r="L73" s="60"/>
    </row>
    <row r="74" spans="1:12" s="14" customFormat="1" ht="12.75" hidden="1" customHeight="1" thickBot="1" x14ac:dyDescent="0.3">
      <c r="A74" s="56"/>
      <c r="B74" s="57"/>
      <c r="C74" s="58"/>
      <c r="D74" s="49">
        <v>3322</v>
      </c>
      <c r="E74" s="50">
        <v>5212</v>
      </c>
      <c r="F74" s="51" t="s">
        <v>96</v>
      </c>
      <c r="G74" s="52">
        <v>0</v>
      </c>
      <c r="H74" s="52">
        <v>150</v>
      </c>
      <c r="I74" s="52">
        <v>0</v>
      </c>
      <c r="J74" s="53">
        <f t="shared" si="1"/>
        <v>150</v>
      </c>
      <c r="L74" s="60"/>
    </row>
    <row r="75" spans="1:12" s="14" customFormat="1" ht="12.75" hidden="1" customHeight="1" x14ac:dyDescent="0.25">
      <c r="A75" s="54" t="s">
        <v>11</v>
      </c>
      <c r="B75" s="55" t="s">
        <v>97</v>
      </c>
      <c r="C75" s="59" t="s">
        <v>18</v>
      </c>
      <c r="D75" s="41" t="s">
        <v>12</v>
      </c>
      <c r="E75" s="42" t="s">
        <v>12</v>
      </c>
      <c r="F75" s="43" t="s">
        <v>98</v>
      </c>
      <c r="G75" s="44">
        <v>0</v>
      </c>
      <c r="H75" s="64">
        <f>H76</f>
        <v>75</v>
      </c>
      <c r="I75" s="64">
        <f>I76</f>
        <v>0</v>
      </c>
      <c r="J75" s="65">
        <f t="shared" si="1"/>
        <v>75</v>
      </c>
      <c r="L75" s="60"/>
    </row>
    <row r="76" spans="1:12" s="14" customFormat="1" ht="12.75" hidden="1" customHeight="1" thickBot="1" x14ac:dyDescent="0.3">
      <c r="A76" s="56"/>
      <c r="B76" s="57"/>
      <c r="C76" s="58"/>
      <c r="D76" s="49">
        <v>3322</v>
      </c>
      <c r="E76" s="50">
        <v>5223</v>
      </c>
      <c r="F76" s="51" t="s">
        <v>87</v>
      </c>
      <c r="G76" s="52">
        <v>0</v>
      </c>
      <c r="H76" s="52">
        <v>75</v>
      </c>
      <c r="I76" s="52">
        <v>0</v>
      </c>
      <c r="J76" s="53">
        <f t="shared" si="1"/>
        <v>75</v>
      </c>
      <c r="L76" s="60"/>
    </row>
    <row r="77" spans="1:12" s="14" customFormat="1" ht="12.75" hidden="1" customHeight="1" x14ac:dyDescent="0.25">
      <c r="A77" s="54" t="s">
        <v>11</v>
      </c>
      <c r="B77" s="55" t="s">
        <v>99</v>
      </c>
      <c r="C77" s="59" t="s">
        <v>18</v>
      </c>
      <c r="D77" s="41" t="s">
        <v>12</v>
      </c>
      <c r="E77" s="42" t="s">
        <v>12</v>
      </c>
      <c r="F77" s="43" t="s">
        <v>100</v>
      </c>
      <c r="G77" s="44">
        <v>0</v>
      </c>
      <c r="H77" s="64">
        <f>H78</f>
        <v>75</v>
      </c>
      <c r="I77" s="64">
        <f>I78</f>
        <v>0</v>
      </c>
      <c r="J77" s="65">
        <f t="shared" si="1"/>
        <v>75</v>
      </c>
      <c r="L77" s="60"/>
    </row>
    <row r="78" spans="1:12" s="14" customFormat="1" ht="12.75" hidden="1" customHeight="1" thickBot="1" x14ac:dyDescent="0.3">
      <c r="A78" s="56"/>
      <c r="B78" s="57"/>
      <c r="C78" s="58"/>
      <c r="D78" s="49">
        <v>3322</v>
      </c>
      <c r="E78" s="50">
        <v>5222</v>
      </c>
      <c r="F78" s="51" t="s">
        <v>23</v>
      </c>
      <c r="G78" s="52">
        <v>0</v>
      </c>
      <c r="H78" s="52">
        <v>75</v>
      </c>
      <c r="I78" s="52">
        <v>0</v>
      </c>
      <c r="J78" s="53">
        <f t="shared" si="1"/>
        <v>75</v>
      </c>
      <c r="L78" s="60"/>
    </row>
    <row r="79" spans="1:12" s="14" customFormat="1" ht="12.75" hidden="1" customHeight="1" x14ac:dyDescent="0.25">
      <c r="A79" s="54" t="s">
        <v>11</v>
      </c>
      <c r="B79" s="55" t="s">
        <v>101</v>
      </c>
      <c r="C79" s="59" t="s">
        <v>18</v>
      </c>
      <c r="D79" s="41" t="s">
        <v>12</v>
      </c>
      <c r="E79" s="42" t="s">
        <v>12</v>
      </c>
      <c r="F79" s="43" t="s">
        <v>102</v>
      </c>
      <c r="G79" s="44">
        <v>0</v>
      </c>
      <c r="H79" s="64">
        <f>H80</f>
        <v>89</v>
      </c>
      <c r="I79" s="64">
        <f>I80</f>
        <v>0</v>
      </c>
      <c r="J79" s="65">
        <f t="shared" si="1"/>
        <v>89</v>
      </c>
      <c r="L79" s="60"/>
    </row>
    <row r="80" spans="1:12" s="14" customFormat="1" ht="12.75" hidden="1" customHeight="1" thickBot="1" x14ac:dyDescent="0.3">
      <c r="A80" s="56"/>
      <c r="B80" s="57"/>
      <c r="C80" s="58"/>
      <c r="D80" s="49">
        <v>3322</v>
      </c>
      <c r="E80" s="50">
        <v>5223</v>
      </c>
      <c r="F80" s="51" t="s">
        <v>87</v>
      </c>
      <c r="G80" s="52">
        <v>0</v>
      </c>
      <c r="H80" s="52">
        <v>89</v>
      </c>
      <c r="I80" s="52">
        <v>0</v>
      </c>
      <c r="J80" s="53">
        <f t="shared" si="1"/>
        <v>89</v>
      </c>
      <c r="L80" s="60"/>
    </row>
    <row r="81" spans="1:12" s="14" customFormat="1" ht="12.75" hidden="1" customHeight="1" x14ac:dyDescent="0.25">
      <c r="A81" s="54" t="s">
        <v>11</v>
      </c>
      <c r="B81" s="55" t="s">
        <v>103</v>
      </c>
      <c r="C81" s="59" t="s">
        <v>18</v>
      </c>
      <c r="D81" s="41" t="s">
        <v>12</v>
      </c>
      <c r="E81" s="42" t="s">
        <v>12</v>
      </c>
      <c r="F81" s="43" t="s">
        <v>104</v>
      </c>
      <c r="G81" s="44">
        <v>0</v>
      </c>
      <c r="H81" s="64">
        <f>H82</f>
        <v>135</v>
      </c>
      <c r="I81" s="64">
        <f>I82</f>
        <v>0</v>
      </c>
      <c r="J81" s="65">
        <f t="shared" si="1"/>
        <v>135</v>
      </c>
      <c r="L81" s="60"/>
    </row>
    <row r="82" spans="1:12" s="14" customFormat="1" ht="12.75" hidden="1" customHeight="1" thickBot="1" x14ac:dyDescent="0.3">
      <c r="A82" s="56"/>
      <c r="B82" s="57"/>
      <c r="C82" s="58"/>
      <c r="D82" s="49">
        <v>3322</v>
      </c>
      <c r="E82" s="50">
        <v>5223</v>
      </c>
      <c r="F82" s="51" t="s">
        <v>87</v>
      </c>
      <c r="G82" s="52">
        <v>0</v>
      </c>
      <c r="H82" s="52">
        <v>135</v>
      </c>
      <c r="I82" s="52">
        <v>0</v>
      </c>
      <c r="J82" s="53">
        <f t="shared" si="1"/>
        <v>135</v>
      </c>
      <c r="L82" s="60"/>
    </row>
    <row r="83" spans="1:12" s="14" customFormat="1" ht="12.75" hidden="1" customHeight="1" x14ac:dyDescent="0.25">
      <c r="A83" s="54" t="s">
        <v>11</v>
      </c>
      <c r="B83" s="55" t="s">
        <v>105</v>
      </c>
      <c r="C83" s="59" t="s">
        <v>18</v>
      </c>
      <c r="D83" s="41" t="s">
        <v>12</v>
      </c>
      <c r="E83" s="42" t="s">
        <v>12</v>
      </c>
      <c r="F83" s="43" t="s">
        <v>106</v>
      </c>
      <c r="G83" s="44">
        <v>0</v>
      </c>
      <c r="H83" s="64">
        <v>0</v>
      </c>
      <c r="I83" s="64">
        <f>I84</f>
        <v>0</v>
      </c>
      <c r="J83" s="65">
        <f t="shared" si="1"/>
        <v>0</v>
      </c>
      <c r="L83" s="60"/>
    </row>
    <row r="84" spans="1:12" s="14" customFormat="1" ht="12.75" hidden="1" customHeight="1" thickBot="1" x14ac:dyDescent="0.3">
      <c r="A84" s="56"/>
      <c r="B84" s="57"/>
      <c r="C84" s="58"/>
      <c r="D84" s="49">
        <v>3322</v>
      </c>
      <c r="E84" s="50">
        <v>5223</v>
      </c>
      <c r="F84" s="51" t="s">
        <v>87</v>
      </c>
      <c r="G84" s="52">
        <v>0</v>
      </c>
      <c r="H84" s="52">
        <v>0</v>
      </c>
      <c r="I84" s="52">
        <v>0</v>
      </c>
      <c r="J84" s="53">
        <f t="shared" si="1"/>
        <v>0</v>
      </c>
      <c r="L84" s="60"/>
    </row>
    <row r="85" spans="1:12" s="14" customFormat="1" ht="12.75" hidden="1" customHeight="1" x14ac:dyDescent="0.25">
      <c r="A85" s="54" t="s">
        <v>11</v>
      </c>
      <c r="B85" s="55" t="s">
        <v>107</v>
      </c>
      <c r="C85" s="59" t="s">
        <v>18</v>
      </c>
      <c r="D85" s="41" t="s">
        <v>12</v>
      </c>
      <c r="E85" s="42" t="s">
        <v>12</v>
      </c>
      <c r="F85" s="43" t="s">
        <v>108</v>
      </c>
      <c r="G85" s="44">
        <v>0</v>
      </c>
      <c r="H85" s="64">
        <f>H86</f>
        <v>95</v>
      </c>
      <c r="I85" s="64">
        <f>I86</f>
        <v>0</v>
      </c>
      <c r="J85" s="65">
        <f t="shared" si="1"/>
        <v>95</v>
      </c>
      <c r="L85" s="60"/>
    </row>
    <row r="86" spans="1:12" s="14" customFormat="1" ht="12.75" hidden="1" customHeight="1" thickBot="1" x14ac:dyDescent="0.3">
      <c r="A86" s="56"/>
      <c r="B86" s="57"/>
      <c r="C86" s="58"/>
      <c r="D86" s="49">
        <v>3322</v>
      </c>
      <c r="E86" s="50">
        <v>5223</v>
      </c>
      <c r="F86" s="51" t="s">
        <v>87</v>
      </c>
      <c r="G86" s="52">
        <v>0</v>
      </c>
      <c r="H86" s="52">
        <v>95</v>
      </c>
      <c r="I86" s="52">
        <v>0</v>
      </c>
      <c r="J86" s="53">
        <f t="shared" si="1"/>
        <v>95</v>
      </c>
      <c r="L86" s="60"/>
    </row>
    <row r="87" spans="1:12" s="14" customFormat="1" ht="12.75" hidden="1" customHeight="1" x14ac:dyDescent="0.25">
      <c r="A87" s="54" t="s">
        <v>11</v>
      </c>
      <c r="B87" s="55" t="s">
        <v>109</v>
      </c>
      <c r="C87" s="59" t="s">
        <v>18</v>
      </c>
      <c r="D87" s="41" t="s">
        <v>12</v>
      </c>
      <c r="E87" s="42" t="s">
        <v>12</v>
      </c>
      <c r="F87" s="43" t="s">
        <v>110</v>
      </c>
      <c r="G87" s="44">
        <v>0</v>
      </c>
      <c r="H87" s="64">
        <f>H88</f>
        <v>63</v>
      </c>
      <c r="I87" s="64">
        <f>I88</f>
        <v>0</v>
      </c>
      <c r="J87" s="65">
        <f t="shared" si="1"/>
        <v>63</v>
      </c>
      <c r="L87" s="60"/>
    </row>
    <row r="88" spans="1:12" s="14" customFormat="1" ht="12.75" hidden="1" customHeight="1" thickBot="1" x14ac:dyDescent="0.3">
      <c r="A88" s="56"/>
      <c r="B88" s="57"/>
      <c r="C88" s="58"/>
      <c r="D88" s="49">
        <v>3322</v>
      </c>
      <c r="E88" s="50">
        <v>5223</v>
      </c>
      <c r="F88" s="51" t="s">
        <v>87</v>
      </c>
      <c r="G88" s="52">
        <v>0</v>
      </c>
      <c r="H88" s="52">
        <v>63</v>
      </c>
      <c r="I88" s="52">
        <v>0</v>
      </c>
      <c r="J88" s="53">
        <f t="shared" si="1"/>
        <v>63</v>
      </c>
      <c r="L88" s="60"/>
    </row>
    <row r="89" spans="1:12" s="14" customFormat="1" ht="12.75" hidden="1" customHeight="1" x14ac:dyDescent="0.25">
      <c r="A89" s="54" t="s">
        <v>11</v>
      </c>
      <c r="B89" s="55" t="s">
        <v>111</v>
      </c>
      <c r="C89" s="59" t="s">
        <v>18</v>
      </c>
      <c r="D89" s="41" t="s">
        <v>12</v>
      </c>
      <c r="E89" s="42" t="s">
        <v>12</v>
      </c>
      <c r="F89" s="43" t="s">
        <v>112</v>
      </c>
      <c r="G89" s="44">
        <v>0</v>
      </c>
      <c r="H89" s="64">
        <f>H90</f>
        <v>114</v>
      </c>
      <c r="I89" s="64">
        <f>I90</f>
        <v>0</v>
      </c>
      <c r="J89" s="65">
        <f t="shared" si="1"/>
        <v>114</v>
      </c>
      <c r="L89" s="60"/>
    </row>
    <row r="90" spans="1:12" s="14" customFormat="1" ht="12.75" hidden="1" customHeight="1" thickBot="1" x14ac:dyDescent="0.3">
      <c r="A90" s="56"/>
      <c r="B90" s="57"/>
      <c r="C90" s="58"/>
      <c r="D90" s="49">
        <v>3322</v>
      </c>
      <c r="E90" s="50">
        <v>5212</v>
      </c>
      <c r="F90" s="51" t="s">
        <v>96</v>
      </c>
      <c r="G90" s="52">
        <v>0</v>
      </c>
      <c r="H90" s="52">
        <v>114</v>
      </c>
      <c r="I90" s="52">
        <v>0</v>
      </c>
      <c r="J90" s="53">
        <f t="shared" si="1"/>
        <v>114</v>
      </c>
      <c r="L90" s="60"/>
    </row>
    <row r="91" spans="1:12" s="14" customFormat="1" ht="12.75" hidden="1" customHeight="1" x14ac:dyDescent="0.25">
      <c r="A91" s="54" t="s">
        <v>11</v>
      </c>
      <c r="B91" s="55" t="s">
        <v>113</v>
      </c>
      <c r="C91" s="59" t="s">
        <v>18</v>
      </c>
      <c r="D91" s="41" t="s">
        <v>12</v>
      </c>
      <c r="E91" s="42" t="s">
        <v>12</v>
      </c>
      <c r="F91" s="43" t="s">
        <v>114</v>
      </c>
      <c r="G91" s="44">
        <v>0</v>
      </c>
      <c r="H91" s="64">
        <f>H92</f>
        <v>49</v>
      </c>
      <c r="I91" s="64">
        <f>I92</f>
        <v>0</v>
      </c>
      <c r="J91" s="65">
        <f t="shared" si="1"/>
        <v>49</v>
      </c>
      <c r="L91" s="60"/>
    </row>
    <row r="92" spans="1:12" s="14" customFormat="1" ht="12.75" hidden="1" customHeight="1" thickBot="1" x14ac:dyDescent="0.3">
      <c r="A92" s="56"/>
      <c r="B92" s="57"/>
      <c r="C92" s="58"/>
      <c r="D92" s="49">
        <v>3322</v>
      </c>
      <c r="E92" s="50">
        <v>5223</v>
      </c>
      <c r="F92" s="51" t="s">
        <v>87</v>
      </c>
      <c r="G92" s="52">
        <v>0</v>
      </c>
      <c r="H92" s="52">
        <v>49</v>
      </c>
      <c r="I92" s="52">
        <v>0</v>
      </c>
      <c r="J92" s="53">
        <f t="shared" si="1"/>
        <v>49</v>
      </c>
      <c r="L92" s="60"/>
    </row>
    <row r="93" spans="1:12" s="14" customFormat="1" ht="12.75" hidden="1" customHeight="1" x14ac:dyDescent="0.25">
      <c r="A93" s="54" t="s">
        <v>11</v>
      </c>
      <c r="B93" s="55" t="s">
        <v>115</v>
      </c>
      <c r="C93" s="59" t="s">
        <v>18</v>
      </c>
      <c r="D93" s="41" t="s">
        <v>12</v>
      </c>
      <c r="E93" s="42" t="s">
        <v>12</v>
      </c>
      <c r="F93" s="43" t="s">
        <v>116</v>
      </c>
      <c r="G93" s="44">
        <v>0</v>
      </c>
      <c r="H93" s="64">
        <f>H94</f>
        <v>45.414999999999999</v>
      </c>
      <c r="I93" s="64">
        <f>I94</f>
        <v>0</v>
      </c>
      <c r="J93" s="65">
        <f t="shared" si="1"/>
        <v>45.414999999999999</v>
      </c>
      <c r="L93" s="60"/>
    </row>
    <row r="94" spans="1:12" s="14" customFormat="1" ht="12.75" hidden="1" customHeight="1" thickBot="1" x14ac:dyDescent="0.3">
      <c r="A94" s="56"/>
      <c r="B94" s="57"/>
      <c r="C94" s="58"/>
      <c r="D94" s="49">
        <v>3322</v>
      </c>
      <c r="E94" s="50">
        <v>5493</v>
      </c>
      <c r="F94" s="51" t="s">
        <v>117</v>
      </c>
      <c r="G94" s="52">
        <v>0</v>
      </c>
      <c r="H94" s="52">
        <v>45.414999999999999</v>
      </c>
      <c r="I94" s="52">
        <v>0</v>
      </c>
      <c r="J94" s="53">
        <f t="shared" si="1"/>
        <v>45.414999999999999</v>
      </c>
      <c r="L94" s="60"/>
    </row>
    <row r="95" spans="1:12" s="14" customFormat="1" ht="12.75" hidden="1" customHeight="1" x14ac:dyDescent="0.25">
      <c r="A95" s="54" t="s">
        <v>11</v>
      </c>
      <c r="B95" s="55" t="s">
        <v>118</v>
      </c>
      <c r="C95" s="59" t="s">
        <v>18</v>
      </c>
      <c r="D95" s="41" t="s">
        <v>12</v>
      </c>
      <c r="E95" s="42" t="s">
        <v>12</v>
      </c>
      <c r="F95" s="43" t="s">
        <v>119</v>
      </c>
      <c r="G95" s="44">
        <v>0</v>
      </c>
      <c r="H95" s="64">
        <f>H96</f>
        <v>26</v>
      </c>
      <c r="I95" s="64">
        <f>I96</f>
        <v>0</v>
      </c>
      <c r="J95" s="65">
        <f t="shared" si="1"/>
        <v>26</v>
      </c>
      <c r="L95" s="60"/>
    </row>
    <row r="96" spans="1:12" s="14" customFormat="1" ht="12.75" hidden="1" customHeight="1" thickBot="1" x14ac:dyDescent="0.3">
      <c r="A96" s="56"/>
      <c r="B96" s="57"/>
      <c r="C96" s="58"/>
      <c r="D96" s="49">
        <v>3322</v>
      </c>
      <c r="E96" s="50">
        <v>5222</v>
      </c>
      <c r="F96" s="51" t="s">
        <v>23</v>
      </c>
      <c r="G96" s="52">
        <v>0</v>
      </c>
      <c r="H96" s="52">
        <v>26</v>
      </c>
      <c r="I96" s="52">
        <v>0</v>
      </c>
      <c r="J96" s="53">
        <f t="shared" si="1"/>
        <v>26</v>
      </c>
      <c r="L96" s="60"/>
    </row>
    <row r="97" spans="1:12" s="14" customFormat="1" ht="12.75" hidden="1" customHeight="1" x14ac:dyDescent="0.25">
      <c r="A97" s="54" t="s">
        <v>11</v>
      </c>
      <c r="B97" s="55" t="s">
        <v>120</v>
      </c>
      <c r="C97" s="59" t="s">
        <v>121</v>
      </c>
      <c r="D97" s="41" t="s">
        <v>12</v>
      </c>
      <c r="E97" s="42" t="s">
        <v>12</v>
      </c>
      <c r="F97" s="43" t="s">
        <v>122</v>
      </c>
      <c r="G97" s="44">
        <v>0</v>
      </c>
      <c r="H97" s="64">
        <f>H98</f>
        <v>150</v>
      </c>
      <c r="I97" s="64">
        <f>I98</f>
        <v>0</v>
      </c>
      <c r="J97" s="65">
        <f t="shared" si="1"/>
        <v>150</v>
      </c>
      <c r="L97" s="60"/>
    </row>
    <row r="98" spans="1:12" s="14" customFormat="1" ht="12.75" hidden="1" customHeight="1" thickBot="1" x14ac:dyDescent="0.3">
      <c r="A98" s="56"/>
      <c r="B98" s="57"/>
      <c r="C98" s="58"/>
      <c r="D98" s="49">
        <v>3322</v>
      </c>
      <c r="E98" s="50">
        <v>5321</v>
      </c>
      <c r="F98" s="51" t="s">
        <v>31</v>
      </c>
      <c r="G98" s="52">
        <v>0</v>
      </c>
      <c r="H98" s="52">
        <v>150</v>
      </c>
      <c r="I98" s="52">
        <v>0</v>
      </c>
      <c r="J98" s="53">
        <f t="shared" si="1"/>
        <v>150</v>
      </c>
      <c r="L98" s="60"/>
    </row>
    <row r="99" spans="1:12" s="14" customFormat="1" ht="12.75" hidden="1" customHeight="1" x14ac:dyDescent="0.25">
      <c r="A99" s="54" t="s">
        <v>11</v>
      </c>
      <c r="B99" s="55" t="s">
        <v>123</v>
      </c>
      <c r="C99" s="59" t="s">
        <v>18</v>
      </c>
      <c r="D99" s="41" t="s">
        <v>12</v>
      </c>
      <c r="E99" s="42" t="s">
        <v>12</v>
      </c>
      <c r="F99" s="43" t="s">
        <v>124</v>
      </c>
      <c r="G99" s="44">
        <v>0</v>
      </c>
      <c r="H99" s="64">
        <f>H100</f>
        <v>40</v>
      </c>
      <c r="I99" s="64">
        <f>I100</f>
        <v>0</v>
      </c>
      <c r="J99" s="65">
        <f t="shared" si="1"/>
        <v>40</v>
      </c>
      <c r="L99" s="60"/>
    </row>
    <row r="100" spans="1:12" s="14" customFormat="1" ht="12.75" hidden="1" customHeight="1" thickBot="1" x14ac:dyDescent="0.3">
      <c r="A100" s="56"/>
      <c r="B100" s="57"/>
      <c r="C100" s="58"/>
      <c r="D100" s="49">
        <v>3322</v>
      </c>
      <c r="E100" s="50">
        <v>5493</v>
      </c>
      <c r="F100" s="51" t="s">
        <v>117</v>
      </c>
      <c r="G100" s="52">
        <v>0</v>
      </c>
      <c r="H100" s="52">
        <v>40</v>
      </c>
      <c r="I100" s="52">
        <v>0</v>
      </c>
      <c r="J100" s="53">
        <f t="shared" si="1"/>
        <v>40</v>
      </c>
      <c r="L100" s="60"/>
    </row>
    <row r="101" spans="1:12" s="14" customFormat="1" ht="12.75" hidden="1" customHeight="1" x14ac:dyDescent="0.25">
      <c r="A101" s="54" t="s">
        <v>11</v>
      </c>
      <c r="B101" s="55" t="s">
        <v>125</v>
      </c>
      <c r="C101" s="59" t="s">
        <v>126</v>
      </c>
      <c r="D101" s="41" t="s">
        <v>12</v>
      </c>
      <c r="E101" s="42" t="s">
        <v>12</v>
      </c>
      <c r="F101" s="43" t="s">
        <v>127</v>
      </c>
      <c r="G101" s="44">
        <v>0</v>
      </c>
      <c r="H101" s="64">
        <f>H102</f>
        <v>90</v>
      </c>
      <c r="I101" s="64">
        <f>I102</f>
        <v>0</v>
      </c>
      <c r="J101" s="65">
        <f t="shared" si="1"/>
        <v>90</v>
      </c>
      <c r="L101" s="60"/>
    </row>
    <row r="102" spans="1:12" s="14" customFormat="1" ht="12.75" hidden="1" customHeight="1" thickBot="1" x14ac:dyDescent="0.3">
      <c r="A102" s="56"/>
      <c r="B102" s="57"/>
      <c r="C102" s="58"/>
      <c r="D102" s="49">
        <v>3322</v>
      </c>
      <c r="E102" s="50">
        <v>5331</v>
      </c>
      <c r="F102" s="51" t="s">
        <v>50</v>
      </c>
      <c r="G102" s="52">
        <v>0</v>
      </c>
      <c r="H102" s="52">
        <v>90</v>
      </c>
      <c r="I102" s="52">
        <v>0</v>
      </c>
      <c r="J102" s="53">
        <f t="shared" si="1"/>
        <v>90</v>
      </c>
      <c r="L102" s="60"/>
    </row>
    <row r="103" spans="1:12" s="14" customFormat="1" ht="12.75" hidden="1" customHeight="1" x14ac:dyDescent="0.25">
      <c r="A103" s="54" t="s">
        <v>11</v>
      </c>
      <c r="B103" s="55" t="s">
        <v>128</v>
      </c>
      <c r="C103" s="59" t="s">
        <v>18</v>
      </c>
      <c r="D103" s="41" t="s">
        <v>12</v>
      </c>
      <c r="E103" s="42" t="s">
        <v>12</v>
      </c>
      <c r="F103" s="43" t="s">
        <v>129</v>
      </c>
      <c r="G103" s="44">
        <v>0</v>
      </c>
      <c r="H103" s="64">
        <f>H104</f>
        <v>45</v>
      </c>
      <c r="I103" s="64">
        <f>I104</f>
        <v>0</v>
      </c>
      <c r="J103" s="65">
        <f t="shared" si="1"/>
        <v>45</v>
      </c>
      <c r="L103" s="60"/>
    </row>
    <row r="104" spans="1:12" s="14" customFormat="1" ht="12.75" hidden="1" customHeight="1" thickBot="1" x14ac:dyDescent="0.3">
      <c r="A104" s="56"/>
      <c r="B104" s="57"/>
      <c r="C104" s="58"/>
      <c r="D104" s="49">
        <v>3322</v>
      </c>
      <c r="E104" s="50">
        <v>5223</v>
      </c>
      <c r="F104" s="51" t="s">
        <v>87</v>
      </c>
      <c r="G104" s="52">
        <v>0</v>
      </c>
      <c r="H104" s="52">
        <v>45</v>
      </c>
      <c r="I104" s="52">
        <v>0</v>
      </c>
      <c r="J104" s="53">
        <f t="shared" si="1"/>
        <v>45</v>
      </c>
      <c r="L104" s="60"/>
    </row>
    <row r="105" spans="1:12" s="14" customFormat="1" ht="12.75" hidden="1" customHeight="1" x14ac:dyDescent="0.25">
      <c r="A105" s="54" t="s">
        <v>11</v>
      </c>
      <c r="B105" s="55" t="s">
        <v>130</v>
      </c>
      <c r="C105" s="59" t="s">
        <v>18</v>
      </c>
      <c r="D105" s="41" t="s">
        <v>12</v>
      </c>
      <c r="E105" s="42" t="s">
        <v>12</v>
      </c>
      <c r="F105" s="43" t="s">
        <v>131</v>
      </c>
      <c r="G105" s="44">
        <v>0</v>
      </c>
      <c r="H105" s="64">
        <f>H106</f>
        <v>75</v>
      </c>
      <c r="I105" s="64">
        <f>I106</f>
        <v>0</v>
      </c>
      <c r="J105" s="65">
        <f t="shared" si="1"/>
        <v>75</v>
      </c>
      <c r="L105" s="60"/>
    </row>
    <row r="106" spans="1:12" s="14" customFormat="1" ht="12.75" hidden="1" customHeight="1" thickBot="1" x14ac:dyDescent="0.3">
      <c r="A106" s="56"/>
      <c r="B106" s="57"/>
      <c r="C106" s="58"/>
      <c r="D106" s="49">
        <v>3322</v>
      </c>
      <c r="E106" s="50">
        <v>5493</v>
      </c>
      <c r="F106" s="51" t="s">
        <v>132</v>
      </c>
      <c r="G106" s="52">
        <v>0</v>
      </c>
      <c r="H106" s="52">
        <v>75</v>
      </c>
      <c r="I106" s="52">
        <v>0</v>
      </c>
      <c r="J106" s="53">
        <f t="shared" si="1"/>
        <v>75</v>
      </c>
      <c r="L106" s="60"/>
    </row>
    <row r="107" spans="1:12" s="14" customFormat="1" ht="12.75" hidden="1" customHeight="1" x14ac:dyDescent="0.25">
      <c r="A107" s="54" t="s">
        <v>11</v>
      </c>
      <c r="B107" s="55" t="s">
        <v>133</v>
      </c>
      <c r="C107" s="59" t="s">
        <v>18</v>
      </c>
      <c r="D107" s="41" t="s">
        <v>12</v>
      </c>
      <c r="E107" s="42" t="s">
        <v>12</v>
      </c>
      <c r="F107" s="43" t="s">
        <v>134</v>
      </c>
      <c r="G107" s="44">
        <v>0</v>
      </c>
      <c r="H107" s="64">
        <f>H108</f>
        <v>75</v>
      </c>
      <c r="I107" s="64">
        <f>I108</f>
        <v>0</v>
      </c>
      <c r="J107" s="65">
        <f t="shared" si="1"/>
        <v>75</v>
      </c>
      <c r="L107" s="60"/>
    </row>
    <row r="108" spans="1:12" s="14" customFormat="1" ht="12.75" hidden="1" customHeight="1" thickBot="1" x14ac:dyDescent="0.3">
      <c r="A108" s="56"/>
      <c r="B108" s="57"/>
      <c r="C108" s="58"/>
      <c r="D108" s="49">
        <v>3322</v>
      </c>
      <c r="E108" s="50">
        <v>5223</v>
      </c>
      <c r="F108" s="51" t="s">
        <v>87</v>
      </c>
      <c r="G108" s="52">
        <v>0</v>
      </c>
      <c r="H108" s="52">
        <v>75</v>
      </c>
      <c r="I108" s="52">
        <v>0</v>
      </c>
      <c r="J108" s="53">
        <f t="shared" si="1"/>
        <v>75</v>
      </c>
      <c r="L108" s="60"/>
    </row>
    <row r="109" spans="1:12" s="14" customFormat="1" ht="12.75" hidden="1" customHeight="1" x14ac:dyDescent="0.25">
      <c r="A109" s="54" t="s">
        <v>11</v>
      </c>
      <c r="B109" s="55" t="s">
        <v>135</v>
      </c>
      <c r="C109" s="59" t="s">
        <v>18</v>
      </c>
      <c r="D109" s="41" t="s">
        <v>12</v>
      </c>
      <c r="E109" s="42" t="s">
        <v>12</v>
      </c>
      <c r="F109" s="43" t="s">
        <v>136</v>
      </c>
      <c r="G109" s="44">
        <v>0</v>
      </c>
      <c r="H109" s="64">
        <f>H110</f>
        <v>29.704000000000001</v>
      </c>
      <c r="I109" s="64">
        <f>I110</f>
        <v>0</v>
      </c>
      <c r="J109" s="65">
        <f t="shared" si="1"/>
        <v>29.704000000000001</v>
      </c>
      <c r="L109" s="60"/>
    </row>
    <row r="110" spans="1:12" s="14" customFormat="1" ht="12.75" hidden="1" customHeight="1" thickBot="1" x14ac:dyDescent="0.3">
      <c r="A110" s="56"/>
      <c r="B110" s="57"/>
      <c r="C110" s="58"/>
      <c r="D110" s="49">
        <v>3322</v>
      </c>
      <c r="E110" s="50">
        <v>5213</v>
      </c>
      <c r="F110" s="51" t="s">
        <v>137</v>
      </c>
      <c r="G110" s="52">
        <v>0</v>
      </c>
      <c r="H110" s="52">
        <v>29.704000000000001</v>
      </c>
      <c r="I110" s="52">
        <v>0</v>
      </c>
      <c r="J110" s="53">
        <f t="shared" si="1"/>
        <v>29.704000000000001</v>
      </c>
      <c r="L110" s="60"/>
    </row>
    <row r="111" spans="1:12" s="14" customFormat="1" ht="12.75" hidden="1" customHeight="1" x14ac:dyDescent="0.25">
      <c r="A111" s="54" t="s">
        <v>11</v>
      </c>
      <c r="B111" s="55" t="s">
        <v>138</v>
      </c>
      <c r="C111" s="59" t="s">
        <v>18</v>
      </c>
      <c r="D111" s="41" t="s">
        <v>12</v>
      </c>
      <c r="E111" s="42" t="s">
        <v>12</v>
      </c>
      <c r="F111" s="43" t="s">
        <v>139</v>
      </c>
      <c r="G111" s="44">
        <v>0</v>
      </c>
      <c r="H111" s="64">
        <f>H112</f>
        <v>150</v>
      </c>
      <c r="I111" s="64">
        <f>I112</f>
        <v>0</v>
      </c>
      <c r="J111" s="65">
        <f t="shared" si="1"/>
        <v>150</v>
      </c>
      <c r="L111" s="60"/>
    </row>
    <row r="112" spans="1:12" s="14" customFormat="1" ht="12.75" hidden="1" customHeight="1" thickBot="1" x14ac:dyDescent="0.3">
      <c r="A112" s="56"/>
      <c r="B112" s="57"/>
      <c r="C112" s="58"/>
      <c r="D112" s="49">
        <v>3322</v>
      </c>
      <c r="E112" s="50">
        <v>5493</v>
      </c>
      <c r="F112" s="51" t="s">
        <v>117</v>
      </c>
      <c r="G112" s="52">
        <v>0</v>
      </c>
      <c r="H112" s="52">
        <v>150</v>
      </c>
      <c r="I112" s="52">
        <v>0</v>
      </c>
      <c r="J112" s="53">
        <f t="shared" si="1"/>
        <v>150</v>
      </c>
      <c r="L112" s="60"/>
    </row>
    <row r="113" spans="1:12" s="14" customFormat="1" ht="12.75" hidden="1" customHeight="1" x14ac:dyDescent="0.25">
      <c r="A113" s="54" t="s">
        <v>11</v>
      </c>
      <c r="B113" s="55" t="s">
        <v>140</v>
      </c>
      <c r="C113" s="59" t="s">
        <v>18</v>
      </c>
      <c r="D113" s="41" t="s">
        <v>12</v>
      </c>
      <c r="E113" s="42" t="s">
        <v>12</v>
      </c>
      <c r="F113" s="43" t="s">
        <v>141</v>
      </c>
      <c r="G113" s="44">
        <v>0</v>
      </c>
      <c r="H113" s="64">
        <f>H114</f>
        <v>72.08</v>
      </c>
      <c r="I113" s="64">
        <f>I114</f>
        <v>0</v>
      </c>
      <c r="J113" s="65">
        <f t="shared" si="1"/>
        <v>72.08</v>
      </c>
      <c r="L113" s="60"/>
    </row>
    <row r="114" spans="1:12" s="14" customFormat="1" ht="12.75" hidden="1" customHeight="1" thickBot="1" x14ac:dyDescent="0.3">
      <c r="A114" s="56"/>
      <c r="B114" s="57"/>
      <c r="C114" s="58"/>
      <c r="D114" s="49">
        <v>3322</v>
      </c>
      <c r="E114" s="50">
        <v>5223</v>
      </c>
      <c r="F114" s="51" t="s">
        <v>87</v>
      </c>
      <c r="G114" s="52">
        <v>0</v>
      </c>
      <c r="H114" s="52">
        <v>72.08</v>
      </c>
      <c r="I114" s="52">
        <v>0</v>
      </c>
      <c r="J114" s="53">
        <f t="shared" si="1"/>
        <v>72.08</v>
      </c>
      <c r="L114" s="60"/>
    </row>
    <row r="115" spans="1:12" s="14" customFormat="1" ht="12.75" hidden="1" customHeight="1" x14ac:dyDescent="0.25">
      <c r="A115" s="54" t="s">
        <v>11</v>
      </c>
      <c r="B115" s="55" t="s">
        <v>142</v>
      </c>
      <c r="C115" s="59" t="s">
        <v>18</v>
      </c>
      <c r="D115" s="41" t="s">
        <v>12</v>
      </c>
      <c r="E115" s="42" t="s">
        <v>12</v>
      </c>
      <c r="F115" s="43" t="s">
        <v>143</v>
      </c>
      <c r="G115" s="44">
        <v>0</v>
      </c>
      <c r="H115" s="64">
        <f>H116</f>
        <v>27.87</v>
      </c>
      <c r="I115" s="64">
        <f>I116</f>
        <v>0</v>
      </c>
      <c r="J115" s="65">
        <f t="shared" si="1"/>
        <v>27.87</v>
      </c>
      <c r="L115" s="60"/>
    </row>
    <row r="116" spans="1:12" s="14" customFormat="1" ht="12.75" hidden="1" customHeight="1" thickBot="1" x14ac:dyDescent="0.3">
      <c r="A116" s="56"/>
      <c r="B116" s="57"/>
      <c r="C116" s="58"/>
      <c r="D116" s="49">
        <v>3322</v>
      </c>
      <c r="E116" s="50">
        <v>5223</v>
      </c>
      <c r="F116" s="51" t="s">
        <v>87</v>
      </c>
      <c r="G116" s="52">
        <v>0</v>
      </c>
      <c r="H116" s="52">
        <v>27.87</v>
      </c>
      <c r="I116" s="52">
        <v>0</v>
      </c>
      <c r="J116" s="53">
        <f t="shared" si="1"/>
        <v>27.87</v>
      </c>
      <c r="L116" s="60"/>
    </row>
    <row r="117" spans="1:12" s="14" customFormat="1" ht="12.75" hidden="1" customHeight="1" x14ac:dyDescent="0.25">
      <c r="A117" s="54" t="s">
        <v>11</v>
      </c>
      <c r="B117" s="55" t="s">
        <v>144</v>
      </c>
      <c r="C117" s="59" t="s">
        <v>145</v>
      </c>
      <c r="D117" s="41" t="s">
        <v>12</v>
      </c>
      <c r="E117" s="42" t="s">
        <v>12</v>
      </c>
      <c r="F117" s="43" t="s">
        <v>146</v>
      </c>
      <c r="G117" s="44">
        <v>0</v>
      </c>
      <c r="H117" s="64">
        <f>H118</f>
        <v>77.846000000000004</v>
      </c>
      <c r="I117" s="64">
        <f>I118</f>
        <v>0</v>
      </c>
      <c r="J117" s="65">
        <f t="shared" si="1"/>
        <v>77.846000000000004</v>
      </c>
      <c r="L117" s="60"/>
    </row>
    <row r="118" spans="1:12" s="14" customFormat="1" ht="12.75" hidden="1" customHeight="1" thickBot="1" x14ac:dyDescent="0.3">
      <c r="A118" s="56"/>
      <c r="B118" s="57"/>
      <c r="C118" s="58"/>
      <c r="D118" s="49">
        <v>3322</v>
      </c>
      <c r="E118" s="50">
        <v>5321</v>
      </c>
      <c r="F118" s="51" t="s">
        <v>31</v>
      </c>
      <c r="G118" s="52">
        <v>0</v>
      </c>
      <c r="H118" s="52">
        <v>77.846000000000004</v>
      </c>
      <c r="I118" s="52">
        <v>0</v>
      </c>
      <c r="J118" s="53">
        <f t="shared" si="1"/>
        <v>77.846000000000004</v>
      </c>
      <c r="L118" s="60"/>
    </row>
    <row r="119" spans="1:12" s="14" customFormat="1" ht="12.75" hidden="1" customHeight="1" x14ac:dyDescent="0.25">
      <c r="A119" s="54" t="s">
        <v>11</v>
      </c>
      <c r="B119" s="55" t="s">
        <v>147</v>
      </c>
      <c r="C119" s="59" t="s">
        <v>18</v>
      </c>
      <c r="D119" s="41" t="s">
        <v>12</v>
      </c>
      <c r="E119" s="42" t="s">
        <v>12</v>
      </c>
      <c r="F119" s="43" t="s">
        <v>148</v>
      </c>
      <c r="G119" s="44">
        <v>0</v>
      </c>
      <c r="H119" s="64">
        <f>H120</f>
        <v>144.15899999999999</v>
      </c>
      <c r="I119" s="64">
        <v>0</v>
      </c>
      <c r="J119" s="65">
        <f t="shared" si="1"/>
        <v>144.15899999999999</v>
      </c>
      <c r="L119" s="60"/>
    </row>
    <row r="120" spans="1:12" s="14" customFormat="1" ht="12.75" hidden="1" customHeight="1" thickBot="1" x14ac:dyDescent="0.3">
      <c r="A120" s="56"/>
      <c r="B120" s="57"/>
      <c r="C120" s="58"/>
      <c r="D120" s="49">
        <v>3322</v>
      </c>
      <c r="E120" s="50">
        <v>5223</v>
      </c>
      <c r="F120" s="51" t="s">
        <v>87</v>
      </c>
      <c r="G120" s="52">
        <v>0</v>
      </c>
      <c r="H120" s="52">
        <v>144.15899999999999</v>
      </c>
      <c r="I120" s="52">
        <v>0</v>
      </c>
      <c r="J120" s="53">
        <f t="shared" si="1"/>
        <v>144.15899999999999</v>
      </c>
      <c r="L120" s="60"/>
    </row>
    <row r="121" spans="1:12" s="14" customFormat="1" ht="12.75" hidden="1" customHeight="1" x14ac:dyDescent="0.25">
      <c r="A121" s="54" t="s">
        <v>11</v>
      </c>
      <c r="B121" s="55" t="s">
        <v>149</v>
      </c>
      <c r="C121" s="59" t="s">
        <v>150</v>
      </c>
      <c r="D121" s="41" t="s">
        <v>12</v>
      </c>
      <c r="E121" s="42" t="s">
        <v>12</v>
      </c>
      <c r="F121" s="43" t="s">
        <v>151</v>
      </c>
      <c r="G121" s="44">
        <v>0</v>
      </c>
      <c r="H121" s="64">
        <f>H122</f>
        <v>150</v>
      </c>
      <c r="I121" s="64">
        <v>0</v>
      </c>
      <c r="J121" s="65">
        <f>H121+I121</f>
        <v>150</v>
      </c>
      <c r="L121" s="60"/>
    </row>
    <row r="122" spans="1:12" s="14" customFormat="1" ht="12.75" hidden="1" customHeight="1" thickBot="1" x14ac:dyDescent="0.3">
      <c r="A122" s="56"/>
      <c r="B122" s="57"/>
      <c r="C122" s="58"/>
      <c r="D122" s="49">
        <v>3322</v>
      </c>
      <c r="E122" s="50">
        <v>5321</v>
      </c>
      <c r="F122" s="51" t="s">
        <v>31</v>
      </c>
      <c r="G122" s="52">
        <v>0</v>
      </c>
      <c r="H122" s="52">
        <v>150</v>
      </c>
      <c r="I122" s="52">
        <v>0</v>
      </c>
      <c r="J122" s="53">
        <f>H122+I122</f>
        <v>150</v>
      </c>
      <c r="L122" s="60"/>
    </row>
    <row r="123" spans="1:12" s="14" customFormat="1" ht="12.75" hidden="1" customHeight="1" x14ac:dyDescent="0.25">
      <c r="A123" s="38" t="s">
        <v>11</v>
      </c>
      <c r="B123" s="39" t="s">
        <v>152</v>
      </c>
      <c r="C123" s="59" t="s">
        <v>18</v>
      </c>
      <c r="D123" s="41" t="s">
        <v>12</v>
      </c>
      <c r="E123" s="42" t="s">
        <v>12</v>
      </c>
      <c r="F123" s="43" t="s">
        <v>153</v>
      </c>
      <c r="G123" s="44">
        <v>0</v>
      </c>
      <c r="H123" s="76">
        <v>157</v>
      </c>
      <c r="I123" s="64">
        <v>0</v>
      </c>
      <c r="J123" s="45">
        <v>157</v>
      </c>
      <c r="L123" s="37"/>
    </row>
    <row r="124" spans="1:12" s="14" customFormat="1" ht="12.75" hidden="1" customHeight="1" thickBot="1" x14ac:dyDescent="0.3">
      <c r="A124" s="56"/>
      <c r="B124" s="57"/>
      <c r="C124" s="58"/>
      <c r="D124" s="49">
        <v>3322</v>
      </c>
      <c r="E124" s="50">
        <v>5223</v>
      </c>
      <c r="F124" s="51" t="s">
        <v>154</v>
      </c>
      <c r="G124" s="52">
        <v>0</v>
      </c>
      <c r="H124" s="77">
        <v>157</v>
      </c>
      <c r="I124" s="52">
        <v>0</v>
      </c>
      <c r="J124" s="53">
        <v>157</v>
      </c>
      <c r="L124" s="37"/>
    </row>
    <row r="125" spans="1:12" s="14" customFormat="1" ht="12.75" hidden="1" customHeight="1" x14ac:dyDescent="0.25">
      <c r="A125" s="54" t="s">
        <v>11</v>
      </c>
      <c r="B125" s="55" t="s">
        <v>155</v>
      </c>
      <c r="C125" s="59" t="s">
        <v>156</v>
      </c>
      <c r="D125" s="41" t="s">
        <v>12</v>
      </c>
      <c r="E125" s="42" t="s">
        <v>12</v>
      </c>
      <c r="F125" s="43" t="s">
        <v>157</v>
      </c>
      <c r="G125" s="44">
        <v>0</v>
      </c>
      <c r="H125" s="76">
        <v>200</v>
      </c>
      <c r="I125" s="64">
        <f t="shared" ref="I125" si="2">I126</f>
        <v>0</v>
      </c>
      <c r="J125" s="45">
        <v>200</v>
      </c>
      <c r="L125" s="37"/>
    </row>
    <row r="126" spans="1:12" s="14" customFormat="1" ht="12.75" hidden="1" customHeight="1" thickBot="1" x14ac:dyDescent="0.3">
      <c r="A126" s="56"/>
      <c r="B126" s="57"/>
      <c r="C126" s="58"/>
      <c r="D126" s="49">
        <v>3322</v>
      </c>
      <c r="E126" s="50">
        <v>5321</v>
      </c>
      <c r="F126" s="51" t="s">
        <v>31</v>
      </c>
      <c r="G126" s="52">
        <v>0</v>
      </c>
      <c r="H126" s="77">
        <v>200</v>
      </c>
      <c r="I126" s="52">
        <v>0</v>
      </c>
      <c r="J126" s="53">
        <v>200</v>
      </c>
      <c r="L126" s="37"/>
    </row>
    <row r="127" spans="1:12" s="14" customFormat="1" ht="12.75" hidden="1" customHeight="1" x14ac:dyDescent="0.25">
      <c r="A127" s="54" t="s">
        <v>11</v>
      </c>
      <c r="B127" s="55" t="s">
        <v>158</v>
      </c>
      <c r="C127" s="59" t="s">
        <v>18</v>
      </c>
      <c r="D127" s="41" t="s">
        <v>12</v>
      </c>
      <c r="E127" s="42" t="s">
        <v>12</v>
      </c>
      <c r="F127" s="43" t="s">
        <v>159</v>
      </c>
      <c r="G127" s="44">
        <v>0</v>
      </c>
      <c r="H127" s="76">
        <v>70</v>
      </c>
      <c r="I127" s="64">
        <v>0</v>
      </c>
      <c r="J127" s="45">
        <v>70</v>
      </c>
      <c r="L127" s="37"/>
    </row>
    <row r="128" spans="1:12" s="14" customFormat="1" ht="12.75" hidden="1" customHeight="1" thickBot="1" x14ac:dyDescent="0.3">
      <c r="A128" s="56"/>
      <c r="B128" s="57"/>
      <c r="C128" s="58"/>
      <c r="D128" s="49">
        <v>3322</v>
      </c>
      <c r="E128" s="50">
        <v>5212</v>
      </c>
      <c r="F128" s="51" t="s">
        <v>96</v>
      </c>
      <c r="G128" s="52">
        <v>0</v>
      </c>
      <c r="H128" s="77">
        <v>70</v>
      </c>
      <c r="I128" s="52">
        <v>0</v>
      </c>
      <c r="J128" s="53">
        <v>70</v>
      </c>
      <c r="L128" s="37"/>
    </row>
    <row r="129" spans="1:12" s="14" customFormat="1" ht="12.75" hidden="1" customHeight="1" x14ac:dyDescent="0.25">
      <c r="A129" s="54" t="s">
        <v>11</v>
      </c>
      <c r="B129" s="39" t="s">
        <v>160</v>
      </c>
      <c r="C129" s="59" t="s">
        <v>18</v>
      </c>
      <c r="D129" s="41" t="s">
        <v>12</v>
      </c>
      <c r="E129" s="42" t="s">
        <v>12</v>
      </c>
      <c r="F129" s="43" t="s">
        <v>161</v>
      </c>
      <c r="G129" s="44">
        <v>0</v>
      </c>
      <c r="H129" s="76">
        <v>199</v>
      </c>
      <c r="I129" s="64">
        <v>0</v>
      </c>
      <c r="J129" s="45">
        <v>199</v>
      </c>
      <c r="L129" s="37"/>
    </row>
    <row r="130" spans="1:12" s="14" customFormat="1" ht="12.75" hidden="1" customHeight="1" thickBot="1" x14ac:dyDescent="0.3">
      <c r="A130" s="56"/>
      <c r="B130" s="57"/>
      <c r="C130" s="58"/>
      <c r="D130" s="49">
        <v>3322</v>
      </c>
      <c r="E130" s="50">
        <v>5212</v>
      </c>
      <c r="F130" s="51" t="s">
        <v>96</v>
      </c>
      <c r="G130" s="52">
        <v>0</v>
      </c>
      <c r="H130" s="77">
        <v>199</v>
      </c>
      <c r="I130" s="52">
        <v>0</v>
      </c>
      <c r="J130" s="53">
        <v>199</v>
      </c>
      <c r="L130" s="37"/>
    </row>
    <row r="131" spans="1:12" s="14" customFormat="1" ht="12.75" hidden="1" customHeight="1" x14ac:dyDescent="0.25">
      <c r="A131" s="54" t="s">
        <v>11</v>
      </c>
      <c r="B131" s="55" t="s">
        <v>162</v>
      </c>
      <c r="C131" s="59" t="s">
        <v>18</v>
      </c>
      <c r="D131" s="41" t="s">
        <v>12</v>
      </c>
      <c r="E131" s="42" t="s">
        <v>12</v>
      </c>
      <c r="F131" s="43" t="s">
        <v>163</v>
      </c>
      <c r="G131" s="44">
        <v>0</v>
      </c>
      <c r="H131" s="76">
        <v>106.974</v>
      </c>
      <c r="I131" s="64">
        <v>0</v>
      </c>
      <c r="J131" s="45">
        <v>106.974</v>
      </c>
      <c r="L131" s="37"/>
    </row>
    <row r="132" spans="1:12" s="14" customFormat="1" ht="12.75" hidden="1" customHeight="1" thickBot="1" x14ac:dyDescent="0.3">
      <c r="A132" s="56"/>
      <c r="B132" s="57"/>
      <c r="C132" s="58"/>
      <c r="D132" s="49">
        <v>3322</v>
      </c>
      <c r="E132" s="50">
        <v>5212</v>
      </c>
      <c r="F132" s="51" t="s">
        <v>96</v>
      </c>
      <c r="G132" s="52">
        <v>0</v>
      </c>
      <c r="H132" s="77">
        <v>106.974</v>
      </c>
      <c r="I132" s="52">
        <v>0</v>
      </c>
      <c r="J132" s="53">
        <v>106.974</v>
      </c>
      <c r="L132" s="37"/>
    </row>
    <row r="133" spans="1:12" s="14" customFormat="1" ht="12.75" hidden="1" customHeight="1" x14ac:dyDescent="0.25">
      <c r="A133" s="54" t="s">
        <v>11</v>
      </c>
      <c r="B133" s="55" t="s">
        <v>164</v>
      </c>
      <c r="C133" s="59" t="s">
        <v>18</v>
      </c>
      <c r="D133" s="41" t="s">
        <v>12</v>
      </c>
      <c r="E133" s="42" t="s">
        <v>12</v>
      </c>
      <c r="F133" s="43" t="s">
        <v>165</v>
      </c>
      <c r="G133" s="44">
        <v>0</v>
      </c>
      <c r="H133" s="76">
        <v>69.126000000000005</v>
      </c>
      <c r="I133" s="64">
        <f t="shared" ref="I133" si="3">I134</f>
        <v>0</v>
      </c>
      <c r="J133" s="45">
        <v>69.126000000000005</v>
      </c>
      <c r="L133" s="37"/>
    </row>
    <row r="134" spans="1:12" s="14" customFormat="1" ht="12.75" hidden="1" customHeight="1" thickBot="1" x14ac:dyDescent="0.3">
      <c r="A134" s="56"/>
      <c r="B134" s="57"/>
      <c r="C134" s="58"/>
      <c r="D134" s="49">
        <v>3322</v>
      </c>
      <c r="E134" s="50">
        <v>5212</v>
      </c>
      <c r="F134" s="51" t="s">
        <v>96</v>
      </c>
      <c r="G134" s="52">
        <v>0</v>
      </c>
      <c r="H134" s="77">
        <v>69.126000000000005</v>
      </c>
      <c r="I134" s="52">
        <v>0</v>
      </c>
      <c r="J134" s="53">
        <v>69.126000000000005</v>
      </c>
      <c r="L134" s="37"/>
    </row>
    <row r="135" spans="1:12" s="14" customFormat="1" ht="12.75" hidden="1" customHeight="1" x14ac:dyDescent="0.25">
      <c r="A135" s="54" t="s">
        <v>11</v>
      </c>
      <c r="B135" s="39" t="s">
        <v>166</v>
      </c>
      <c r="C135" s="59" t="s">
        <v>18</v>
      </c>
      <c r="D135" s="41" t="s">
        <v>12</v>
      </c>
      <c r="E135" s="42" t="s">
        <v>12</v>
      </c>
      <c r="F135" s="43" t="s">
        <v>167</v>
      </c>
      <c r="G135" s="44">
        <v>0</v>
      </c>
      <c r="H135" s="76">
        <v>105.05200000000001</v>
      </c>
      <c r="I135" s="64">
        <v>0</v>
      </c>
      <c r="J135" s="45">
        <v>105.05200000000001</v>
      </c>
      <c r="L135" s="37"/>
    </row>
    <row r="136" spans="1:12" s="14" customFormat="1" ht="12.75" hidden="1" customHeight="1" thickBot="1" x14ac:dyDescent="0.3">
      <c r="A136" s="56"/>
      <c r="B136" s="57"/>
      <c r="C136" s="58"/>
      <c r="D136" s="49">
        <v>3322</v>
      </c>
      <c r="E136" s="50">
        <v>5223</v>
      </c>
      <c r="F136" s="51" t="s">
        <v>154</v>
      </c>
      <c r="G136" s="52">
        <v>0</v>
      </c>
      <c r="H136" s="77">
        <v>105.05200000000001</v>
      </c>
      <c r="I136" s="52">
        <v>0</v>
      </c>
      <c r="J136" s="53">
        <v>105.05200000000001</v>
      </c>
      <c r="L136" s="37"/>
    </row>
    <row r="137" spans="1:12" s="14" customFormat="1" ht="12.75" hidden="1" customHeight="1" x14ac:dyDescent="0.25">
      <c r="A137" s="54" t="s">
        <v>11</v>
      </c>
      <c r="B137" s="55" t="s">
        <v>168</v>
      </c>
      <c r="C137" s="59" t="s">
        <v>18</v>
      </c>
      <c r="D137" s="41" t="s">
        <v>12</v>
      </c>
      <c r="E137" s="42" t="s">
        <v>12</v>
      </c>
      <c r="F137" s="43" t="s">
        <v>169</v>
      </c>
      <c r="G137" s="44">
        <v>0</v>
      </c>
      <c r="H137" s="76">
        <v>115</v>
      </c>
      <c r="I137" s="64">
        <v>0</v>
      </c>
      <c r="J137" s="45">
        <v>115</v>
      </c>
      <c r="L137" s="37"/>
    </row>
    <row r="138" spans="1:12" s="14" customFormat="1" ht="12.75" hidden="1" customHeight="1" thickBot="1" x14ac:dyDescent="0.3">
      <c r="A138" s="56"/>
      <c r="B138" s="57"/>
      <c r="C138" s="58"/>
      <c r="D138" s="49">
        <v>3322</v>
      </c>
      <c r="E138" s="50">
        <v>5213</v>
      </c>
      <c r="F138" s="51" t="s">
        <v>64</v>
      </c>
      <c r="G138" s="52">
        <v>0</v>
      </c>
      <c r="H138" s="77">
        <v>115</v>
      </c>
      <c r="I138" s="52">
        <v>0</v>
      </c>
      <c r="J138" s="53">
        <v>115</v>
      </c>
      <c r="L138" s="37"/>
    </row>
    <row r="139" spans="1:12" s="14" customFormat="1" ht="12.75" hidden="1" customHeight="1" x14ac:dyDescent="0.25">
      <c r="A139" s="54" t="s">
        <v>11</v>
      </c>
      <c r="B139" s="55" t="s">
        <v>170</v>
      </c>
      <c r="C139" s="59" t="s">
        <v>18</v>
      </c>
      <c r="D139" s="41" t="s">
        <v>12</v>
      </c>
      <c r="E139" s="42" t="s">
        <v>12</v>
      </c>
      <c r="F139" s="43" t="s">
        <v>171</v>
      </c>
      <c r="G139" s="44">
        <v>0</v>
      </c>
      <c r="H139" s="76">
        <v>100</v>
      </c>
      <c r="I139" s="64">
        <v>0</v>
      </c>
      <c r="J139" s="45">
        <v>100</v>
      </c>
      <c r="L139" s="37"/>
    </row>
    <row r="140" spans="1:12" s="14" customFormat="1" ht="12.75" hidden="1" customHeight="1" thickBot="1" x14ac:dyDescent="0.3">
      <c r="A140" s="56"/>
      <c r="B140" s="57"/>
      <c r="C140" s="58"/>
      <c r="D140" s="49">
        <v>3322</v>
      </c>
      <c r="E140" s="50">
        <v>5223</v>
      </c>
      <c r="F140" s="51" t="s">
        <v>154</v>
      </c>
      <c r="G140" s="52">
        <v>0</v>
      </c>
      <c r="H140" s="77">
        <v>100</v>
      </c>
      <c r="I140" s="52">
        <v>0</v>
      </c>
      <c r="J140" s="53">
        <v>100</v>
      </c>
      <c r="L140" s="37"/>
    </row>
    <row r="141" spans="1:12" s="14" customFormat="1" ht="12.75" hidden="1" customHeight="1" x14ac:dyDescent="0.25">
      <c r="A141" s="54" t="s">
        <v>11</v>
      </c>
      <c r="B141" s="39" t="s">
        <v>172</v>
      </c>
      <c r="C141" s="59" t="s">
        <v>173</v>
      </c>
      <c r="D141" s="41" t="s">
        <v>12</v>
      </c>
      <c r="E141" s="42" t="s">
        <v>12</v>
      </c>
      <c r="F141" s="43" t="s">
        <v>174</v>
      </c>
      <c r="G141" s="44">
        <v>0</v>
      </c>
      <c r="H141" s="76">
        <v>0</v>
      </c>
      <c r="I141" s="64">
        <f t="shared" ref="I141" si="4">I142</f>
        <v>0</v>
      </c>
      <c r="J141" s="45">
        <v>200</v>
      </c>
      <c r="L141" s="37"/>
    </row>
    <row r="142" spans="1:12" s="14" customFormat="1" ht="12.75" hidden="1" customHeight="1" thickBot="1" x14ac:dyDescent="0.3">
      <c r="A142" s="56"/>
      <c r="B142" s="57"/>
      <c r="C142" s="58"/>
      <c r="D142" s="49">
        <v>3322</v>
      </c>
      <c r="E142" s="50">
        <v>5321</v>
      </c>
      <c r="F142" s="51" t="s">
        <v>31</v>
      </c>
      <c r="G142" s="52">
        <v>0</v>
      </c>
      <c r="H142" s="77">
        <v>0</v>
      </c>
      <c r="I142" s="52">
        <v>0</v>
      </c>
      <c r="J142" s="53">
        <v>200</v>
      </c>
      <c r="L142" s="37"/>
    </row>
    <row r="143" spans="1:12" s="14" customFormat="1" ht="12.75" hidden="1" customHeight="1" x14ac:dyDescent="0.25">
      <c r="A143" s="54" t="s">
        <v>11</v>
      </c>
      <c r="B143" s="55" t="s">
        <v>175</v>
      </c>
      <c r="C143" s="59" t="s">
        <v>18</v>
      </c>
      <c r="D143" s="41" t="s">
        <v>12</v>
      </c>
      <c r="E143" s="42" t="s">
        <v>12</v>
      </c>
      <c r="F143" s="43" t="s">
        <v>176</v>
      </c>
      <c r="G143" s="44">
        <v>0</v>
      </c>
      <c r="H143" s="76">
        <v>160</v>
      </c>
      <c r="I143" s="64">
        <v>0</v>
      </c>
      <c r="J143" s="45">
        <v>160</v>
      </c>
      <c r="L143" s="37"/>
    </row>
    <row r="144" spans="1:12" s="14" customFormat="1" ht="12.75" hidden="1" customHeight="1" thickBot="1" x14ac:dyDescent="0.3">
      <c r="A144" s="56"/>
      <c r="B144" s="57"/>
      <c r="C144" s="58"/>
      <c r="D144" s="49">
        <v>3322</v>
      </c>
      <c r="E144" s="50">
        <v>5223</v>
      </c>
      <c r="F144" s="51" t="s">
        <v>154</v>
      </c>
      <c r="G144" s="52">
        <v>0</v>
      </c>
      <c r="H144" s="77">
        <v>160</v>
      </c>
      <c r="I144" s="52">
        <v>0</v>
      </c>
      <c r="J144" s="53">
        <v>160</v>
      </c>
      <c r="L144" s="37"/>
    </row>
    <row r="145" spans="1:12" s="14" customFormat="1" ht="12.75" hidden="1" customHeight="1" x14ac:dyDescent="0.25">
      <c r="A145" s="54" t="s">
        <v>11</v>
      </c>
      <c r="B145" s="55" t="s">
        <v>177</v>
      </c>
      <c r="C145" s="59" t="s">
        <v>18</v>
      </c>
      <c r="D145" s="41" t="s">
        <v>12</v>
      </c>
      <c r="E145" s="42" t="s">
        <v>12</v>
      </c>
      <c r="F145" s="43" t="s">
        <v>178</v>
      </c>
      <c r="G145" s="44">
        <v>0</v>
      </c>
      <c r="H145" s="76">
        <v>37.28</v>
      </c>
      <c r="I145" s="64">
        <v>0</v>
      </c>
      <c r="J145" s="45">
        <v>37.28</v>
      </c>
      <c r="L145" s="60"/>
    </row>
    <row r="146" spans="1:12" s="14" customFormat="1" ht="12.75" hidden="1" customHeight="1" thickBot="1" x14ac:dyDescent="0.3">
      <c r="A146" s="56"/>
      <c r="B146" s="57"/>
      <c r="C146" s="58"/>
      <c r="D146" s="49">
        <v>3322</v>
      </c>
      <c r="E146" s="50">
        <v>5212</v>
      </c>
      <c r="F146" s="51" t="s">
        <v>96</v>
      </c>
      <c r="G146" s="52">
        <v>0</v>
      </c>
      <c r="H146" s="77">
        <v>37.28</v>
      </c>
      <c r="I146" s="52">
        <v>0</v>
      </c>
      <c r="J146" s="53">
        <v>37.28</v>
      </c>
      <c r="L146" s="60"/>
    </row>
    <row r="147" spans="1:12" s="14" customFormat="1" ht="12.75" hidden="1" customHeight="1" x14ac:dyDescent="0.25">
      <c r="A147" s="54" t="s">
        <v>11</v>
      </c>
      <c r="B147" s="39" t="s">
        <v>179</v>
      </c>
      <c r="C147" s="59" t="s">
        <v>18</v>
      </c>
      <c r="D147" s="41" t="s">
        <v>12</v>
      </c>
      <c r="E147" s="42" t="s">
        <v>12</v>
      </c>
      <c r="F147" s="43" t="s">
        <v>180</v>
      </c>
      <c r="G147" s="44">
        <v>0</v>
      </c>
      <c r="H147" s="76">
        <v>90</v>
      </c>
      <c r="I147" s="64">
        <v>0</v>
      </c>
      <c r="J147" s="45">
        <v>90</v>
      </c>
      <c r="L147" s="60"/>
    </row>
    <row r="148" spans="1:12" s="14" customFormat="1" ht="12.75" hidden="1" customHeight="1" thickBot="1" x14ac:dyDescent="0.3">
      <c r="A148" s="56"/>
      <c r="B148" s="57"/>
      <c r="C148" s="58"/>
      <c r="D148" s="49">
        <v>3322</v>
      </c>
      <c r="E148" s="50">
        <v>5223</v>
      </c>
      <c r="F148" s="51" t="s">
        <v>154</v>
      </c>
      <c r="G148" s="52">
        <v>0</v>
      </c>
      <c r="H148" s="77">
        <v>90</v>
      </c>
      <c r="I148" s="52">
        <v>0</v>
      </c>
      <c r="J148" s="53">
        <v>90</v>
      </c>
      <c r="L148" s="60"/>
    </row>
    <row r="149" spans="1:12" s="14" customFormat="1" ht="12.75" hidden="1" customHeight="1" x14ac:dyDescent="0.25">
      <c r="A149" s="54" t="s">
        <v>11</v>
      </c>
      <c r="B149" s="55" t="s">
        <v>181</v>
      </c>
      <c r="C149" s="59" t="s">
        <v>18</v>
      </c>
      <c r="D149" s="41" t="s">
        <v>12</v>
      </c>
      <c r="E149" s="42" t="s">
        <v>12</v>
      </c>
      <c r="F149" s="43" t="s">
        <v>182</v>
      </c>
      <c r="G149" s="44">
        <v>0</v>
      </c>
      <c r="H149" s="76">
        <v>20</v>
      </c>
      <c r="I149" s="64">
        <f t="shared" ref="I149" si="5">I150</f>
        <v>0</v>
      </c>
      <c r="J149" s="45">
        <v>20</v>
      </c>
      <c r="L149" s="60"/>
    </row>
    <row r="150" spans="1:12" s="14" customFormat="1" ht="12.75" hidden="1" customHeight="1" thickBot="1" x14ac:dyDescent="0.3">
      <c r="A150" s="56"/>
      <c r="B150" s="57"/>
      <c r="C150" s="58"/>
      <c r="D150" s="49">
        <v>3322</v>
      </c>
      <c r="E150" s="50">
        <v>5223</v>
      </c>
      <c r="F150" s="51" t="s">
        <v>154</v>
      </c>
      <c r="G150" s="52">
        <v>0</v>
      </c>
      <c r="H150" s="77">
        <v>20</v>
      </c>
      <c r="I150" s="52">
        <v>0</v>
      </c>
      <c r="J150" s="53">
        <v>20</v>
      </c>
      <c r="L150" s="60"/>
    </row>
    <row r="151" spans="1:12" s="14" customFormat="1" ht="12.75" hidden="1" customHeight="1" x14ac:dyDescent="0.25">
      <c r="A151" s="54" t="s">
        <v>11</v>
      </c>
      <c r="B151" s="55" t="s">
        <v>183</v>
      </c>
      <c r="C151" s="59" t="s">
        <v>184</v>
      </c>
      <c r="D151" s="41" t="s">
        <v>12</v>
      </c>
      <c r="E151" s="42" t="s">
        <v>12</v>
      </c>
      <c r="F151" s="43" t="s">
        <v>185</v>
      </c>
      <c r="G151" s="44">
        <v>0</v>
      </c>
      <c r="H151" s="76">
        <v>58</v>
      </c>
      <c r="I151" s="64">
        <v>0</v>
      </c>
      <c r="J151" s="45">
        <v>58</v>
      </c>
      <c r="L151" s="60"/>
    </row>
    <row r="152" spans="1:12" s="14" customFormat="1" ht="12.75" hidden="1" customHeight="1" thickBot="1" x14ac:dyDescent="0.3">
      <c r="A152" s="56"/>
      <c r="B152" s="57"/>
      <c r="C152" s="58"/>
      <c r="D152" s="49">
        <v>3322</v>
      </c>
      <c r="E152" s="50">
        <v>5321</v>
      </c>
      <c r="F152" s="51" t="s">
        <v>31</v>
      </c>
      <c r="G152" s="52">
        <v>0</v>
      </c>
      <c r="H152" s="77">
        <v>58</v>
      </c>
      <c r="I152" s="52">
        <v>0</v>
      </c>
      <c r="J152" s="53">
        <v>58</v>
      </c>
      <c r="L152" s="60"/>
    </row>
    <row r="153" spans="1:12" s="14" customFormat="1" ht="12.75" hidden="1" customHeight="1" x14ac:dyDescent="0.25">
      <c r="A153" s="54" t="s">
        <v>11</v>
      </c>
      <c r="B153" s="39" t="s">
        <v>186</v>
      </c>
      <c r="C153" s="59" t="s">
        <v>187</v>
      </c>
      <c r="D153" s="41" t="s">
        <v>12</v>
      </c>
      <c r="E153" s="42" t="s">
        <v>12</v>
      </c>
      <c r="F153" s="43" t="s">
        <v>188</v>
      </c>
      <c r="G153" s="44">
        <v>0</v>
      </c>
      <c r="H153" s="76">
        <v>153</v>
      </c>
      <c r="I153" s="64">
        <v>0</v>
      </c>
      <c r="J153" s="45">
        <v>153</v>
      </c>
      <c r="L153" s="60"/>
    </row>
    <row r="154" spans="1:12" s="14" customFormat="1" ht="12.75" hidden="1" customHeight="1" thickBot="1" x14ac:dyDescent="0.3">
      <c r="A154" s="56"/>
      <c r="B154" s="57"/>
      <c r="C154" s="58"/>
      <c r="D154" s="49">
        <v>3322</v>
      </c>
      <c r="E154" s="50">
        <v>5321</v>
      </c>
      <c r="F154" s="51" t="s">
        <v>31</v>
      </c>
      <c r="G154" s="52">
        <v>0</v>
      </c>
      <c r="H154" s="77">
        <v>153</v>
      </c>
      <c r="I154" s="52">
        <v>0</v>
      </c>
      <c r="J154" s="53">
        <v>153</v>
      </c>
      <c r="L154" s="60"/>
    </row>
    <row r="155" spans="1:12" s="14" customFormat="1" ht="12.75" hidden="1" customHeight="1" x14ac:dyDescent="0.25">
      <c r="A155" s="54" t="s">
        <v>11</v>
      </c>
      <c r="B155" s="55" t="s">
        <v>189</v>
      </c>
      <c r="C155" s="59" t="s">
        <v>18</v>
      </c>
      <c r="D155" s="41" t="s">
        <v>12</v>
      </c>
      <c r="E155" s="42" t="s">
        <v>12</v>
      </c>
      <c r="F155" s="43" t="s">
        <v>190</v>
      </c>
      <c r="G155" s="44">
        <v>0</v>
      </c>
      <c r="H155" s="76">
        <v>100</v>
      </c>
      <c r="I155" s="64">
        <v>0</v>
      </c>
      <c r="J155" s="45">
        <v>100</v>
      </c>
      <c r="L155" s="60"/>
    </row>
    <row r="156" spans="1:12" s="14" customFormat="1" ht="12.75" hidden="1" customHeight="1" thickBot="1" x14ac:dyDescent="0.3">
      <c r="A156" s="56"/>
      <c r="B156" s="57"/>
      <c r="C156" s="58"/>
      <c r="D156" s="49">
        <v>3322</v>
      </c>
      <c r="E156" s="50">
        <v>5223</v>
      </c>
      <c r="F156" s="51" t="s">
        <v>154</v>
      </c>
      <c r="G156" s="52">
        <v>0</v>
      </c>
      <c r="H156" s="77">
        <v>100</v>
      </c>
      <c r="I156" s="52">
        <v>0</v>
      </c>
      <c r="J156" s="53">
        <v>100</v>
      </c>
      <c r="L156" s="60"/>
    </row>
    <row r="157" spans="1:12" s="14" customFormat="1" ht="12.75" hidden="1" customHeight="1" x14ac:dyDescent="0.25">
      <c r="A157" s="54" t="s">
        <v>11</v>
      </c>
      <c r="B157" s="55" t="s">
        <v>191</v>
      </c>
      <c r="C157" s="59" t="s">
        <v>18</v>
      </c>
      <c r="D157" s="41" t="s">
        <v>12</v>
      </c>
      <c r="E157" s="42" t="s">
        <v>12</v>
      </c>
      <c r="F157" s="43" t="s">
        <v>192</v>
      </c>
      <c r="G157" s="44">
        <v>0</v>
      </c>
      <c r="H157" s="76">
        <v>200</v>
      </c>
      <c r="I157" s="64">
        <f t="shared" ref="I157" si="6">I158</f>
        <v>0</v>
      </c>
      <c r="J157" s="45">
        <v>200</v>
      </c>
      <c r="L157" s="60"/>
    </row>
    <row r="158" spans="1:12" s="14" customFormat="1" ht="12.75" hidden="1" customHeight="1" thickBot="1" x14ac:dyDescent="0.3">
      <c r="A158" s="56"/>
      <c r="B158" s="57"/>
      <c r="C158" s="58"/>
      <c r="D158" s="49">
        <v>3322</v>
      </c>
      <c r="E158" s="50">
        <v>5212</v>
      </c>
      <c r="F158" s="51" t="s">
        <v>96</v>
      </c>
      <c r="G158" s="52">
        <v>0</v>
      </c>
      <c r="H158" s="77">
        <v>200</v>
      </c>
      <c r="I158" s="52">
        <v>0</v>
      </c>
      <c r="J158" s="53">
        <v>200</v>
      </c>
      <c r="L158" s="60"/>
    </row>
    <row r="159" spans="1:12" s="14" customFormat="1" ht="12.75" hidden="1" customHeight="1" x14ac:dyDescent="0.25">
      <c r="A159" s="54" t="s">
        <v>11</v>
      </c>
      <c r="B159" s="39" t="s">
        <v>193</v>
      </c>
      <c r="C159" s="59" t="s">
        <v>18</v>
      </c>
      <c r="D159" s="41" t="s">
        <v>12</v>
      </c>
      <c r="E159" s="42" t="s">
        <v>12</v>
      </c>
      <c r="F159" s="43" t="s">
        <v>194</v>
      </c>
      <c r="G159" s="44">
        <v>0</v>
      </c>
      <c r="H159" s="76">
        <v>67</v>
      </c>
      <c r="I159" s="64">
        <v>0</v>
      </c>
      <c r="J159" s="45">
        <v>67</v>
      </c>
      <c r="L159" s="60"/>
    </row>
    <row r="160" spans="1:12" s="14" customFormat="1" ht="12.75" hidden="1" customHeight="1" thickBot="1" x14ac:dyDescent="0.3">
      <c r="A160" s="56"/>
      <c r="B160" s="57"/>
      <c r="C160" s="58"/>
      <c r="D160" s="49">
        <v>3322</v>
      </c>
      <c r="E160" s="50">
        <v>5223</v>
      </c>
      <c r="F160" s="51" t="s">
        <v>154</v>
      </c>
      <c r="G160" s="52">
        <v>0</v>
      </c>
      <c r="H160" s="77">
        <v>67</v>
      </c>
      <c r="I160" s="52">
        <v>0</v>
      </c>
      <c r="J160" s="53">
        <v>67</v>
      </c>
      <c r="L160" s="60"/>
    </row>
    <row r="161" spans="1:12" s="14" customFormat="1" ht="12.75" hidden="1" customHeight="1" x14ac:dyDescent="0.25">
      <c r="A161" s="54" t="s">
        <v>11</v>
      </c>
      <c r="B161" s="55" t="s">
        <v>195</v>
      </c>
      <c r="C161" s="59" t="s">
        <v>18</v>
      </c>
      <c r="D161" s="41" t="s">
        <v>12</v>
      </c>
      <c r="E161" s="42" t="s">
        <v>12</v>
      </c>
      <c r="F161" s="43" t="s">
        <v>196</v>
      </c>
      <c r="G161" s="44">
        <v>0</v>
      </c>
      <c r="H161" s="76">
        <v>200</v>
      </c>
      <c r="I161" s="64">
        <v>0</v>
      </c>
      <c r="J161" s="45">
        <v>200</v>
      </c>
      <c r="L161" s="60"/>
    </row>
    <row r="162" spans="1:12" s="14" customFormat="1" ht="12.75" hidden="1" customHeight="1" thickBot="1" x14ac:dyDescent="0.3">
      <c r="A162" s="56"/>
      <c r="B162" s="57"/>
      <c r="C162" s="58"/>
      <c r="D162" s="49">
        <v>3322</v>
      </c>
      <c r="E162" s="50">
        <v>5223</v>
      </c>
      <c r="F162" s="51" t="s">
        <v>154</v>
      </c>
      <c r="G162" s="52">
        <v>0</v>
      </c>
      <c r="H162" s="77">
        <v>200</v>
      </c>
      <c r="I162" s="52">
        <v>0</v>
      </c>
      <c r="J162" s="53">
        <v>200</v>
      </c>
      <c r="L162" s="60"/>
    </row>
    <row r="163" spans="1:12" s="14" customFormat="1" ht="12.75" hidden="1" customHeight="1" x14ac:dyDescent="0.25">
      <c r="A163" s="54" t="s">
        <v>11</v>
      </c>
      <c r="B163" s="55" t="s">
        <v>197</v>
      </c>
      <c r="C163" s="59" t="s">
        <v>198</v>
      </c>
      <c r="D163" s="41" t="s">
        <v>12</v>
      </c>
      <c r="E163" s="42" t="s">
        <v>12</v>
      </c>
      <c r="F163" s="43" t="s">
        <v>199</v>
      </c>
      <c r="G163" s="44">
        <v>0</v>
      </c>
      <c r="H163" s="76">
        <v>139.65</v>
      </c>
      <c r="I163" s="64">
        <v>0</v>
      </c>
      <c r="J163" s="45">
        <v>139.65</v>
      </c>
      <c r="L163" s="60"/>
    </row>
    <row r="164" spans="1:12" s="14" customFormat="1" ht="12.75" hidden="1" customHeight="1" thickBot="1" x14ac:dyDescent="0.3">
      <c r="A164" s="56"/>
      <c r="B164" s="57"/>
      <c r="C164" s="58"/>
      <c r="D164" s="49">
        <v>3322</v>
      </c>
      <c r="E164" s="50">
        <v>5321</v>
      </c>
      <c r="F164" s="51" t="s">
        <v>31</v>
      </c>
      <c r="G164" s="52">
        <v>0</v>
      </c>
      <c r="H164" s="77">
        <v>139.65</v>
      </c>
      <c r="I164" s="52">
        <v>0</v>
      </c>
      <c r="J164" s="53">
        <v>139.65</v>
      </c>
      <c r="L164" s="60"/>
    </row>
    <row r="165" spans="1:12" s="14" customFormat="1" ht="12.75" hidden="1" customHeight="1" x14ac:dyDescent="0.25">
      <c r="A165" s="54" t="s">
        <v>11</v>
      </c>
      <c r="B165" s="39" t="s">
        <v>200</v>
      </c>
      <c r="C165" s="59" t="s">
        <v>18</v>
      </c>
      <c r="D165" s="41" t="s">
        <v>12</v>
      </c>
      <c r="E165" s="42" t="s">
        <v>12</v>
      </c>
      <c r="F165" s="43" t="s">
        <v>201</v>
      </c>
      <c r="G165" s="44">
        <v>0</v>
      </c>
      <c r="H165" s="76">
        <v>50</v>
      </c>
      <c r="I165" s="64">
        <f t="shared" ref="I165" si="7">I166</f>
        <v>0</v>
      </c>
      <c r="J165" s="45">
        <v>50</v>
      </c>
      <c r="L165" s="60"/>
    </row>
    <row r="166" spans="1:12" s="14" customFormat="1" ht="12.75" hidden="1" customHeight="1" thickBot="1" x14ac:dyDescent="0.3">
      <c r="A166" s="56"/>
      <c r="B166" s="57"/>
      <c r="C166" s="58"/>
      <c r="D166" s="49">
        <v>3322</v>
      </c>
      <c r="E166" s="50">
        <v>5223</v>
      </c>
      <c r="F166" s="51" t="s">
        <v>154</v>
      </c>
      <c r="G166" s="52">
        <v>0</v>
      </c>
      <c r="H166" s="77">
        <v>50</v>
      </c>
      <c r="I166" s="52">
        <v>0</v>
      </c>
      <c r="J166" s="53">
        <v>50</v>
      </c>
      <c r="L166" s="60"/>
    </row>
    <row r="167" spans="1:12" s="14" customFormat="1" ht="12.75" hidden="1" customHeight="1" x14ac:dyDescent="0.25">
      <c r="A167" s="54" t="s">
        <v>11</v>
      </c>
      <c r="B167" s="55" t="s">
        <v>202</v>
      </c>
      <c r="C167" s="59" t="s">
        <v>18</v>
      </c>
      <c r="D167" s="41" t="s">
        <v>12</v>
      </c>
      <c r="E167" s="42" t="s">
        <v>12</v>
      </c>
      <c r="F167" s="43" t="s">
        <v>203</v>
      </c>
      <c r="G167" s="44">
        <v>0</v>
      </c>
      <c r="H167" s="76">
        <v>200</v>
      </c>
      <c r="I167" s="64">
        <v>0</v>
      </c>
      <c r="J167" s="45">
        <v>200</v>
      </c>
      <c r="L167" s="60"/>
    </row>
    <row r="168" spans="1:12" s="14" customFormat="1" ht="12.75" hidden="1" customHeight="1" thickBot="1" x14ac:dyDescent="0.3">
      <c r="A168" s="56"/>
      <c r="B168" s="57"/>
      <c r="C168" s="58"/>
      <c r="D168" s="49">
        <v>3322</v>
      </c>
      <c r="E168" s="50">
        <v>5212</v>
      </c>
      <c r="F168" s="51" t="s">
        <v>96</v>
      </c>
      <c r="G168" s="52">
        <v>0</v>
      </c>
      <c r="H168" s="77">
        <v>200</v>
      </c>
      <c r="I168" s="52">
        <v>0</v>
      </c>
      <c r="J168" s="53">
        <v>200</v>
      </c>
      <c r="L168" s="60"/>
    </row>
    <row r="169" spans="1:12" s="14" customFormat="1" ht="12.75" hidden="1" customHeight="1" x14ac:dyDescent="0.25">
      <c r="A169" s="54" t="s">
        <v>11</v>
      </c>
      <c r="B169" s="55" t="s">
        <v>204</v>
      </c>
      <c r="C169" s="59" t="s">
        <v>205</v>
      </c>
      <c r="D169" s="41" t="s">
        <v>12</v>
      </c>
      <c r="E169" s="42" t="s">
        <v>12</v>
      </c>
      <c r="F169" s="43" t="s">
        <v>206</v>
      </c>
      <c r="G169" s="44">
        <v>0</v>
      </c>
      <c r="H169" s="76">
        <v>135</v>
      </c>
      <c r="I169" s="64">
        <v>0</v>
      </c>
      <c r="J169" s="45">
        <v>135</v>
      </c>
      <c r="L169" s="60"/>
    </row>
    <row r="170" spans="1:12" s="14" customFormat="1" ht="12.75" hidden="1" customHeight="1" thickBot="1" x14ac:dyDescent="0.3">
      <c r="A170" s="56"/>
      <c r="B170" s="57"/>
      <c r="C170" s="58"/>
      <c r="D170" s="49">
        <v>3322</v>
      </c>
      <c r="E170" s="50">
        <v>5321</v>
      </c>
      <c r="F170" s="51" t="s">
        <v>31</v>
      </c>
      <c r="G170" s="52">
        <v>0</v>
      </c>
      <c r="H170" s="77">
        <v>135</v>
      </c>
      <c r="I170" s="52">
        <v>0</v>
      </c>
      <c r="J170" s="53">
        <v>135</v>
      </c>
      <c r="L170" s="60"/>
    </row>
    <row r="171" spans="1:12" s="14" customFormat="1" ht="12.75" hidden="1" customHeight="1" x14ac:dyDescent="0.25">
      <c r="A171" s="54" t="s">
        <v>11</v>
      </c>
      <c r="B171" s="39" t="s">
        <v>207</v>
      </c>
      <c r="C171" s="59" t="s">
        <v>18</v>
      </c>
      <c r="D171" s="41" t="s">
        <v>12</v>
      </c>
      <c r="E171" s="42" t="s">
        <v>12</v>
      </c>
      <c r="F171" s="43" t="s">
        <v>208</v>
      </c>
      <c r="G171" s="44">
        <v>0</v>
      </c>
      <c r="H171" s="76">
        <v>200</v>
      </c>
      <c r="I171" s="64">
        <v>0</v>
      </c>
      <c r="J171" s="45">
        <v>200</v>
      </c>
      <c r="L171" s="60"/>
    </row>
    <row r="172" spans="1:12" s="14" customFormat="1" ht="12.75" hidden="1" customHeight="1" thickBot="1" x14ac:dyDescent="0.3">
      <c r="A172" s="56"/>
      <c r="B172" s="57"/>
      <c r="C172" s="58"/>
      <c r="D172" s="49">
        <v>3322</v>
      </c>
      <c r="E172" s="50">
        <v>5223</v>
      </c>
      <c r="F172" s="51" t="s">
        <v>154</v>
      </c>
      <c r="G172" s="52">
        <v>0</v>
      </c>
      <c r="H172" s="77">
        <v>200</v>
      </c>
      <c r="I172" s="52">
        <v>0</v>
      </c>
      <c r="J172" s="53">
        <v>200</v>
      </c>
      <c r="L172" s="60"/>
    </row>
    <row r="173" spans="1:12" s="14" customFormat="1" ht="12.75" hidden="1" customHeight="1" x14ac:dyDescent="0.25">
      <c r="A173" s="54" t="s">
        <v>11</v>
      </c>
      <c r="B173" s="55" t="s">
        <v>209</v>
      </c>
      <c r="C173" s="59" t="s">
        <v>18</v>
      </c>
      <c r="D173" s="41" t="s">
        <v>12</v>
      </c>
      <c r="E173" s="42" t="s">
        <v>12</v>
      </c>
      <c r="F173" s="43" t="s">
        <v>210</v>
      </c>
      <c r="G173" s="44">
        <v>0</v>
      </c>
      <c r="H173" s="76">
        <v>65</v>
      </c>
      <c r="I173" s="64">
        <f t="shared" ref="I173" si="8">I174</f>
        <v>0</v>
      </c>
      <c r="J173" s="45">
        <v>65</v>
      </c>
      <c r="L173" s="60"/>
    </row>
    <row r="174" spans="1:12" s="14" customFormat="1" ht="12.75" hidden="1" customHeight="1" thickBot="1" x14ac:dyDescent="0.3">
      <c r="A174" s="56"/>
      <c r="B174" s="57"/>
      <c r="C174" s="58"/>
      <c r="D174" s="49">
        <v>3322</v>
      </c>
      <c r="E174" s="50">
        <v>5222</v>
      </c>
      <c r="F174" s="51" t="s">
        <v>23</v>
      </c>
      <c r="G174" s="52">
        <v>0</v>
      </c>
      <c r="H174" s="77">
        <v>65</v>
      </c>
      <c r="I174" s="52">
        <v>0</v>
      </c>
      <c r="J174" s="53">
        <v>65</v>
      </c>
      <c r="L174" s="60"/>
    </row>
    <row r="175" spans="1:12" s="14" customFormat="1" ht="12.75" hidden="1" customHeight="1" x14ac:dyDescent="0.25">
      <c r="A175" s="54" t="s">
        <v>11</v>
      </c>
      <c r="B175" s="55" t="s">
        <v>211</v>
      </c>
      <c r="C175" s="59" t="s">
        <v>18</v>
      </c>
      <c r="D175" s="41" t="s">
        <v>12</v>
      </c>
      <c r="E175" s="42" t="s">
        <v>12</v>
      </c>
      <c r="F175" s="43" t="s">
        <v>212</v>
      </c>
      <c r="G175" s="44">
        <v>0</v>
      </c>
      <c r="H175" s="76">
        <v>198.18799999999999</v>
      </c>
      <c r="I175" s="64">
        <v>0</v>
      </c>
      <c r="J175" s="45">
        <v>198.18799999999999</v>
      </c>
      <c r="L175" s="60"/>
    </row>
    <row r="176" spans="1:12" s="14" customFormat="1" ht="12.75" hidden="1" customHeight="1" thickBot="1" x14ac:dyDescent="0.3">
      <c r="A176" s="56"/>
      <c r="B176" s="57"/>
      <c r="C176" s="58"/>
      <c r="D176" s="49">
        <v>3322</v>
      </c>
      <c r="E176" s="50">
        <v>5212</v>
      </c>
      <c r="F176" s="51" t="s">
        <v>96</v>
      </c>
      <c r="G176" s="52">
        <v>0</v>
      </c>
      <c r="H176" s="77">
        <v>198.18799999999999</v>
      </c>
      <c r="I176" s="52">
        <v>0</v>
      </c>
      <c r="J176" s="53">
        <v>198.18799999999999</v>
      </c>
      <c r="L176" s="60"/>
    </row>
    <row r="177" spans="1:12" s="14" customFormat="1" ht="12.75" hidden="1" customHeight="1" x14ac:dyDescent="0.25">
      <c r="A177" s="54" t="s">
        <v>11</v>
      </c>
      <c r="B177" s="39" t="s">
        <v>213</v>
      </c>
      <c r="C177" s="59" t="s">
        <v>18</v>
      </c>
      <c r="D177" s="41" t="s">
        <v>12</v>
      </c>
      <c r="E177" s="42" t="s">
        <v>12</v>
      </c>
      <c r="F177" s="43" t="s">
        <v>214</v>
      </c>
      <c r="G177" s="44">
        <v>0</v>
      </c>
      <c r="H177" s="76">
        <v>200</v>
      </c>
      <c r="I177" s="64">
        <v>0</v>
      </c>
      <c r="J177" s="45">
        <v>200</v>
      </c>
      <c r="L177" s="60"/>
    </row>
    <row r="178" spans="1:12" s="14" customFormat="1" ht="12.75" hidden="1" customHeight="1" thickBot="1" x14ac:dyDescent="0.3">
      <c r="A178" s="56"/>
      <c r="B178" s="57"/>
      <c r="C178" s="58"/>
      <c r="D178" s="49">
        <v>3322</v>
      </c>
      <c r="E178" s="50">
        <v>5212</v>
      </c>
      <c r="F178" s="51" t="s">
        <v>96</v>
      </c>
      <c r="G178" s="52">
        <v>0</v>
      </c>
      <c r="H178" s="77">
        <v>200</v>
      </c>
      <c r="I178" s="52">
        <v>0</v>
      </c>
      <c r="J178" s="53">
        <v>200</v>
      </c>
      <c r="L178" s="60"/>
    </row>
    <row r="179" spans="1:12" s="14" customFormat="1" ht="12.75" hidden="1" customHeight="1" x14ac:dyDescent="0.25">
      <c r="A179" s="54" t="s">
        <v>11</v>
      </c>
      <c r="B179" s="55" t="s">
        <v>215</v>
      </c>
      <c r="C179" s="59" t="s">
        <v>18</v>
      </c>
      <c r="D179" s="41" t="s">
        <v>12</v>
      </c>
      <c r="E179" s="42" t="s">
        <v>12</v>
      </c>
      <c r="F179" s="43" t="s">
        <v>216</v>
      </c>
      <c r="G179" s="44">
        <v>0</v>
      </c>
      <c r="H179" s="76">
        <v>172</v>
      </c>
      <c r="I179" s="64">
        <v>0</v>
      </c>
      <c r="J179" s="45">
        <v>172</v>
      </c>
      <c r="L179" s="60"/>
    </row>
    <row r="180" spans="1:12" s="14" customFormat="1" ht="12.75" hidden="1" customHeight="1" thickBot="1" x14ac:dyDescent="0.3">
      <c r="A180" s="56"/>
      <c r="B180" s="57"/>
      <c r="C180" s="58"/>
      <c r="D180" s="49">
        <v>3322</v>
      </c>
      <c r="E180" s="50">
        <v>5212</v>
      </c>
      <c r="F180" s="51" t="s">
        <v>96</v>
      </c>
      <c r="G180" s="52">
        <v>0</v>
      </c>
      <c r="H180" s="77">
        <v>172</v>
      </c>
      <c r="I180" s="52">
        <v>0</v>
      </c>
      <c r="J180" s="53">
        <v>172</v>
      </c>
      <c r="L180" s="60"/>
    </row>
    <row r="181" spans="1:12" s="14" customFormat="1" ht="12.75" hidden="1" customHeight="1" x14ac:dyDescent="0.25">
      <c r="A181" s="54" t="s">
        <v>11</v>
      </c>
      <c r="B181" s="55" t="s">
        <v>217</v>
      </c>
      <c r="C181" s="59" t="s">
        <v>29</v>
      </c>
      <c r="D181" s="41" t="s">
        <v>12</v>
      </c>
      <c r="E181" s="42" t="s">
        <v>12</v>
      </c>
      <c r="F181" s="43" t="s">
        <v>218</v>
      </c>
      <c r="G181" s="44">
        <v>0</v>
      </c>
      <c r="H181" s="76">
        <v>200</v>
      </c>
      <c r="I181" s="64">
        <f t="shared" ref="I181" si="9">I182</f>
        <v>0</v>
      </c>
      <c r="J181" s="45">
        <v>200</v>
      </c>
      <c r="L181" s="60"/>
    </row>
    <row r="182" spans="1:12" s="14" customFormat="1" ht="12.75" hidden="1" customHeight="1" thickBot="1" x14ac:dyDescent="0.3">
      <c r="A182" s="56"/>
      <c r="B182" s="57"/>
      <c r="C182" s="58"/>
      <c r="D182" s="49">
        <v>3322</v>
      </c>
      <c r="E182" s="50">
        <v>5321</v>
      </c>
      <c r="F182" s="51" t="s">
        <v>31</v>
      </c>
      <c r="G182" s="52">
        <v>0</v>
      </c>
      <c r="H182" s="77">
        <v>200</v>
      </c>
      <c r="I182" s="52">
        <v>0</v>
      </c>
      <c r="J182" s="53">
        <v>200</v>
      </c>
      <c r="L182" s="60"/>
    </row>
    <row r="183" spans="1:12" s="14" customFormat="1" ht="12.75" hidden="1" customHeight="1" x14ac:dyDescent="0.25">
      <c r="A183" s="54" t="s">
        <v>11</v>
      </c>
      <c r="B183" s="55" t="s">
        <v>241</v>
      </c>
      <c r="C183" s="59" t="s">
        <v>18</v>
      </c>
      <c r="D183" s="41" t="s">
        <v>12</v>
      </c>
      <c r="E183" s="42" t="s">
        <v>12</v>
      </c>
      <c r="F183" s="43" t="s">
        <v>242</v>
      </c>
      <c r="G183" s="44">
        <v>0</v>
      </c>
      <c r="H183" s="64">
        <f>H184</f>
        <v>150</v>
      </c>
      <c r="I183" s="64">
        <f>I184</f>
        <v>0</v>
      </c>
      <c r="J183" s="65">
        <v>150</v>
      </c>
      <c r="L183" s="60"/>
    </row>
    <row r="184" spans="1:12" s="14" customFormat="1" ht="12.75" hidden="1" customHeight="1" thickBot="1" x14ac:dyDescent="0.3">
      <c r="A184" s="56"/>
      <c r="B184" s="57"/>
      <c r="C184" s="58"/>
      <c r="D184" s="49">
        <v>3322</v>
      </c>
      <c r="E184" s="50">
        <v>5493</v>
      </c>
      <c r="F184" s="51" t="s">
        <v>117</v>
      </c>
      <c r="G184" s="52">
        <v>0</v>
      </c>
      <c r="H184" s="52">
        <v>150</v>
      </c>
      <c r="I184" s="52">
        <v>0</v>
      </c>
      <c r="J184" s="53">
        <v>150</v>
      </c>
      <c r="L184" s="60"/>
    </row>
    <row r="185" spans="1:12" s="14" customFormat="1" ht="12.75" hidden="1" customHeight="1" x14ac:dyDescent="0.25">
      <c r="A185" s="54" t="s">
        <v>11</v>
      </c>
      <c r="B185" s="55" t="s">
        <v>247</v>
      </c>
      <c r="C185" s="59" t="s">
        <v>18</v>
      </c>
      <c r="D185" s="41"/>
      <c r="E185" s="42"/>
      <c r="F185" s="43" t="s">
        <v>248</v>
      </c>
      <c r="G185" s="44">
        <v>0</v>
      </c>
      <c r="H185" s="76">
        <v>160</v>
      </c>
      <c r="I185" s="64">
        <f t="shared" ref="I185" si="10">I186</f>
        <v>0</v>
      </c>
      <c r="J185" s="45">
        <v>160</v>
      </c>
      <c r="L185" s="60"/>
    </row>
    <row r="186" spans="1:12" s="14" customFormat="1" ht="12.75" hidden="1" customHeight="1" thickBot="1" x14ac:dyDescent="0.3">
      <c r="A186" s="56"/>
      <c r="B186" s="57"/>
      <c r="C186" s="58"/>
      <c r="D186" s="49">
        <v>3322</v>
      </c>
      <c r="E186" s="50">
        <v>5323</v>
      </c>
      <c r="F186" s="51" t="s">
        <v>154</v>
      </c>
      <c r="G186" s="52">
        <v>0</v>
      </c>
      <c r="H186" s="77">
        <v>160</v>
      </c>
      <c r="I186" s="52">
        <v>0</v>
      </c>
      <c r="J186" s="53">
        <v>160</v>
      </c>
      <c r="L186" s="60"/>
    </row>
    <row r="187" spans="1:12" s="14" customFormat="1" ht="21" customHeight="1" thickBot="1" x14ac:dyDescent="0.3">
      <c r="A187" s="29" t="s">
        <v>11</v>
      </c>
      <c r="B187" s="30" t="s">
        <v>219</v>
      </c>
      <c r="C187" s="31"/>
      <c r="D187" s="32" t="s">
        <v>12</v>
      </c>
      <c r="E187" s="33" t="s">
        <v>12</v>
      </c>
      <c r="F187" s="34" t="s">
        <v>220</v>
      </c>
      <c r="G187" s="35">
        <f>G189</f>
        <v>0</v>
      </c>
      <c r="H187" s="35">
        <f>H188+H190+H192+H194+H196+H198+H200</f>
        <v>361.38413000000003</v>
      </c>
      <c r="I187" s="35">
        <f>I188+I190+I192+I194+I196+I198+I200</f>
        <v>0</v>
      </c>
      <c r="J187" s="36">
        <f>H187+I187</f>
        <v>361.38413000000003</v>
      </c>
      <c r="L187" s="60"/>
    </row>
    <row r="188" spans="1:12" s="14" customFormat="1" ht="12.75" hidden="1" customHeight="1" x14ac:dyDescent="0.25">
      <c r="A188" s="54" t="s">
        <v>11</v>
      </c>
      <c r="B188" s="55" t="s">
        <v>219</v>
      </c>
      <c r="C188" s="59" t="s">
        <v>18</v>
      </c>
      <c r="D188" s="41" t="s">
        <v>12</v>
      </c>
      <c r="E188" s="42" t="s">
        <v>12</v>
      </c>
      <c r="F188" s="43" t="s">
        <v>19</v>
      </c>
      <c r="G188" s="44">
        <f>G189</f>
        <v>0</v>
      </c>
      <c r="H188" s="44">
        <f>H189</f>
        <v>91.430130000000005</v>
      </c>
      <c r="I188" s="44">
        <f>I189</f>
        <v>0</v>
      </c>
      <c r="J188" s="45">
        <f>H188+I188</f>
        <v>91.430130000000005</v>
      </c>
      <c r="L188" s="60"/>
    </row>
    <row r="189" spans="1:12" s="14" customFormat="1" ht="12.75" hidden="1" customHeight="1" thickBot="1" x14ac:dyDescent="0.3">
      <c r="A189" s="56"/>
      <c r="B189" s="57"/>
      <c r="C189" s="58"/>
      <c r="D189" s="49">
        <v>3322</v>
      </c>
      <c r="E189" s="50">
        <v>5901</v>
      </c>
      <c r="F189" s="51" t="s">
        <v>20</v>
      </c>
      <c r="G189" s="52">
        <v>0</v>
      </c>
      <c r="H189" s="52">
        <v>91.430130000000005</v>
      </c>
      <c r="I189" s="52">
        <v>0</v>
      </c>
      <c r="J189" s="53">
        <f>H189+I189</f>
        <v>91.430130000000005</v>
      </c>
      <c r="L189" s="60"/>
    </row>
    <row r="190" spans="1:12" s="14" customFormat="1" ht="12.75" hidden="1" customHeight="1" x14ac:dyDescent="0.25">
      <c r="A190" s="38" t="s">
        <v>11</v>
      </c>
      <c r="B190" s="39" t="s">
        <v>221</v>
      </c>
      <c r="C190" s="40" t="s">
        <v>18</v>
      </c>
      <c r="D190" s="69" t="s">
        <v>12</v>
      </c>
      <c r="E190" s="70" t="s">
        <v>12</v>
      </c>
      <c r="F190" s="71" t="s">
        <v>222</v>
      </c>
      <c r="G190" s="72">
        <v>0</v>
      </c>
      <c r="H190" s="72">
        <f>H191</f>
        <v>60</v>
      </c>
      <c r="I190" s="72">
        <f>I191</f>
        <v>0</v>
      </c>
      <c r="J190" s="45">
        <f t="shared" ref="J190:J210" si="11">H190+I190</f>
        <v>60</v>
      </c>
      <c r="L190" s="60"/>
    </row>
    <row r="191" spans="1:12" s="14" customFormat="1" ht="12.75" hidden="1" customHeight="1" thickBot="1" x14ac:dyDescent="0.3">
      <c r="A191" s="56"/>
      <c r="B191" s="57"/>
      <c r="C191" s="58"/>
      <c r="D191" s="49">
        <v>3322</v>
      </c>
      <c r="E191" s="66" t="s">
        <v>223</v>
      </c>
      <c r="F191" s="67" t="s">
        <v>117</v>
      </c>
      <c r="G191" s="52">
        <v>0</v>
      </c>
      <c r="H191" s="52">
        <v>60</v>
      </c>
      <c r="I191" s="52">
        <v>0</v>
      </c>
      <c r="J191" s="53">
        <f t="shared" si="11"/>
        <v>60</v>
      </c>
      <c r="L191" s="60"/>
    </row>
    <row r="192" spans="1:12" s="14" customFormat="1" ht="12.75" hidden="1" customHeight="1" x14ac:dyDescent="0.25">
      <c r="A192" s="54" t="s">
        <v>11</v>
      </c>
      <c r="B192" s="55" t="s">
        <v>224</v>
      </c>
      <c r="C192" s="59" t="s">
        <v>18</v>
      </c>
      <c r="D192" s="41" t="s">
        <v>12</v>
      </c>
      <c r="E192" s="42" t="s">
        <v>12</v>
      </c>
      <c r="F192" s="43" t="s">
        <v>225</v>
      </c>
      <c r="G192" s="44">
        <v>0</v>
      </c>
      <c r="H192" s="44">
        <v>55.66</v>
      </c>
      <c r="I192" s="44">
        <v>0</v>
      </c>
      <c r="J192" s="45">
        <v>55.66</v>
      </c>
      <c r="L192" s="60"/>
    </row>
    <row r="193" spans="1:12" s="14" customFormat="1" ht="12.75" hidden="1" customHeight="1" thickBot="1" x14ac:dyDescent="0.3">
      <c r="A193" s="56"/>
      <c r="B193" s="57"/>
      <c r="C193" s="58"/>
      <c r="D193" s="49">
        <v>3322</v>
      </c>
      <c r="E193" s="50">
        <v>5223</v>
      </c>
      <c r="F193" s="51" t="s">
        <v>154</v>
      </c>
      <c r="G193" s="52">
        <v>0</v>
      </c>
      <c r="H193" s="52">
        <v>55.66</v>
      </c>
      <c r="I193" s="52">
        <v>0</v>
      </c>
      <c r="J193" s="53">
        <v>55.66</v>
      </c>
      <c r="L193" s="60"/>
    </row>
    <row r="194" spans="1:12" s="14" customFormat="1" ht="12.75" hidden="1" customHeight="1" x14ac:dyDescent="0.25">
      <c r="A194" s="54" t="s">
        <v>11</v>
      </c>
      <c r="B194" s="55" t="s">
        <v>226</v>
      </c>
      <c r="C194" s="59" t="s">
        <v>18</v>
      </c>
      <c r="D194" s="41" t="s">
        <v>12</v>
      </c>
      <c r="E194" s="42" t="s">
        <v>12</v>
      </c>
      <c r="F194" s="43" t="s">
        <v>227</v>
      </c>
      <c r="G194" s="44">
        <v>0</v>
      </c>
      <c r="H194" s="44">
        <v>34</v>
      </c>
      <c r="I194" s="72">
        <f t="shared" ref="I194" si="12">I195</f>
        <v>0</v>
      </c>
      <c r="J194" s="45">
        <v>34</v>
      </c>
      <c r="L194" s="60"/>
    </row>
    <row r="195" spans="1:12" s="14" customFormat="1" ht="12.75" hidden="1" customHeight="1" thickBot="1" x14ac:dyDescent="0.3">
      <c r="A195" s="56"/>
      <c r="B195" s="57"/>
      <c r="C195" s="58"/>
      <c r="D195" s="49">
        <v>3322</v>
      </c>
      <c r="E195" s="50">
        <v>5223</v>
      </c>
      <c r="F195" s="51" t="s">
        <v>154</v>
      </c>
      <c r="G195" s="52">
        <v>0</v>
      </c>
      <c r="H195" s="52">
        <v>34</v>
      </c>
      <c r="I195" s="52">
        <v>0</v>
      </c>
      <c r="J195" s="53">
        <v>34</v>
      </c>
      <c r="L195" s="60"/>
    </row>
    <row r="196" spans="1:12" s="14" customFormat="1" ht="12.75" hidden="1" customHeight="1" x14ac:dyDescent="0.25">
      <c r="A196" s="54" t="s">
        <v>11</v>
      </c>
      <c r="B196" s="55" t="s">
        <v>228</v>
      </c>
      <c r="C196" s="59" t="s">
        <v>18</v>
      </c>
      <c r="D196" s="41" t="s">
        <v>12</v>
      </c>
      <c r="E196" s="42" t="s">
        <v>12</v>
      </c>
      <c r="F196" s="43" t="s">
        <v>229</v>
      </c>
      <c r="G196" s="44">
        <v>0</v>
      </c>
      <c r="H196" s="44">
        <v>51.043999999999997</v>
      </c>
      <c r="I196" s="44">
        <v>0</v>
      </c>
      <c r="J196" s="45">
        <v>51.043999999999997</v>
      </c>
      <c r="L196" s="60"/>
    </row>
    <row r="197" spans="1:12" s="14" customFormat="1" ht="12.75" hidden="1" customHeight="1" thickBot="1" x14ac:dyDescent="0.3">
      <c r="A197" s="56"/>
      <c r="B197" s="57"/>
      <c r="C197" s="58"/>
      <c r="D197" s="49">
        <v>3322</v>
      </c>
      <c r="E197" s="50">
        <v>5212</v>
      </c>
      <c r="F197" s="51" t="s">
        <v>96</v>
      </c>
      <c r="G197" s="52">
        <v>0</v>
      </c>
      <c r="H197" s="52">
        <v>51.043999999999997</v>
      </c>
      <c r="I197" s="52">
        <v>0</v>
      </c>
      <c r="J197" s="53">
        <v>51.043999999999997</v>
      </c>
      <c r="L197" s="60"/>
    </row>
    <row r="198" spans="1:12" s="14" customFormat="1" ht="12.75" hidden="1" customHeight="1" x14ac:dyDescent="0.25">
      <c r="A198" s="54" t="s">
        <v>11</v>
      </c>
      <c r="B198" s="55" t="s">
        <v>230</v>
      </c>
      <c r="C198" s="59" t="s">
        <v>231</v>
      </c>
      <c r="D198" s="41" t="s">
        <v>12</v>
      </c>
      <c r="E198" s="42" t="s">
        <v>12</v>
      </c>
      <c r="F198" s="43" t="s">
        <v>232</v>
      </c>
      <c r="G198" s="44">
        <v>0</v>
      </c>
      <c r="H198" s="44">
        <v>38</v>
      </c>
      <c r="I198" s="72">
        <f t="shared" ref="I198" si="13">I199</f>
        <v>0</v>
      </c>
      <c r="J198" s="45">
        <v>38</v>
      </c>
      <c r="L198" s="60"/>
    </row>
    <row r="199" spans="1:12" s="14" customFormat="1" ht="12.75" hidden="1" customHeight="1" thickBot="1" x14ac:dyDescent="0.3">
      <c r="A199" s="56"/>
      <c r="B199" s="57"/>
      <c r="C199" s="58"/>
      <c r="D199" s="49">
        <v>3322</v>
      </c>
      <c r="E199" s="50">
        <v>5321</v>
      </c>
      <c r="F199" s="51" t="s">
        <v>31</v>
      </c>
      <c r="G199" s="52">
        <v>0</v>
      </c>
      <c r="H199" s="52">
        <v>38</v>
      </c>
      <c r="I199" s="52">
        <v>0</v>
      </c>
      <c r="J199" s="53">
        <v>38</v>
      </c>
      <c r="L199" s="60"/>
    </row>
    <row r="200" spans="1:12" s="14" customFormat="1" ht="12.75" hidden="1" customHeight="1" x14ac:dyDescent="0.25">
      <c r="A200" s="54" t="s">
        <v>11</v>
      </c>
      <c r="B200" s="55" t="s">
        <v>233</v>
      </c>
      <c r="C200" s="59" t="s">
        <v>234</v>
      </c>
      <c r="D200" s="41" t="s">
        <v>12</v>
      </c>
      <c r="E200" s="42" t="s">
        <v>12</v>
      </c>
      <c r="F200" s="43" t="s">
        <v>235</v>
      </c>
      <c r="G200" s="44">
        <v>0</v>
      </c>
      <c r="H200" s="44">
        <v>31.25</v>
      </c>
      <c r="I200" s="44">
        <v>0</v>
      </c>
      <c r="J200" s="45">
        <v>31.25</v>
      </c>
      <c r="L200" s="60"/>
    </row>
    <row r="201" spans="1:12" s="14" customFormat="1" ht="12.75" hidden="1" customHeight="1" thickBot="1" x14ac:dyDescent="0.3">
      <c r="A201" s="56"/>
      <c r="B201" s="57"/>
      <c r="C201" s="58"/>
      <c r="D201" s="49">
        <v>3322</v>
      </c>
      <c r="E201" s="50">
        <v>5321</v>
      </c>
      <c r="F201" s="51" t="s">
        <v>31</v>
      </c>
      <c r="G201" s="52">
        <v>0</v>
      </c>
      <c r="H201" s="52">
        <v>31.25</v>
      </c>
      <c r="I201" s="52">
        <v>0</v>
      </c>
      <c r="J201" s="53">
        <v>31.25</v>
      </c>
      <c r="L201" s="60"/>
    </row>
    <row r="202" spans="1:12" s="14" customFormat="1" ht="21" customHeight="1" thickBot="1" x14ac:dyDescent="0.3">
      <c r="A202" s="29" t="s">
        <v>11</v>
      </c>
      <c r="B202" s="30" t="s">
        <v>236</v>
      </c>
      <c r="C202" s="31"/>
      <c r="D202" s="32" t="s">
        <v>12</v>
      </c>
      <c r="E202" s="33" t="s">
        <v>12</v>
      </c>
      <c r="F202" s="34" t="s">
        <v>237</v>
      </c>
      <c r="G202" s="35">
        <f>G204</f>
        <v>0</v>
      </c>
      <c r="H202" s="35">
        <f>H203+H205+H207+H209+H211+H213</f>
        <v>579.03600000000006</v>
      </c>
      <c r="I202" s="35">
        <f>I204+I206+I183+I208+I210+I212+I214</f>
        <v>0</v>
      </c>
      <c r="J202" s="36">
        <f t="shared" si="11"/>
        <v>579.03600000000006</v>
      </c>
      <c r="L202" s="60"/>
    </row>
    <row r="203" spans="1:12" s="14" customFormat="1" ht="12.75" customHeight="1" x14ac:dyDescent="0.25">
      <c r="A203" s="54" t="s">
        <v>11</v>
      </c>
      <c r="B203" s="55" t="s">
        <v>236</v>
      </c>
      <c r="C203" s="59" t="s">
        <v>18</v>
      </c>
      <c r="D203" s="41" t="s">
        <v>12</v>
      </c>
      <c r="E203" s="42" t="s">
        <v>12</v>
      </c>
      <c r="F203" s="43" t="s">
        <v>19</v>
      </c>
      <c r="G203" s="44">
        <v>0</v>
      </c>
      <c r="H203" s="44">
        <f>H204</f>
        <v>317.90800000000002</v>
      </c>
      <c r="I203" s="44">
        <f>I204</f>
        <v>-244.15</v>
      </c>
      <c r="J203" s="45">
        <f t="shared" si="11"/>
        <v>73.75800000000001</v>
      </c>
      <c r="L203" s="60"/>
    </row>
    <row r="204" spans="1:12" s="14" customFormat="1" ht="12.75" customHeight="1" thickBot="1" x14ac:dyDescent="0.3">
      <c r="A204" s="56"/>
      <c r="B204" s="57"/>
      <c r="C204" s="58"/>
      <c r="D204" s="49">
        <v>3326</v>
      </c>
      <c r="E204" s="50">
        <v>5901</v>
      </c>
      <c r="F204" s="51" t="s">
        <v>20</v>
      </c>
      <c r="G204" s="52">
        <v>0</v>
      </c>
      <c r="H204" s="52">
        <v>317.90800000000002</v>
      </c>
      <c r="I204" s="52">
        <v>-244.15</v>
      </c>
      <c r="J204" s="53">
        <f t="shared" si="11"/>
        <v>73.75800000000001</v>
      </c>
      <c r="L204" s="60"/>
    </row>
    <row r="205" spans="1:12" s="14" customFormat="1" ht="12.75" customHeight="1" x14ac:dyDescent="0.25">
      <c r="A205" s="54" t="s">
        <v>11</v>
      </c>
      <c r="B205" s="55" t="s">
        <v>245</v>
      </c>
      <c r="C205" s="59" t="s">
        <v>48</v>
      </c>
      <c r="D205" s="41"/>
      <c r="E205" s="42"/>
      <c r="F205" s="43" t="s">
        <v>246</v>
      </c>
      <c r="G205" s="44">
        <v>0</v>
      </c>
      <c r="H205" s="44">
        <f>H206</f>
        <v>84</v>
      </c>
      <c r="I205" s="44">
        <f>I206</f>
        <v>0</v>
      </c>
      <c r="J205" s="45">
        <f t="shared" ref="J205:J206" si="14">H205+I205</f>
        <v>84</v>
      </c>
      <c r="L205" s="60"/>
    </row>
    <row r="206" spans="1:12" s="14" customFormat="1" ht="12.75" customHeight="1" thickBot="1" x14ac:dyDescent="0.3">
      <c r="A206" s="56"/>
      <c r="B206" s="57"/>
      <c r="C206" s="58"/>
      <c r="D206" s="49">
        <v>3329</v>
      </c>
      <c r="E206" s="50">
        <v>5331</v>
      </c>
      <c r="F206" s="51" t="s">
        <v>50</v>
      </c>
      <c r="G206" s="52">
        <v>0</v>
      </c>
      <c r="H206" s="52">
        <v>84</v>
      </c>
      <c r="I206" s="52">
        <v>0</v>
      </c>
      <c r="J206" s="53">
        <f t="shared" si="14"/>
        <v>84</v>
      </c>
      <c r="L206" s="60"/>
    </row>
    <row r="207" spans="1:12" s="14" customFormat="1" ht="12.75" customHeight="1" x14ac:dyDescent="0.25">
      <c r="A207" s="54" t="s">
        <v>11</v>
      </c>
      <c r="B207" s="55" t="s">
        <v>310</v>
      </c>
      <c r="C207" s="59" t="s">
        <v>48</v>
      </c>
      <c r="D207" s="41" t="s">
        <v>12</v>
      </c>
      <c r="E207" s="41" t="s">
        <v>12</v>
      </c>
      <c r="F207" s="73" t="s">
        <v>238</v>
      </c>
      <c r="G207" s="44">
        <v>0</v>
      </c>
      <c r="H207" s="44">
        <f>H208</f>
        <v>61.6</v>
      </c>
      <c r="I207" s="44">
        <f>I208</f>
        <v>0</v>
      </c>
      <c r="J207" s="45">
        <f t="shared" si="11"/>
        <v>61.6</v>
      </c>
      <c r="L207" s="60"/>
    </row>
    <row r="208" spans="1:12" s="14" customFormat="1" ht="12.75" customHeight="1" thickBot="1" x14ac:dyDescent="0.3">
      <c r="A208" s="56"/>
      <c r="B208" s="57"/>
      <c r="C208" s="58"/>
      <c r="D208" s="49">
        <v>3329</v>
      </c>
      <c r="E208" s="50">
        <v>5331</v>
      </c>
      <c r="F208" s="51" t="s">
        <v>50</v>
      </c>
      <c r="G208" s="52">
        <v>0</v>
      </c>
      <c r="H208" s="52">
        <v>61.6</v>
      </c>
      <c r="I208" s="52">
        <v>0</v>
      </c>
      <c r="J208" s="53">
        <f t="shared" si="11"/>
        <v>61.6</v>
      </c>
      <c r="L208" s="60"/>
    </row>
    <row r="209" spans="1:12" s="14" customFormat="1" ht="12.75" customHeight="1" x14ac:dyDescent="0.25">
      <c r="A209" s="54" t="s">
        <v>11</v>
      </c>
      <c r="B209" s="55" t="s">
        <v>311</v>
      </c>
      <c r="C209" s="59" t="s">
        <v>239</v>
      </c>
      <c r="D209" s="41" t="s">
        <v>12</v>
      </c>
      <c r="E209" s="41" t="s">
        <v>12</v>
      </c>
      <c r="F209" s="73" t="s">
        <v>240</v>
      </c>
      <c r="G209" s="44">
        <v>0</v>
      </c>
      <c r="H209" s="44">
        <f>H210</f>
        <v>115.52800000000001</v>
      </c>
      <c r="I209" s="44">
        <f>I210</f>
        <v>0</v>
      </c>
      <c r="J209" s="45">
        <f t="shared" si="11"/>
        <v>115.52800000000001</v>
      </c>
      <c r="L209" s="60"/>
    </row>
    <row r="210" spans="1:12" s="14" customFormat="1" ht="12.75" customHeight="1" thickBot="1" x14ac:dyDescent="0.3">
      <c r="A210" s="56"/>
      <c r="B210" s="57"/>
      <c r="C210" s="58"/>
      <c r="D210" s="49">
        <v>3329</v>
      </c>
      <c r="E210" s="50">
        <v>5331</v>
      </c>
      <c r="F210" s="51" t="s">
        <v>50</v>
      </c>
      <c r="G210" s="52">
        <v>0</v>
      </c>
      <c r="H210" s="52">
        <v>115.52800000000001</v>
      </c>
      <c r="I210" s="52">
        <v>0</v>
      </c>
      <c r="J210" s="53">
        <f t="shared" si="11"/>
        <v>115.52800000000001</v>
      </c>
      <c r="L210" s="60"/>
    </row>
    <row r="211" spans="1:12" s="14" customFormat="1" ht="12.75" customHeight="1" x14ac:dyDescent="0.25">
      <c r="A211" s="54" t="s">
        <v>11</v>
      </c>
      <c r="B211" s="55" t="s">
        <v>312</v>
      </c>
      <c r="C211" s="59" t="s">
        <v>18</v>
      </c>
      <c r="D211" s="41" t="s">
        <v>12</v>
      </c>
      <c r="E211" s="41" t="s">
        <v>12</v>
      </c>
      <c r="F211" s="73" t="s">
        <v>313</v>
      </c>
      <c r="G211" s="44">
        <v>0</v>
      </c>
      <c r="H211" s="44">
        <v>0</v>
      </c>
      <c r="I211" s="44">
        <f>I212</f>
        <v>150</v>
      </c>
      <c r="J211" s="45">
        <f t="shared" ref="J211:J214" si="15">H211+I211</f>
        <v>150</v>
      </c>
      <c r="L211" s="60"/>
    </row>
    <row r="212" spans="1:12" s="14" customFormat="1" ht="12.75" customHeight="1" thickBot="1" x14ac:dyDescent="0.3">
      <c r="A212" s="56"/>
      <c r="B212" s="57"/>
      <c r="C212" s="58"/>
      <c r="D212" s="49">
        <v>3329</v>
      </c>
      <c r="E212" s="50">
        <v>5339</v>
      </c>
      <c r="F212" s="51" t="s">
        <v>93</v>
      </c>
      <c r="G212" s="52">
        <v>0</v>
      </c>
      <c r="H212" s="52">
        <v>0</v>
      </c>
      <c r="I212" s="52">
        <v>150</v>
      </c>
      <c r="J212" s="53">
        <f t="shared" si="15"/>
        <v>150</v>
      </c>
      <c r="L212" s="60"/>
    </row>
    <row r="213" spans="1:12" s="14" customFormat="1" ht="12.75" customHeight="1" x14ac:dyDescent="0.25">
      <c r="A213" s="54" t="s">
        <v>11</v>
      </c>
      <c r="B213" s="55" t="s">
        <v>315</v>
      </c>
      <c r="C213" s="59" t="s">
        <v>126</v>
      </c>
      <c r="D213" s="41" t="s">
        <v>12</v>
      </c>
      <c r="E213" s="41" t="s">
        <v>12</v>
      </c>
      <c r="F213" s="73" t="s">
        <v>314</v>
      </c>
      <c r="G213" s="44">
        <v>0</v>
      </c>
      <c r="H213" s="44">
        <v>0</v>
      </c>
      <c r="I213" s="44">
        <v>94.15</v>
      </c>
      <c r="J213" s="45">
        <f t="shared" si="15"/>
        <v>94.15</v>
      </c>
      <c r="L213" s="60"/>
    </row>
    <row r="214" spans="1:12" s="14" customFormat="1" ht="12.75" customHeight="1" thickBot="1" x14ac:dyDescent="0.3">
      <c r="A214" s="56"/>
      <c r="B214" s="57"/>
      <c r="C214" s="58"/>
      <c r="D214" s="49">
        <v>3315</v>
      </c>
      <c r="E214" s="50">
        <v>5331</v>
      </c>
      <c r="F214" s="51" t="s">
        <v>50</v>
      </c>
      <c r="G214" s="52">
        <v>0</v>
      </c>
      <c r="H214" s="52">
        <v>0</v>
      </c>
      <c r="I214" s="52">
        <v>94.15</v>
      </c>
      <c r="J214" s="53">
        <f t="shared" si="15"/>
        <v>94.15</v>
      </c>
      <c r="L214" s="60"/>
    </row>
    <row r="215" spans="1:12" s="14" customFormat="1" ht="12.75" customHeight="1" x14ac:dyDescent="0.25">
      <c r="A215" s="8"/>
      <c r="B215" s="8"/>
      <c r="C215" s="8"/>
      <c r="D215" s="8"/>
      <c r="E215" s="8"/>
      <c r="F215" s="8"/>
      <c r="G215" s="74"/>
      <c r="H215" s="74"/>
      <c r="I215" s="75"/>
      <c r="J215" s="75"/>
      <c r="L215" s="60"/>
    </row>
    <row r="216" spans="1:12" s="14" customFormat="1" ht="12.75" customHeight="1" x14ac:dyDescent="0.25">
      <c r="A216" s="8"/>
      <c r="B216" s="8"/>
      <c r="C216" s="8"/>
      <c r="D216" s="8"/>
      <c r="E216" s="8"/>
      <c r="F216" s="8"/>
      <c r="G216" s="74"/>
      <c r="H216" s="74"/>
      <c r="I216" s="75"/>
      <c r="J216" s="75"/>
      <c r="L216" s="60"/>
    </row>
    <row r="217" spans="1:12" s="14" customFormat="1" ht="12.75" customHeight="1" x14ac:dyDescent="0.25">
      <c r="A217" s="8"/>
      <c r="B217" s="8"/>
      <c r="C217" s="8"/>
      <c r="D217" s="8"/>
      <c r="E217" s="8"/>
      <c r="F217" s="8"/>
      <c r="G217" s="74"/>
      <c r="H217" s="74"/>
      <c r="I217" s="75"/>
      <c r="J217" s="75"/>
      <c r="L217" s="60"/>
    </row>
    <row r="218" spans="1:12" s="14" customFormat="1" ht="12.75" customHeight="1" x14ac:dyDescent="0.25">
      <c r="A218" s="8"/>
      <c r="B218" s="8"/>
      <c r="C218" s="8"/>
      <c r="D218" s="8"/>
      <c r="E218" s="8"/>
      <c r="F218" s="8"/>
      <c r="G218" s="74"/>
      <c r="H218" s="74"/>
      <c r="I218" s="75"/>
      <c r="J218" s="75"/>
      <c r="L218" s="60"/>
    </row>
    <row r="219" spans="1:12" s="14" customFormat="1" ht="12.75" customHeight="1" x14ac:dyDescent="0.25">
      <c r="A219" s="8"/>
      <c r="B219" s="8"/>
      <c r="C219" s="8"/>
      <c r="D219" s="8"/>
      <c r="E219" s="8"/>
      <c r="F219" s="8"/>
      <c r="G219" s="74"/>
      <c r="H219" s="74"/>
      <c r="I219" s="75"/>
      <c r="J219" s="75"/>
      <c r="L219" s="60"/>
    </row>
    <row r="220" spans="1:12" s="14" customFormat="1" ht="12.75" customHeight="1" x14ac:dyDescent="0.25">
      <c r="A220" s="8"/>
      <c r="B220" s="8"/>
      <c r="C220" s="8"/>
      <c r="D220" s="8"/>
      <c r="E220" s="8"/>
      <c r="F220" s="8"/>
      <c r="G220" s="74"/>
      <c r="H220" s="74"/>
      <c r="I220" s="75"/>
      <c r="J220" s="75"/>
      <c r="L220" s="60"/>
    </row>
    <row r="221" spans="1:12" s="14" customFormat="1" ht="12.75" customHeight="1" x14ac:dyDescent="0.25">
      <c r="A221" s="8"/>
      <c r="B221" s="8"/>
      <c r="C221" s="8"/>
      <c r="D221" s="8"/>
      <c r="E221" s="8"/>
      <c r="F221" s="8"/>
      <c r="G221" s="74"/>
      <c r="H221" s="74"/>
      <c r="I221" s="75"/>
      <c r="J221" s="75"/>
      <c r="L221" s="60"/>
    </row>
    <row r="222" spans="1:12" s="14" customFormat="1" ht="12.75" customHeight="1" x14ac:dyDescent="0.25">
      <c r="A222" s="8"/>
      <c r="B222" s="8"/>
      <c r="C222" s="8"/>
      <c r="D222" s="8"/>
      <c r="E222" s="8"/>
      <c r="F222" s="8"/>
      <c r="G222" s="74"/>
      <c r="H222" s="74"/>
      <c r="I222" s="75"/>
      <c r="J222" s="75"/>
      <c r="L222" s="60"/>
    </row>
    <row r="223" spans="1:12" s="14" customFormat="1" ht="12.75" customHeight="1" x14ac:dyDescent="0.25">
      <c r="A223" s="8"/>
      <c r="B223" s="8"/>
      <c r="C223" s="8"/>
      <c r="D223" s="8"/>
      <c r="E223" s="8"/>
      <c r="F223" s="8"/>
      <c r="G223" s="74"/>
      <c r="H223" s="74"/>
      <c r="I223" s="75"/>
      <c r="J223" s="75"/>
      <c r="L223" s="60"/>
    </row>
    <row r="224" spans="1:12" s="14" customFormat="1" ht="12.75" customHeight="1" x14ac:dyDescent="0.25">
      <c r="A224" s="8"/>
      <c r="B224" s="8"/>
      <c r="C224" s="8"/>
      <c r="D224" s="8"/>
      <c r="E224" s="8"/>
      <c r="F224" s="8"/>
      <c r="G224" s="74"/>
      <c r="H224" s="74"/>
      <c r="I224" s="75"/>
      <c r="J224" s="75"/>
      <c r="L224" s="60"/>
    </row>
    <row r="225" spans="1:12" s="14" customFormat="1" ht="12.75" customHeight="1" x14ac:dyDescent="0.25">
      <c r="A225" s="8"/>
      <c r="B225" s="8"/>
      <c r="C225" s="8"/>
      <c r="D225" s="8"/>
      <c r="E225" s="8"/>
      <c r="F225" s="8"/>
      <c r="G225" s="74"/>
      <c r="H225" s="74"/>
      <c r="I225" s="75"/>
      <c r="J225" s="75"/>
      <c r="L225" s="60"/>
    </row>
    <row r="226" spans="1:12" s="14" customFormat="1" ht="12.75" customHeight="1" x14ac:dyDescent="0.25">
      <c r="A226" s="8"/>
      <c r="B226" s="8"/>
      <c r="C226" s="8"/>
      <c r="D226" s="8"/>
      <c r="E226" s="8"/>
      <c r="F226" s="8"/>
      <c r="G226" s="74"/>
      <c r="H226" s="74"/>
      <c r="I226" s="75"/>
      <c r="J226" s="75"/>
      <c r="L226" s="60"/>
    </row>
    <row r="227" spans="1:12" s="14" customFormat="1" ht="22.5" customHeight="1" x14ac:dyDescent="0.25">
      <c r="A227" s="8"/>
      <c r="B227" s="8"/>
      <c r="C227" s="8"/>
      <c r="D227" s="8"/>
      <c r="E227" s="8"/>
      <c r="F227" s="8"/>
      <c r="G227" s="74"/>
      <c r="H227" s="74"/>
      <c r="I227" s="75"/>
      <c r="J227" s="75"/>
      <c r="L227" s="37"/>
    </row>
    <row r="228" spans="1:12" s="14" customFormat="1" ht="12.75" customHeight="1" x14ac:dyDescent="0.25">
      <c r="A228" s="8"/>
      <c r="B228" s="8"/>
      <c r="C228" s="8"/>
      <c r="D228" s="8"/>
      <c r="E228" s="8"/>
      <c r="F228" s="8"/>
      <c r="G228" s="74"/>
      <c r="H228" s="74"/>
      <c r="I228" s="75"/>
      <c r="J228" s="75"/>
      <c r="L228" s="37"/>
    </row>
    <row r="229" spans="1:12" s="14" customFormat="1" ht="12.75" customHeight="1" x14ac:dyDescent="0.25">
      <c r="A229" s="8"/>
      <c r="B229" s="8"/>
      <c r="C229" s="8"/>
      <c r="D229" s="8"/>
      <c r="E229" s="8"/>
      <c r="F229" s="8"/>
      <c r="G229" s="74"/>
      <c r="H229" s="74"/>
      <c r="I229" s="75"/>
      <c r="J229" s="75"/>
      <c r="L229" s="37"/>
    </row>
    <row r="230" spans="1:12" s="14" customFormat="1" ht="12.75" customHeight="1" x14ac:dyDescent="0.25">
      <c r="A230" s="8"/>
      <c r="B230" s="8"/>
      <c r="C230" s="8"/>
      <c r="D230" s="8"/>
      <c r="E230" s="8"/>
      <c r="F230" s="8"/>
      <c r="G230" s="74"/>
      <c r="H230" s="74"/>
      <c r="I230" s="75"/>
      <c r="J230" s="75"/>
      <c r="L230" s="37"/>
    </row>
    <row r="231" spans="1:12" s="14" customFormat="1" ht="12.75" customHeight="1" x14ac:dyDescent="0.25">
      <c r="A231" s="8"/>
      <c r="B231" s="8"/>
      <c r="C231" s="8"/>
      <c r="D231" s="8"/>
      <c r="E231" s="8"/>
      <c r="F231" s="8"/>
      <c r="G231" s="74"/>
      <c r="H231" s="74"/>
      <c r="I231" s="75"/>
      <c r="J231" s="75"/>
      <c r="L231" s="37"/>
    </row>
    <row r="232" spans="1:12" s="14" customFormat="1" ht="12.75" customHeight="1" x14ac:dyDescent="0.25">
      <c r="A232" s="8"/>
      <c r="B232" s="8"/>
      <c r="C232" s="8"/>
      <c r="D232" s="8"/>
      <c r="E232" s="8"/>
      <c r="F232" s="8"/>
      <c r="G232" s="74"/>
      <c r="H232" s="74"/>
      <c r="I232" s="75"/>
      <c r="J232" s="75"/>
      <c r="L232" s="37"/>
    </row>
    <row r="233" spans="1:12" s="14" customFormat="1" ht="12.75" customHeight="1" x14ac:dyDescent="0.25">
      <c r="A233" s="8"/>
      <c r="B233" s="8"/>
      <c r="C233" s="8"/>
      <c r="D233" s="8"/>
      <c r="E233" s="8"/>
      <c r="F233" s="8"/>
      <c r="G233" s="74"/>
      <c r="H233" s="74"/>
      <c r="I233" s="75"/>
      <c r="J233" s="75"/>
      <c r="L233" s="37"/>
    </row>
    <row r="234" spans="1:12" s="14" customFormat="1" ht="12.75" customHeight="1" x14ac:dyDescent="0.25">
      <c r="A234" s="8"/>
      <c r="B234" s="8"/>
      <c r="C234" s="8"/>
      <c r="D234" s="8"/>
      <c r="E234" s="8"/>
      <c r="F234" s="8"/>
      <c r="G234" s="74"/>
      <c r="H234" s="74"/>
      <c r="I234" s="75"/>
      <c r="J234" s="75"/>
      <c r="L234" s="37"/>
    </row>
    <row r="235" spans="1:12" s="14" customFormat="1" ht="12.75" customHeight="1" x14ac:dyDescent="0.25">
      <c r="A235" s="8"/>
      <c r="B235" s="8"/>
      <c r="C235" s="8"/>
      <c r="D235" s="8"/>
      <c r="E235" s="8"/>
      <c r="F235" s="8"/>
      <c r="G235" s="74"/>
      <c r="H235" s="74"/>
      <c r="I235" s="75"/>
      <c r="J235" s="75"/>
      <c r="L235" s="37"/>
    </row>
    <row r="236" spans="1:12" s="14" customFormat="1" ht="12.75" customHeight="1" x14ac:dyDescent="0.25">
      <c r="A236" s="8"/>
      <c r="B236" s="8"/>
      <c r="C236" s="8"/>
      <c r="D236" s="8"/>
      <c r="E236" s="8"/>
      <c r="F236" s="8"/>
      <c r="G236" s="74"/>
      <c r="H236" s="74"/>
      <c r="I236" s="75"/>
      <c r="J236" s="75"/>
      <c r="L236" s="37"/>
    </row>
    <row r="237" spans="1:12" s="14" customFormat="1" ht="12.75" customHeight="1" x14ac:dyDescent="0.25">
      <c r="A237" s="8"/>
      <c r="B237" s="8"/>
      <c r="C237" s="8"/>
      <c r="D237" s="8"/>
      <c r="E237" s="8"/>
      <c r="F237" s="8"/>
      <c r="G237" s="74"/>
      <c r="H237" s="74"/>
      <c r="I237" s="75"/>
      <c r="J237" s="75"/>
      <c r="L237" s="37"/>
    </row>
    <row r="238" spans="1:12" s="14" customFormat="1" ht="22.5" customHeight="1" x14ac:dyDescent="0.25">
      <c r="A238" s="8"/>
      <c r="B238" s="8"/>
      <c r="C238" s="8"/>
      <c r="D238" s="8"/>
      <c r="E238" s="8"/>
      <c r="F238" s="8"/>
      <c r="G238" s="74"/>
      <c r="H238" s="74"/>
      <c r="I238" s="75"/>
      <c r="J238" s="75"/>
    </row>
    <row r="239" spans="1:12" s="14" customFormat="1" ht="12.75" customHeight="1" x14ac:dyDescent="0.25">
      <c r="A239" s="8"/>
      <c r="B239" s="8"/>
      <c r="C239" s="8"/>
      <c r="D239" s="8"/>
      <c r="E239" s="8"/>
      <c r="F239" s="8"/>
      <c r="G239" s="74"/>
      <c r="H239" s="74"/>
      <c r="I239" s="75"/>
      <c r="J239" s="75"/>
    </row>
    <row r="240" spans="1:12" s="14" customFormat="1" ht="12.75" customHeight="1" x14ac:dyDescent="0.25">
      <c r="A240" s="8"/>
      <c r="B240" s="8"/>
      <c r="C240" s="8"/>
      <c r="D240" s="8"/>
      <c r="E240" s="8"/>
      <c r="F240" s="8"/>
      <c r="G240" s="74"/>
      <c r="H240" s="74"/>
      <c r="I240" s="75"/>
      <c r="J240" s="75"/>
    </row>
    <row r="241" spans="1:10" s="14" customFormat="1" ht="12.75" customHeight="1" x14ac:dyDescent="0.25">
      <c r="A241" s="8"/>
      <c r="B241" s="8"/>
      <c r="C241" s="8"/>
      <c r="D241" s="8"/>
      <c r="E241" s="8"/>
      <c r="F241" s="8"/>
      <c r="G241" s="74"/>
      <c r="H241" s="74"/>
      <c r="I241" s="75"/>
      <c r="J241" s="75"/>
    </row>
    <row r="242" spans="1:10" s="14" customFormat="1" ht="12.75" customHeight="1" x14ac:dyDescent="0.25">
      <c r="A242" s="8"/>
      <c r="B242" s="8"/>
      <c r="C242" s="8"/>
      <c r="D242" s="8"/>
      <c r="E242" s="8"/>
      <c r="F242" s="8"/>
      <c r="G242" s="74"/>
      <c r="H242" s="74"/>
      <c r="I242" s="75"/>
      <c r="J242" s="75"/>
    </row>
  </sheetData>
  <mergeCells count="5">
    <mergeCell ref="A3:J3"/>
    <mergeCell ref="A5:J5"/>
    <mergeCell ref="A7:J7"/>
    <mergeCell ref="B10:C10"/>
    <mergeCell ref="B11:C1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Bilance PaV</vt:lpstr>
      <vt:lpstr>92607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Skrbkova Ivana</dc:creator>
  <cp:lastModifiedBy>Holicka Hana</cp:lastModifiedBy>
  <cp:lastPrinted>2015-11-20T12:09:56Z</cp:lastPrinted>
  <dcterms:created xsi:type="dcterms:W3CDTF">2015-11-20T12:03:55Z</dcterms:created>
  <dcterms:modified xsi:type="dcterms:W3CDTF">2015-11-23T15:50:36Z</dcterms:modified>
</cp:coreProperties>
</file>