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2" windowWidth="9468" windowHeight="8076"/>
  </bookViews>
  <sheets>
    <sheet name="Plán_2016_sum" sheetId="1" r:id="rId1"/>
  </sheets>
  <calcPr calcId="145621"/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B21" i="1"/>
  <c r="C21" i="1"/>
  <c r="C32" i="1" s="1"/>
  <c r="D23" i="1"/>
  <c r="D24" i="1"/>
  <c r="D25" i="1"/>
  <c r="B26" i="1"/>
  <c r="C26" i="1"/>
  <c r="D26" i="1" s="1"/>
  <c r="D27" i="1"/>
  <c r="D28" i="1"/>
  <c r="D29" i="1"/>
  <c r="B30" i="1"/>
  <c r="B32" i="1"/>
  <c r="D21" i="1" l="1"/>
  <c r="D32" i="1"/>
  <c r="D30" i="1"/>
  <c r="B33" i="1"/>
  <c r="C30" i="1"/>
  <c r="C33" i="1" s="1"/>
  <c r="C34" i="1" s="1"/>
  <c r="D33" i="1" l="1"/>
  <c r="B34" i="1"/>
  <c r="D34" i="1" s="1"/>
</calcChain>
</file>

<file path=xl/sharedStrings.xml><?xml version="1.0" encoding="utf-8"?>
<sst xmlns="http://schemas.openxmlformats.org/spreadsheetml/2006/main" count="37" uniqueCount="35">
  <si>
    <t>Zisk/Ztráta</t>
  </si>
  <si>
    <t>Výnosy</t>
  </si>
  <si>
    <t>Náklady</t>
  </si>
  <si>
    <t>Hospodářský výsledek</t>
  </si>
  <si>
    <t>Výnosy celkem</t>
  </si>
  <si>
    <t>Úroky</t>
  </si>
  <si>
    <t xml:space="preserve">Smlouva o poskytnutí vyrovnávací platby </t>
  </si>
  <si>
    <t>Prodej zboží - prodej jízdních řádů</t>
  </si>
  <si>
    <t>Tržby z prodeje služeb (součet)</t>
  </si>
  <si>
    <t>Tržby z prodeje služeb LK</t>
  </si>
  <si>
    <t>Tržby - přirážky k jízdnému</t>
  </si>
  <si>
    <t>Tržby z prodeje služeb fakturace</t>
  </si>
  <si>
    <t>Náklady celkem</t>
  </si>
  <si>
    <t>Neuplatněný odpočet DPH</t>
  </si>
  <si>
    <t>Ostatní finanční náklady</t>
  </si>
  <si>
    <t>Odpisy dl. nehmotného a hmotného majetku</t>
  </si>
  <si>
    <t>Ostatní provozní náklady</t>
  </si>
  <si>
    <t>Dary</t>
  </si>
  <si>
    <t>Daň silniční</t>
  </si>
  <si>
    <t>Pojistné</t>
  </si>
  <si>
    <t>Zákonné sociální náklady</t>
  </si>
  <si>
    <t>Zákonné sociální pojištění</t>
  </si>
  <si>
    <t>Mzdové náklady</t>
  </si>
  <si>
    <t>Ostatní služby</t>
  </si>
  <si>
    <t>Náklady na reprezentaci</t>
  </si>
  <si>
    <t>Cestovné</t>
  </si>
  <si>
    <t>Opravy a udržování</t>
  </si>
  <si>
    <t>Prodané zboží</t>
  </si>
  <si>
    <t>Spotřeba energie</t>
  </si>
  <si>
    <t>Spotřeba materiálu</t>
  </si>
  <si>
    <t xml:space="preserve">Odchylka
2016-2015 </t>
  </si>
  <si>
    <t>Hrubý plán 2016</t>
  </si>
  <si>
    <t>Hrubý plán 2015</t>
  </si>
  <si>
    <t>Položka</t>
  </si>
  <si>
    <t>POLOŽKOVÝ NÁVRH ROZPOČTU KORID LK, SPOL. S R.O.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</si>
</sst>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8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6" fillId="0" borderId="0"/>
  </cellStyleXfs>
  <cellXfs count="29">
    <xf numFmtId="0" fontId="0" fillId="0" borderId="0" xfId="0"/>
    <xf numFmtId="0" fontId="0" fillId="0" borderId="0" xfId="0" applyFont="1"/>
    <xf numFmtId="164" fontId="2" fillId="0" borderId="1" xfId="0" applyNumberFormat="1" applyFont="1" applyBorder="1"/>
    <xf numFmtId="3" fontId="3" fillId="0" borderId="2" xfId="0" applyNumberFormat="1" applyFont="1" applyFill="1" applyBorder="1" applyAlignment="1">
      <alignment horizontal="right"/>
    </xf>
    <xf numFmtId="0" fontId="3" fillId="0" borderId="3" xfId="0" applyFont="1" applyFill="1" applyBorder="1"/>
    <xf numFmtId="164" fontId="2" fillId="0" borderId="4" xfId="0" applyNumberFormat="1" applyFont="1" applyBorder="1"/>
    <xf numFmtId="3" fontId="3" fillId="0" borderId="5" xfId="0" applyNumberFormat="1" applyFont="1" applyFill="1" applyBorder="1" applyAlignment="1">
      <alignment horizontal="right"/>
    </xf>
    <xf numFmtId="0" fontId="3" fillId="0" borderId="6" xfId="0" applyFont="1" applyFill="1" applyBorder="1"/>
    <xf numFmtId="164" fontId="2" fillId="2" borderId="4" xfId="0" applyNumberFormat="1" applyFont="1" applyFill="1" applyBorder="1"/>
    <xf numFmtId="3" fontId="3" fillId="2" borderId="5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0" fillId="0" borderId="4" xfId="0" applyNumberFormat="1" applyFont="1" applyBorder="1"/>
    <xf numFmtId="3" fontId="4" fillId="0" borderId="5" xfId="0" applyNumberFormat="1" applyFont="1" applyFill="1" applyBorder="1" applyAlignment="1">
      <alignment horizontal="right"/>
    </xf>
    <xf numFmtId="0" fontId="0" fillId="0" borderId="6" xfId="0" applyFont="1" applyBorder="1"/>
    <xf numFmtId="0" fontId="4" fillId="0" borderId="6" xfId="0" applyFont="1" applyFill="1" applyBorder="1"/>
    <xf numFmtId="0" fontId="0" fillId="0" borderId="0" xfId="0" applyFont="1" applyFill="1"/>
    <xf numFmtId="3" fontId="4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3" fontId="0" fillId="0" borderId="0" xfId="0" applyNumberFormat="1" applyFont="1"/>
    <xf numFmtId="0" fontId="0" fillId="0" borderId="0" xfId="0" applyFont="1" applyAlignment="1">
      <alignment horizontal="right"/>
    </xf>
    <xf numFmtId="0" fontId="0" fillId="2" borderId="4" xfId="0" applyFont="1" applyFill="1" applyBorder="1"/>
    <xf numFmtId="3" fontId="3" fillId="2" borderId="5" xfId="0" applyNumberFormat="1" applyFont="1" applyFill="1" applyBorder="1" applyAlignment="1">
      <alignment horizontal="right"/>
    </xf>
    <xf numFmtId="0" fontId="0" fillId="0" borderId="0" xfId="0" applyFont="1" applyAlignment="1">
      <alignment wrapText="1"/>
    </xf>
    <xf numFmtId="0" fontId="2" fillId="0" borderId="7" xfId="0" applyFont="1" applyBorder="1" applyAlignment="1">
      <alignment horizontal="center" wrapText="1"/>
    </xf>
    <xf numFmtId="3" fontId="3" fillId="0" borderId="8" xfId="0" applyNumberFormat="1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</cellXfs>
  <cellStyles count="11">
    <cellStyle name="normal" xfId="1"/>
    <cellStyle name="Normální" xfId="0" builtinId="0"/>
    <cellStyle name="Normální 2" xfId="2"/>
    <cellStyle name="Normální 2 2" xfId="3"/>
    <cellStyle name="Normální 2 3" xfId="4"/>
    <cellStyle name="Normální 3" xfId="5"/>
    <cellStyle name="Normální 4" xfId="6"/>
    <cellStyle name="normální 5" xfId="7"/>
    <cellStyle name="Normální 5 2" xfId="8"/>
    <cellStyle name="Normální 6" xfId="9"/>
    <cellStyle name="Normální 7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selection activeCell="C28" sqref="C28"/>
    </sheetView>
  </sheetViews>
  <sheetFormatPr defaultColWidth="9.109375" defaultRowHeight="14.4" x14ac:dyDescent="0.3"/>
  <cols>
    <col min="1" max="1" width="43.33203125" style="1" customWidth="1"/>
    <col min="2" max="4" width="12.33203125" style="1" customWidth="1"/>
    <col min="5" max="5" width="9.6640625" style="1" bestFit="1" customWidth="1"/>
    <col min="6" max="16384" width="9.109375" style="1"/>
  </cols>
  <sheetData>
    <row r="1" spans="1:6" ht="15" thickBot="1" x14ac:dyDescent="0.35">
      <c r="A1" s="26" t="s">
        <v>34</v>
      </c>
      <c r="B1" s="27"/>
      <c r="C1" s="27"/>
      <c r="D1" s="28"/>
    </row>
    <row r="2" spans="1:6" s="22" customFormat="1" ht="28.8" x14ac:dyDescent="0.3">
      <c r="A2" s="25" t="s">
        <v>33</v>
      </c>
      <c r="B2" s="24" t="s">
        <v>32</v>
      </c>
      <c r="C2" s="24" t="s">
        <v>31</v>
      </c>
      <c r="D2" s="23" t="s">
        <v>30</v>
      </c>
    </row>
    <row r="3" spans="1:6" x14ac:dyDescent="0.3">
      <c r="A3" s="10" t="s">
        <v>2</v>
      </c>
      <c r="B3" s="17"/>
      <c r="C3" s="21"/>
      <c r="D3" s="20"/>
    </row>
    <row r="4" spans="1:6" x14ac:dyDescent="0.3">
      <c r="A4" s="14" t="s">
        <v>29</v>
      </c>
      <c r="B4" s="12">
        <v>343000</v>
      </c>
      <c r="C4" s="12">
        <v>375000</v>
      </c>
      <c r="D4" s="11">
        <f t="shared" ref="D4:D21" si="0">B4-C4</f>
        <v>-32000</v>
      </c>
    </row>
    <row r="5" spans="1:6" x14ac:dyDescent="0.3">
      <c r="A5" s="14" t="s">
        <v>28</v>
      </c>
      <c r="B5" s="12">
        <v>0</v>
      </c>
      <c r="C5" s="12">
        <v>60000</v>
      </c>
      <c r="D5" s="11">
        <f t="shared" si="0"/>
        <v>-60000</v>
      </c>
      <c r="E5" s="19"/>
    </row>
    <row r="6" spans="1:6" x14ac:dyDescent="0.3">
      <c r="A6" s="14" t="s">
        <v>27</v>
      </c>
      <c r="B6" s="12">
        <v>120000</v>
      </c>
      <c r="C6" s="12">
        <v>170000</v>
      </c>
      <c r="D6" s="11">
        <f t="shared" si="0"/>
        <v>-50000</v>
      </c>
    </row>
    <row r="7" spans="1:6" x14ac:dyDescent="0.3">
      <c r="A7" s="14" t="s">
        <v>26</v>
      </c>
      <c r="B7" s="12">
        <v>30000</v>
      </c>
      <c r="C7" s="12">
        <v>40000</v>
      </c>
      <c r="D7" s="11">
        <f t="shared" si="0"/>
        <v>-10000</v>
      </c>
    </row>
    <row r="8" spans="1:6" x14ac:dyDescent="0.3">
      <c r="A8" s="14" t="s">
        <v>25</v>
      </c>
      <c r="B8" s="12">
        <v>105000</v>
      </c>
      <c r="C8" s="12">
        <v>95000</v>
      </c>
      <c r="D8" s="11">
        <f t="shared" si="0"/>
        <v>10000</v>
      </c>
    </row>
    <row r="9" spans="1:6" x14ac:dyDescent="0.3">
      <c r="A9" s="14" t="s">
        <v>24</v>
      </c>
      <c r="B9" s="12">
        <v>12000</v>
      </c>
      <c r="C9" s="12">
        <v>12000</v>
      </c>
      <c r="D9" s="11">
        <f t="shared" si="0"/>
        <v>0</v>
      </c>
    </row>
    <row r="10" spans="1:6" x14ac:dyDescent="0.3">
      <c r="A10" s="14" t="s">
        <v>23</v>
      </c>
      <c r="B10" s="12">
        <v>1837000</v>
      </c>
      <c r="C10" s="12">
        <v>1907000</v>
      </c>
      <c r="D10" s="11">
        <f t="shared" si="0"/>
        <v>-70000</v>
      </c>
    </row>
    <row r="11" spans="1:6" x14ac:dyDescent="0.3">
      <c r="A11" s="14" t="s">
        <v>22</v>
      </c>
      <c r="B11" s="12">
        <v>4052000</v>
      </c>
      <c r="C11" s="12">
        <v>4300000</v>
      </c>
      <c r="D11" s="11">
        <f t="shared" si="0"/>
        <v>-248000</v>
      </c>
    </row>
    <row r="12" spans="1:6" x14ac:dyDescent="0.3">
      <c r="A12" s="14" t="s">
        <v>21</v>
      </c>
      <c r="B12" s="12">
        <v>1330000</v>
      </c>
      <c r="C12" s="12">
        <v>1500000</v>
      </c>
      <c r="D12" s="11">
        <f t="shared" si="0"/>
        <v>-170000</v>
      </c>
      <c r="E12" s="18"/>
      <c r="F12" s="18"/>
    </row>
    <row r="13" spans="1:6" x14ac:dyDescent="0.3">
      <c r="A13" s="14" t="s">
        <v>20</v>
      </c>
      <c r="B13" s="12">
        <v>277000</v>
      </c>
      <c r="C13" s="12">
        <v>300000</v>
      </c>
      <c r="D13" s="11">
        <f t="shared" si="0"/>
        <v>-23000</v>
      </c>
    </row>
    <row r="14" spans="1:6" x14ac:dyDescent="0.3">
      <c r="A14" s="14" t="s">
        <v>19</v>
      </c>
      <c r="B14" s="12">
        <v>0</v>
      </c>
      <c r="C14" s="12">
        <v>0</v>
      </c>
      <c r="D14" s="11">
        <f t="shared" si="0"/>
        <v>0</v>
      </c>
    </row>
    <row r="15" spans="1:6" x14ac:dyDescent="0.3">
      <c r="A15" s="14" t="s">
        <v>18</v>
      </c>
      <c r="B15" s="12">
        <v>3500</v>
      </c>
      <c r="C15" s="12">
        <v>5000</v>
      </c>
      <c r="D15" s="11">
        <f t="shared" si="0"/>
        <v>-1500</v>
      </c>
    </row>
    <row r="16" spans="1:6" ht="15" x14ac:dyDescent="0.25">
      <c r="A16" s="14" t="s">
        <v>17</v>
      </c>
      <c r="B16" s="12">
        <v>1000</v>
      </c>
      <c r="C16" s="12">
        <v>1000</v>
      </c>
      <c r="D16" s="11">
        <f t="shared" si="0"/>
        <v>0</v>
      </c>
    </row>
    <row r="17" spans="1:5" x14ac:dyDescent="0.3">
      <c r="A17" s="14" t="s">
        <v>16</v>
      </c>
      <c r="B17" s="12">
        <v>45000</v>
      </c>
      <c r="C17" s="12">
        <v>68000</v>
      </c>
      <c r="D17" s="11">
        <f t="shared" si="0"/>
        <v>-23000</v>
      </c>
    </row>
    <row r="18" spans="1:5" x14ac:dyDescent="0.3">
      <c r="A18" s="14" t="s">
        <v>15</v>
      </c>
      <c r="B18" s="12">
        <v>90000</v>
      </c>
      <c r="C18" s="12">
        <v>140000</v>
      </c>
      <c r="D18" s="11">
        <f t="shared" si="0"/>
        <v>-50000</v>
      </c>
    </row>
    <row r="19" spans="1:5" x14ac:dyDescent="0.3">
      <c r="A19" s="14" t="s">
        <v>14</v>
      </c>
      <c r="B19" s="12">
        <v>8000</v>
      </c>
      <c r="C19" s="12">
        <v>8000</v>
      </c>
      <c r="D19" s="11">
        <f t="shared" si="0"/>
        <v>0</v>
      </c>
    </row>
    <row r="20" spans="1:5" x14ac:dyDescent="0.3">
      <c r="A20" s="14" t="s">
        <v>13</v>
      </c>
      <c r="B20" s="12">
        <v>330000</v>
      </c>
      <c r="C20" s="12">
        <v>300000</v>
      </c>
      <c r="D20" s="11">
        <f t="shared" si="0"/>
        <v>30000</v>
      </c>
    </row>
    <row r="21" spans="1:5" x14ac:dyDescent="0.3">
      <c r="A21" s="7" t="s">
        <v>12</v>
      </c>
      <c r="B21" s="6">
        <f>SUM(B3:B20)</f>
        <v>8583500</v>
      </c>
      <c r="C21" s="6">
        <f>SUM(C3:C20)</f>
        <v>9281000</v>
      </c>
      <c r="D21" s="5">
        <f t="shared" si="0"/>
        <v>-697500</v>
      </c>
    </row>
    <row r="22" spans="1:5" x14ac:dyDescent="0.3">
      <c r="A22" s="10" t="s">
        <v>1</v>
      </c>
      <c r="B22" s="17"/>
      <c r="C22" s="16"/>
      <c r="D22" s="8"/>
      <c r="E22" s="15"/>
    </row>
    <row r="23" spans="1:5" x14ac:dyDescent="0.3">
      <c r="A23" s="14" t="s">
        <v>11</v>
      </c>
      <c r="B23" s="12">
        <v>565000</v>
      </c>
      <c r="C23" s="12">
        <v>580000</v>
      </c>
      <c r="D23" s="11">
        <f t="shared" ref="D23:D30" si="1">B23-C23</f>
        <v>-15000</v>
      </c>
    </row>
    <row r="24" spans="1:5" x14ac:dyDescent="0.3">
      <c r="A24" s="14" t="s">
        <v>10</v>
      </c>
      <c r="B24" s="12">
        <v>15000</v>
      </c>
      <c r="C24" s="12">
        <v>15000</v>
      </c>
      <c r="D24" s="11">
        <f t="shared" si="1"/>
        <v>0</v>
      </c>
    </row>
    <row r="25" spans="1:5" x14ac:dyDescent="0.3">
      <c r="A25" s="14" t="s">
        <v>9</v>
      </c>
      <c r="B25" s="12">
        <v>1250000</v>
      </c>
      <c r="C25" s="12">
        <v>1550000</v>
      </c>
      <c r="D25" s="11">
        <f t="shared" si="1"/>
        <v>-300000</v>
      </c>
    </row>
    <row r="26" spans="1:5" x14ac:dyDescent="0.3">
      <c r="A26" s="7" t="s">
        <v>8</v>
      </c>
      <c r="B26" s="6">
        <f>B23+B24+B25</f>
        <v>1830000</v>
      </c>
      <c r="C26" s="6">
        <f>C23+C24+C25</f>
        <v>2145000</v>
      </c>
      <c r="D26" s="5">
        <f t="shared" si="1"/>
        <v>-315000</v>
      </c>
    </row>
    <row r="27" spans="1:5" x14ac:dyDescent="0.3">
      <c r="A27" s="14" t="s">
        <v>7</v>
      </c>
      <c r="B27" s="12">
        <v>100000</v>
      </c>
      <c r="C27" s="12">
        <v>60000</v>
      </c>
      <c r="D27" s="11">
        <f t="shared" si="1"/>
        <v>40000</v>
      </c>
    </row>
    <row r="28" spans="1:5" x14ac:dyDescent="0.3">
      <c r="A28" s="13" t="s">
        <v>6</v>
      </c>
      <c r="B28" s="12">
        <v>6700000</v>
      </c>
      <c r="C28" s="12">
        <v>7500000</v>
      </c>
      <c r="D28" s="11">
        <f t="shared" si="1"/>
        <v>-800000</v>
      </c>
    </row>
    <row r="29" spans="1:5" x14ac:dyDescent="0.3">
      <c r="A29" s="13" t="s">
        <v>5</v>
      </c>
      <c r="B29" s="12">
        <v>50</v>
      </c>
      <c r="C29" s="12">
        <v>50</v>
      </c>
      <c r="D29" s="11">
        <f t="shared" si="1"/>
        <v>0</v>
      </c>
    </row>
    <row r="30" spans="1:5" x14ac:dyDescent="0.3">
      <c r="A30" s="7" t="s">
        <v>4</v>
      </c>
      <c r="B30" s="6">
        <f>B26+B27+B28+B29</f>
        <v>8630050</v>
      </c>
      <c r="C30" s="6">
        <f>C26+C27+C28+C29</f>
        <v>9705050</v>
      </c>
      <c r="D30" s="5">
        <f t="shared" si="1"/>
        <v>-1075000</v>
      </c>
    </row>
    <row r="31" spans="1:5" x14ac:dyDescent="0.3">
      <c r="A31" s="10" t="s">
        <v>3</v>
      </c>
      <c r="B31" s="9"/>
      <c r="C31" s="9"/>
      <c r="D31" s="8"/>
    </row>
    <row r="32" spans="1:5" x14ac:dyDescent="0.3">
      <c r="A32" s="7" t="s">
        <v>2</v>
      </c>
      <c r="B32" s="6">
        <f>B21</f>
        <v>8583500</v>
      </c>
      <c r="C32" s="6">
        <f>C21</f>
        <v>9281000</v>
      </c>
      <c r="D32" s="5">
        <f>B32-C32</f>
        <v>-697500</v>
      </c>
    </row>
    <row r="33" spans="1:4" x14ac:dyDescent="0.3">
      <c r="A33" s="7" t="s">
        <v>1</v>
      </c>
      <c r="B33" s="6">
        <f>B30</f>
        <v>8630050</v>
      </c>
      <c r="C33" s="6">
        <f>C30</f>
        <v>9705050</v>
      </c>
      <c r="D33" s="5">
        <f>B33-C33</f>
        <v>-1075000</v>
      </c>
    </row>
    <row r="34" spans="1:4" ht="15" thickBot="1" x14ac:dyDescent="0.35">
      <c r="A34" s="4" t="s">
        <v>0</v>
      </c>
      <c r="B34" s="3">
        <f>B33-B32</f>
        <v>46550</v>
      </c>
      <c r="C34" s="3">
        <f>C33-C32</f>
        <v>424050</v>
      </c>
      <c r="D34" s="2">
        <f>B34-C34</f>
        <v>-377500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Header>&amp;R&amp;F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Plán_2016_sum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Hrubon Jiri</dc:creator>
  <cp:lastModifiedBy>Schroter Pavel</cp:lastModifiedBy>
  <cp:lastPrinted>2015-12-08T07:16:58Z</cp:lastPrinted>
  <dcterms:created xsi:type="dcterms:W3CDTF">2015-11-24T09:08:14Z</dcterms:created>
  <dcterms:modified xsi:type="dcterms:W3CDTF">2015-12-08T07:17:04Z</dcterms:modified>
</cp:coreProperties>
</file>