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19 03" sheetId="2" r:id="rId2"/>
    <sheet name="Dotační fond" sheetId="3" r:id="rId3"/>
  </sheets>
  <definedNames>
    <definedName name="_xlnm.Print_Titles" localSheetId="2">'Dotační fond'!$1:$3</definedName>
    <definedName name="_xlnm.Print_Area" localSheetId="2">'Dotační fond'!$A$1:$J$118</definedName>
  </definedNames>
  <calcPr fullCalcOnLoad="1"/>
</workbook>
</file>

<file path=xl/sharedStrings.xml><?xml version="1.0" encoding="utf-8"?>
<sst xmlns="http://schemas.openxmlformats.org/spreadsheetml/2006/main" count="546" uniqueCount="183">
  <si>
    <t>pol.</t>
  </si>
  <si>
    <t>tis.Kč</t>
  </si>
  <si>
    <t>uk.</t>
  </si>
  <si>
    <t>č.a.</t>
  </si>
  <si>
    <t>§</t>
  </si>
  <si>
    <t>SU</t>
  </si>
  <si>
    <t>x</t>
  </si>
  <si>
    <t>Běžné (neinvestiční) výdaje resortu celkem</t>
  </si>
  <si>
    <t>0000</t>
  </si>
  <si>
    <t>Ekonomický odbor</t>
  </si>
  <si>
    <t>031900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</si>
  <si>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</si>
  <si>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</si>
  <si>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</si>
  <si>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</si>
  <si>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</si>
  <si>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</si>
  <si>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</si>
  <si>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</si>
  <si>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</si>
  <si>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919 03 - Pokladní správa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</si>
  <si>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</si>
  <si>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</si>
  <si>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</si>
  <si>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</si>
  <si>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</si>
  <si>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</si>
  <si>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</si>
  <si>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</si>
  <si>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</si>
  <si>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</si>
  <si>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</si>
  <si>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</si>
  <si>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</si>
  <si>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</si>
  <si>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</si>
  <si>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</si>
  <si>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</si>
  <si>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</si>
  <si>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</si>
  <si>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</si>
  <si>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</si>
  <si>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</si>
  <si>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</si>
  <si>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</si>
  <si>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</si>
  <si>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</si>
  <si>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</si>
  <si>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</si>
  <si>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</si>
  <si>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</si>
  <si>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8115</t>
  </si>
  <si>
    <t>4. úvěr</t>
  </si>
  <si>
    <t>5. uhrazené splátky dlouhod.půjč.</t>
  </si>
  <si>
    <t xml:space="preserve">Z d r o j e  L K   c e l k e m 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</si>
  <si>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</si>
  <si>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</si>
  <si>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</si>
  <si>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</si>
  <si>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</si>
  <si>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</si>
  <si>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</si>
  <si>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</si>
  <si>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</si>
  <si>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</si>
  <si>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</si>
  <si>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</si>
  <si>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</si>
  <si>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</si>
  <si>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</si>
  <si>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</si>
  <si>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</si>
  <si>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</si>
  <si>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</si>
  <si>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P O K L A D N Í    S P R Á V A</t>
  </si>
  <si>
    <t>Změna rozpočtu - rozpočtové opatření č. 12/15</t>
  </si>
  <si>
    <t>tis. Kč</t>
  </si>
  <si>
    <t>Běžné a kapitálové výdaje resortu celkem</t>
  </si>
  <si>
    <t>Odbor regionálního rozvoje a evropských projektů</t>
  </si>
  <si>
    <t>Kapitola 926 02 - Dotační fond</t>
  </si>
  <si>
    <t>926 02 -  D O T A Č N Í   F O N D</t>
  </si>
  <si>
    <t>PROGRAM č. 2 - Program resortu hospodářského a reg. rozvoje, evropských projektů a rozvoje venkova</t>
  </si>
  <si>
    <t>Odbor školství, mládeže, tělovýchovy a sportu</t>
  </si>
  <si>
    <t>Kapitola 926 04 - Dotační fond</t>
  </si>
  <si>
    <t>926 04 -  D O T A Č N Í   F O N D</t>
  </si>
  <si>
    <t>PROGRAM 4. - Program resortu školství, mládeže a zaměstnanosti</t>
  </si>
  <si>
    <t>Podprogram 4.1. - Podpora volnočasových aktivit</t>
  </si>
  <si>
    <t>Podpora volnočasových aktivit</t>
  </si>
  <si>
    <t>Podprogram 4.5. - Pedagogická asistence</t>
  </si>
  <si>
    <t>Pedagogická asistence</t>
  </si>
  <si>
    <t>Odbor sociálních věcí</t>
  </si>
  <si>
    <t>Kapitola 926 05 - Dotační fond</t>
  </si>
  <si>
    <t>926 05 -  D O T A Č N Í   F O N D</t>
  </si>
  <si>
    <t>PROGRAM č. 5 - Program na podporu sociálních věcí a služeb</t>
  </si>
  <si>
    <t>Podprogram 5.1. - Podpora sociálních služeb</t>
  </si>
  <si>
    <t>5010000</t>
  </si>
  <si>
    <t>Podpora sociálních služeb</t>
  </si>
  <si>
    <t>5020000</t>
  </si>
  <si>
    <t>Podpora činností mateřských center</t>
  </si>
  <si>
    <t>Kapitola 926 06 - Dotační fond</t>
  </si>
  <si>
    <t>Odbor kultury, památkové péče a cestovního ruchu</t>
  </si>
  <si>
    <t>Kapitola 926 07 - Dotační fond</t>
  </si>
  <si>
    <t>926 07 -  D O T A Č N Í   F O N D</t>
  </si>
  <si>
    <t>PROGRAM č. 7 - Program resortu cestovního ruchu, památkové péče a kultury</t>
  </si>
  <si>
    <t>Kapitola 926 08 - Dotační fond</t>
  </si>
  <si>
    <t>926 08 - D O T A Č N Í   F O N D</t>
  </si>
  <si>
    <t>PROGRAM č. 8 - Program resortu životního prostředí a zemědělství</t>
  </si>
  <si>
    <t>Podpogram 8.1 - Podpora ekologické výchovy a osvěty</t>
  </si>
  <si>
    <t>Podpora ekologické výchovy a osvěty</t>
  </si>
  <si>
    <t>Podprogram 8.2 - Podpora ochrany přírody a krajiny</t>
  </si>
  <si>
    <t>Podpora ochrany přírody a krajiny</t>
  </si>
  <si>
    <t>Podprogram 8.3 - Podpora včelařství</t>
  </si>
  <si>
    <t>Zdrojová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</si>
  <si>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</si>
  <si>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</si>
  <si>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</si>
  <si>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</si>
  <si>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</si>
  <si>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Výdajová část rozpočtu LK 2015</t>
  </si>
  <si>
    <t>Kap.917-transfery</t>
  </si>
  <si>
    <t>Kap.919-Pokladní správa</t>
  </si>
  <si>
    <t>Kap.926-dotační fond</t>
  </si>
  <si>
    <t>ZR-RO č. 12/15</t>
  </si>
  <si>
    <t>SR 2015</t>
  </si>
  <si>
    <t>Příloha č. 1 k ZR-RO č. 12/15</t>
  </si>
  <si>
    <t>UR I 2015</t>
  </si>
  <si>
    <t>UR II 2015</t>
  </si>
  <si>
    <t>Odbor zdravotnictví</t>
  </si>
  <si>
    <t>926 09 -  D O T A Č N Í   F O N D</t>
  </si>
  <si>
    <t>PROGRAM č. 3 - Program resortu zdravotnictví, tělovýchovy a sportu</t>
  </si>
  <si>
    <t>Podprogram 2.1. - Program obnovy venkova</t>
  </si>
  <si>
    <t>Podprogram 2.2. - Regionální inovační program</t>
  </si>
  <si>
    <t>Program obnovy venkova</t>
  </si>
  <si>
    <t xml:space="preserve"> Regionální inovační program</t>
  </si>
  <si>
    <t>206 0000</t>
  </si>
  <si>
    <t>207 0000</t>
  </si>
  <si>
    <t>205 0000</t>
  </si>
  <si>
    <t>202 0000</t>
  </si>
  <si>
    <t>201 0000</t>
  </si>
  <si>
    <t>Podprogram 2.7. - Podpora činností mateřských center</t>
  </si>
  <si>
    <t>Podprogram 2.5. - Podpora regionálních výrobců, výrobků a tradičních řemesel</t>
  </si>
  <si>
    <t>Podpora regionálních výrobců, výrobků a tradičních řemesel</t>
  </si>
  <si>
    <t>Podprogram 2.6. - Podpora místní Agendy 21</t>
  </si>
  <si>
    <t>Podpora místní Agendy 21</t>
  </si>
  <si>
    <t>401 0000</t>
  </si>
  <si>
    <t>405 0000</t>
  </si>
  <si>
    <t>801 0000</t>
  </si>
  <si>
    <t>802 0000</t>
  </si>
  <si>
    <t>803 0000</t>
  </si>
  <si>
    <t>701 0000</t>
  </si>
  <si>
    <t>702 0000</t>
  </si>
  <si>
    <t>703 0000</t>
  </si>
  <si>
    <t>704 0000</t>
  </si>
  <si>
    <t>Podprogram 7.1. - Kulturní aktivity v Libereckém kraji</t>
  </si>
  <si>
    <t>Kulturní aktivity v Libereckém kraji</t>
  </si>
  <si>
    <t>Podprogram 7.2. - Záchrana a obnova památek v Libereckém kraji</t>
  </si>
  <si>
    <t xml:space="preserve"> Záchrana a obnova památek v Libereckém kraji</t>
  </si>
  <si>
    <t>Podprogram 7.3. - Stavebně historický průzkum</t>
  </si>
  <si>
    <t>Stavebně historický průzkum</t>
  </si>
  <si>
    <t>Podprogram 7.4. - Archeologie</t>
  </si>
  <si>
    <t>Archeologie</t>
  </si>
  <si>
    <t>301 0000</t>
  </si>
  <si>
    <t>302 0000</t>
  </si>
  <si>
    <t>Podprogram 3.1. - Podpora ozdravných a rekondičních pobytů pro zdravotně/tělesně postižené občany</t>
  </si>
  <si>
    <t>Podpora ozdravných a rekondičních pobytů pro zdravotně/tělesně postižené občany</t>
  </si>
  <si>
    <t>Podprogram 3.2. - Podpora preventivních a léčebných projektů</t>
  </si>
  <si>
    <t>Podpora preventivních a léčebných projektů</t>
  </si>
  <si>
    <t>Odbor životního prostředí a zemědělství</t>
  </si>
  <si>
    <t>031921</t>
  </si>
  <si>
    <t>031922</t>
  </si>
  <si>
    <t>fin.rezerva na řešení rizik spojených s projektem IP - 1</t>
  </si>
  <si>
    <t>fin.rezerva na likvidaci skládky Arnoltice - Bulovka</t>
  </si>
  <si>
    <t>UR 2015</t>
  </si>
  <si>
    <t>Podprogram 5.2. - Podpora rozvoje sociálních služeb</t>
  </si>
  <si>
    <t>Podpora rozvoje sociálních služeb</t>
  </si>
  <si>
    <t>Podpora včelařství</t>
  </si>
  <si>
    <t>PROGRAM 3. - Program resortu zdravotnictví, tělovýchovy a sportu</t>
  </si>
  <si>
    <t>Podprogram 4.3. - Specifická primární prevence rizikového chování</t>
  </si>
  <si>
    <t>403 0000</t>
  </si>
  <si>
    <t>Specifická primární prevence rizikového chování</t>
  </si>
  <si>
    <t>Podprogram 4.4. - Soutěže a podpora talentovaných dětí a mládeže</t>
  </si>
  <si>
    <t>404 0000</t>
  </si>
  <si>
    <t>Soutěže a podpora talentovaných dětí a mládeže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</si>
</sst>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  <numFmt numFmtId="167" formatCode="#,##0.000"/>
    <numFmt numFmtId="168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8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4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14"/>
      <color rgb="FFFF0000"/>
      <name val="Arial"/>
      <family val="2"/>
    </font>
    <font>
      <b/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3" applyNumberFormat="0" applyAlignment="0" applyProtection="0"/>
    <xf numFmtId="0" fontId="15" fillId="36" borderId="4" applyNumberFormat="0" applyAlignment="0" applyProtection="0"/>
    <xf numFmtId="0" fontId="15" fillId="36" borderId="4" applyNumberFormat="0" applyAlignment="0" applyProtection="0"/>
    <xf numFmtId="0" fontId="44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6" fillId="0" borderId="7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9" fillId="37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1" fillId="40" borderId="12" applyNumberFormat="0" applyFont="0" applyAlignment="0" applyProtection="0"/>
    <xf numFmtId="0" fontId="11" fillId="40" borderId="12" applyNumberFormat="0" applyFont="0" applyAlignment="0" applyProtection="0"/>
    <xf numFmtId="0" fontId="40" fillId="39" borderId="11" applyNumberFormat="0" applyFont="0" applyAlignment="0" applyProtection="0"/>
    <xf numFmtId="0" fontId="40" fillId="39" borderId="11" applyNumberFormat="0" applyFont="0" applyAlignment="0" applyProtection="0"/>
    <xf numFmtId="0" fontId="40" fillId="39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0" fillId="0" borderId="13" applyNumberFormat="0" applyFill="0" applyAlignment="0" applyProtection="0"/>
    <xf numFmtId="0" fontId="9" fillId="41" borderId="0">
      <alignment horizontal="left" vertical="center"/>
      <protection/>
    </xf>
    <xf numFmtId="0" fontId="51" fillId="4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1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5" applyNumberFormat="0" applyAlignment="0" applyProtection="0"/>
    <xf numFmtId="0" fontId="24" fillId="13" borderId="16" applyNumberFormat="0" applyAlignment="0" applyProtection="0"/>
    <xf numFmtId="0" fontId="24" fillId="13" borderId="16" applyNumberFormat="0" applyAlignment="0" applyProtection="0"/>
    <xf numFmtId="0" fontId="53" fillId="43" borderId="15" applyNumberFormat="0" applyAlignment="0" applyProtection="0"/>
    <xf numFmtId="0" fontId="54" fillId="44" borderId="15" applyNumberFormat="0" applyAlignment="0" applyProtection="0"/>
    <xf numFmtId="0" fontId="25" fillId="45" borderId="16" applyNumberFormat="0" applyAlignment="0" applyProtection="0"/>
    <xf numFmtId="0" fontId="25" fillId="45" borderId="16" applyNumberFormat="0" applyAlignment="0" applyProtection="0"/>
    <xf numFmtId="0" fontId="54" fillId="44" borderId="15" applyNumberFormat="0" applyAlignment="0" applyProtection="0"/>
    <xf numFmtId="0" fontId="55" fillId="44" borderId="17" applyNumberFormat="0" applyAlignment="0" applyProtection="0"/>
    <xf numFmtId="0" fontId="26" fillId="45" borderId="18" applyNumberFormat="0" applyAlignment="0" applyProtection="0"/>
    <xf numFmtId="0" fontId="26" fillId="45" borderId="18" applyNumberFormat="0" applyAlignment="0" applyProtection="0"/>
    <xf numFmtId="0" fontId="55" fillId="44" borderId="17" applyNumberFormat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41" fillId="5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190">
      <alignment/>
      <protection/>
    </xf>
    <xf numFmtId="0" fontId="3" fillId="0" borderId="0" xfId="187">
      <alignment/>
      <protection/>
    </xf>
    <xf numFmtId="0" fontId="6" fillId="0" borderId="19" xfId="185" applyFont="1" applyBorder="1" applyAlignment="1">
      <alignment horizontal="center" vertical="center" wrapText="1"/>
      <protection/>
    </xf>
    <xf numFmtId="0" fontId="0" fillId="0" borderId="0" xfId="171">
      <alignment/>
      <protection/>
    </xf>
    <xf numFmtId="0" fontId="0" fillId="0" borderId="0" xfId="188">
      <alignment/>
      <protection/>
    </xf>
    <xf numFmtId="0" fontId="6" fillId="0" borderId="0" xfId="171" applyFont="1" applyAlignment="1">
      <alignment horizontal="center"/>
      <protection/>
    </xf>
    <xf numFmtId="0" fontId="6" fillId="0" borderId="20" xfId="188" applyFont="1" applyFill="1" applyBorder="1" applyAlignment="1">
      <alignment horizontal="center"/>
      <protection/>
    </xf>
    <xf numFmtId="0" fontId="6" fillId="0" borderId="19" xfId="188" applyFont="1" applyFill="1" applyBorder="1" applyAlignment="1">
      <alignment horizontal="center"/>
      <protection/>
    </xf>
    <xf numFmtId="0" fontId="6" fillId="0" borderId="19" xfId="188" applyFont="1" applyFill="1" applyBorder="1" applyAlignment="1">
      <alignment horizontal="left"/>
      <protection/>
    </xf>
    <xf numFmtId="0" fontId="7" fillId="0" borderId="0" xfId="188" applyFont="1" applyFill="1" applyAlignment="1">
      <alignment horizontal="center"/>
      <protection/>
    </xf>
    <xf numFmtId="4" fontId="7" fillId="0" borderId="0" xfId="188" applyNumberFormat="1" applyFont="1" applyFill="1" applyAlignment="1">
      <alignment horizontal="center"/>
      <protection/>
    </xf>
    <xf numFmtId="0" fontId="6" fillId="0" borderId="0" xfId="188" applyFont="1" applyFill="1" applyAlignment="1">
      <alignment horizontal="center"/>
      <protection/>
    </xf>
    <xf numFmtId="0" fontId="0" fillId="0" borderId="0" xfId="188" applyFill="1">
      <alignment/>
      <protection/>
    </xf>
    <xf numFmtId="0" fontId="6" fillId="0" borderId="21" xfId="188" applyFont="1" applyFill="1" applyBorder="1" applyAlignment="1">
      <alignment horizontal="center"/>
      <protection/>
    </xf>
    <xf numFmtId="4" fontId="6" fillId="0" borderId="22" xfId="188" applyNumberFormat="1" applyFont="1" applyFill="1" applyBorder="1">
      <alignment/>
      <protection/>
    </xf>
    <xf numFmtId="4" fontId="0" fillId="0" borderId="0" xfId="188" applyNumberFormat="1">
      <alignment/>
      <protection/>
    </xf>
    <xf numFmtId="0" fontId="0" fillId="0" borderId="0" xfId="173" applyAlignment="1">
      <alignment/>
      <protection/>
    </xf>
    <xf numFmtId="0" fontId="6" fillId="0" borderId="23" xfId="188" applyFont="1" applyFill="1" applyBorder="1" applyAlignment="1">
      <alignment horizontal="center" vertical="center" wrapText="1"/>
      <protection/>
    </xf>
    <xf numFmtId="0" fontId="6" fillId="0" borderId="24" xfId="188" applyFont="1" applyFill="1" applyBorder="1" applyAlignment="1">
      <alignment horizontal="center" vertical="center" wrapText="1"/>
      <protection/>
    </xf>
    <xf numFmtId="0" fontId="6" fillId="0" borderId="25" xfId="188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0" xfId="188" applyFill="1" applyAlignment="1">
      <alignment vertical="center" wrapText="1"/>
      <protection/>
    </xf>
    <xf numFmtId="0" fontId="6" fillId="0" borderId="27" xfId="188" applyFont="1" applyFill="1" applyBorder="1" applyAlignment="1">
      <alignment horizontal="center" vertical="center"/>
      <protection/>
    </xf>
    <xf numFmtId="49" fontId="6" fillId="0" borderId="28" xfId="188" applyNumberFormat="1" applyFont="1" applyFill="1" applyBorder="1" applyAlignment="1">
      <alignment horizontal="center" vertical="center"/>
      <protection/>
    </xf>
    <xf numFmtId="49" fontId="6" fillId="0" borderId="29" xfId="188" applyNumberFormat="1" applyFont="1" applyFill="1" applyBorder="1" applyAlignment="1">
      <alignment horizontal="center" vertical="center"/>
      <protection/>
    </xf>
    <xf numFmtId="0" fontId="6" fillId="0" borderId="30" xfId="188" applyFont="1" applyFill="1" applyBorder="1" applyAlignment="1">
      <alignment horizontal="center" vertical="center"/>
      <protection/>
    </xf>
    <xf numFmtId="0" fontId="6" fillId="0" borderId="28" xfId="188" applyFont="1" applyFill="1" applyBorder="1" applyAlignment="1">
      <alignment horizontal="center" vertical="center"/>
      <protection/>
    </xf>
    <xf numFmtId="0" fontId="6" fillId="0" borderId="30" xfId="188" applyFont="1" applyFill="1" applyBorder="1" applyAlignment="1">
      <alignment vertical="center"/>
      <protection/>
    </xf>
    <xf numFmtId="4" fontId="6" fillId="0" borderId="29" xfId="118" applyNumberFormat="1" applyFont="1" applyFill="1" applyBorder="1" applyAlignment="1">
      <alignment horizontal="right" vertical="center"/>
    </xf>
    <xf numFmtId="4" fontId="6" fillId="0" borderId="30" xfId="188" applyNumberFormat="1" applyFont="1" applyFill="1" applyBorder="1" applyAlignment="1">
      <alignment vertical="center"/>
      <protection/>
    </xf>
    <xf numFmtId="0" fontId="8" fillId="0" borderId="31" xfId="188" applyFont="1" applyFill="1" applyBorder="1" applyAlignment="1">
      <alignment horizontal="center" vertical="center"/>
      <protection/>
    </xf>
    <xf numFmtId="49" fontId="8" fillId="0" borderId="32" xfId="188" applyNumberFormat="1" applyFont="1" applyFill="1" applyBorder="1" applyAlignment="1">
      <alignment horizontal="center" vertical="center"/>
      <protection/>
    </xf>
    <xf numFmtId="49" fontId="8" fillId="0" borderId="33" xfId="188" applyNumberFormat="1" applyFont="1" applyFill="1" applyBorder="1" applyAlignment="1">
      <alignment horizontal="center" vertical="center"/>
      <protection/>
    </xf>
    <xf numFmtId="0" fontId="8" fillId="0" borderId="34" xfId="188" applyFont="1" applyFill="1" applyBorder="1" applyAlignment="1">
      <alignment horizontal="center" vertical="center"/>
      <protection/>
    </xf>
    <xf numFmtId="49" fontId="10" fillId="0" borderId="35" xfId="171" applyNumberFormat="1" applyFont="1" applyFill="1" applyBorder="1" applyAlignment="1">
      <alignment horizontal="center" vertical="center"/>
      <protection/>
    </xf>
    <xf numFmtId="0" fontId="10" fillId="0" borderId="34" xfId="186" applyFont="1" applyFill="1" applyBorder="1" applyAlignment="1">
      <alignment vertical="center"/>
      <protection/>
    </xf>
    <xf numFmtId="4" fontId="8" fillId="0" borderId="36" xfId="118" applyNumberFormat="1" applyFont="1" applyFill="1" applyBorder="1" applyAlignment="1">
      <alignment horizontal="right" vertical="center"/>
    </xf>
    <xf numFmtId="4" fontId="8" fillId="0" borderId="34" xfId="188" applyNumberFormat="1" applyFont="1" applyFill="1" applyBorder="1" applyAlignment="1">
      <alignment vertical="center"/>
      <protection/>
    </xf>
    <xf numFmtId="0" fontId="6" fillId="0" borderId="30" xfId="188" applyFont="1" applyFill="1" applyBorder="1" applyAlignment="1">
      <alignment vertical="center" wrapText="1"/>
      <protection/>
    </xf>
    <xf numFmtId="4" fontId="6" fillId="0" borderId="37" xfId="118" applyNumberFormat="1" applyFont="1" applyFill="1" applyBorder="1" applyAlignment="1">
      <alignment horizontal="right" vertical="center"/>
    </xf>
    <xf numFmtId="4" fontId="8" fillId="0" borderId="38" xfId="118" applyNumberFormat="1" applyFont="1" applyFill="1" applyBorder="1" applyAlignment="1">
      <alignment horizontal="right" vertical="center"/>
    </xf>
    <xf numFmtId="0" fontId="0" fillId="0" borderId="0" xfId="161">
      <alignment/>
      <protection/>
    </xf>
    <xf numFmtId="0" fontId="10" fillId="0" borderId="0" xfId="192" applyFont="1" applyAlignment="1">
      <alignment/>
      <protection/>
    </xf>
    <xf numFmtId="0" fontId="10" fillId="0" borderId="0" xfId="192" applyFont="1" applyAlignment="1">
      <alignment horizontal="right"/>
      <protection/>
    </xf>
    <xf numFmtId="0" fontId="8" fillId="0" borderId="0" xfId="188" applyFont="1" applyAlignment="1">
      <alignment vertical="center"/>
      <protection/>
    </xf>
    <xf numFmtId="14" fontId="8" fillId="0" borderId="0" xfId="188" applyNumberFormat="1" applyFont="1" applyAlignment="1">
      <alignment horizontal="right" vertical="center"/>
      <protection/>
    </xf>
    <xf numFmtId="166" fontId="8" fillId="0" borderId="0" xfId="187" applyNumberFormat="1" applyFont="1" applyAlignment="1">
      <alignment vertical="center" wrapText="1"/>
      <protection/>
    </xf>
    <xf numFmtId="0" fontId="8" fillId="0" borderId="0" xfId="187" applyFont="1" applyFill="1" applyBorder="1" applyAlignment="1">
      <alignment vertical="center"/>
      <protection/>
    </xf>
    <xf numFmtId="4" fontId="8" fillId="0" borderId="0" xfId="187" applyNumberFormat="1" applyFont="1" applyAlignment="1">
      <alignment vertical="center" wrapText="1"/>
      <protection/>
    </xf>
    <xf numFmtId="3" fontId="8" fillId="0" borderId="0" xfId="187" applyNumberFormat="1" applyFont="1" applyAlignment="1">
      <alignment vertical="center" wrapText="1"/>
      <protection/>
    </xf>
    <xf numFmtId="4" fontId="8" fillId="0" borderId="0" xfId="187" applyNumberFormat="1" applyFont="1" applyAlignment="1">
      <alignment horizontal="left" vertical="center" wrapText="1"/>
      <protection/>
    </xf>
    <xf numFmtId="49" fontId="57" fillId="0" borderId="0" xfId="188" applyNumberFormat="1" applyFont="1" applyAlignment="1">
      <alignment horizontal="left" vertical="top"/>
      <protection/>
    </xf>
    <xf numFmtId="0" fontId="8" fillId="0" borderId="0" xfId="188" applyFont="1" applyAlignment="1">
      <alignment horizontal="left" vertical="center" indent="1"/>
      <protection/>
    </xf>
    <xf numFmtId="0" fontId="8" fillId="0" borderId="0" xfId="187" applyFont="1" applyAlignment="1">
      <alignment horizontal="center" vertical="center"/>
      <protection/>
    </xf>
    <xf numFmtId="0" fontId="6" fillId="0" borderId="0" xfId="187" applyFont="1" applyAlignment="1">
      <alignment horizontal="center" vertical="center"/>
      <protection/>
    </xf>
    <xf numFmtId="1" fontId="8" fillId="0" borderId="0" xfId="187" applyNumberFormat="1" applyFont="1" applyAlignment="1">
      <alignment vertical="center" wrapText="1"/>
      <protection/>
    </xf>
    <xf numFmtId="0" fontId="8" fillId="0" borderId="0" xfId="187" applyFont="1" applyAlignment="1">
      <alignment vertical="center"/>
      <protection/>
    </xf>
    <xf numFmtId="168" fontId="8" fillId="0" borderId="0" xfId="187" applyNumberFormat="1" applyFont="1" applyAlignment="1">
      <alignment vertical="center"/>
      <protection/>
    </xf>
    <xf numFmtId="0" fontId="57" fillId="0" borderId="0" xfId="188" applyFont="1" applyAlignment="1">
      <alignment vertical="center"/>
      <protection/>
    </xf>
    <xf numFmtId="0" fontId="5" fillId="0" borderId="0" xfId="171" applyFont="1" applyFill="1" applyAlignment="1">
      <alignment/>
      <protection/>
    </xf>
    <xf numFmtId="0" fontId="0" fillId="0" borderId="0" xfId="171" applyBorder="1">
      <alignment/>
      <protection/>
    </xf>
    <xf numFmtId="0" fontId="33" fillId="0" borderId="39" xfId="171" applyFont="1" applyBorder="1" applyAlignment="1">
      <alignment horizontal="center" vertical="center" wrapText="1"/>
      <protection/>
    </xf>
    <xf numFmtId="0" fontId="33" fillId="0" borderId="20" xfId="171" applyFont="1" applyBorder="1" applyAlignment="1">
      <alignment horizontal="center" vertical="center" wrapText="1"/>
      <protection/>
    </xf>
    <xf numFmtId="0" fontId="33" fillId="0" borderId="20" xfId="171" applyFont="1" applyBorder="1" applyAlignment="1">
      <alignment horizontal="center" vertical="center" wrapText="1"/>
      <protection/>
    </xf>
    <xf numFmtId="0" fontId="6" fillId="0" borderId="19" xfId="171" applyFont="1" applyBorder="1" applyAlignment="1">
      <alignment horizontal="center" vertical="center" wrapText="1"/>
      <protection/>
    </xf>
    <xf numFmtId="0" fontId="6" fillId="0" borderId="40" xfId="173" applyFont="1" applyBorder="1" applyAlignment="1">
      <alignment horizontal="center" vertical="center" wrapText="1"/>
      <protection/>
    </xf>
    <xf numFmtId="0" fontId="6" fillId="0" borderId="19" xfId="173" applyFont="1" applyBorder="1" applyAlignment="1">
      <alignment horizontal="center" vertical="center" wrapText="1"/>
      <protection/>
    </xf>
    <xf numFmtId="0" fontId="6" fillId="0" borderId="24" xfId="173" applyFont="1" applyBorder="1" applyAlignment="1">
      <alignment horizontal="center" vertical="center" wrapText="1"/>
      <protection/>
    </xf>
    <xf numFmtId="0" fontId="6" fillId="0" borderId="26" xfId="173" applyFont="1" applyBorder="1" applyAlignment="1">
      <alignment horizontal="center" vertical="center" wrapText="1"/>
      <protection/>
    </xf>
    <xf numFmtId="0" fontId="6" fillId="0" borderId="23" xfId="188" applyFont="1" applyBorder="1" applyAlignment="1">
      <alignment horizontal="center" vertical="center"/>
      <protection/>
    </xf>
    <xf numFmtId="0" fontId="6" fillId="0" borderId="25" xfId="188" applyFont="1" applyBorder="1" applyAlignment="1">
      <alignment horizontal="center" vertical="center"/>
      <protection/>
    </xf>
    <xf numFmtId="0" fontId="6" fillId="0" borderId="41" xfId="188" applyFont="1" applyBorder="1" applyAlignment="1">
      <alignment horizontal="center" vertical="center"/>
      <protection/>
    </xf>
    <xf numFmtId="0" fontId="6" fillId="0" borderId="25" xfId="188" applyFont="1" applyFill="1" applyBorder="1" applyAlignment="1">
      <alignment horizontal="center" vertical="center"/>
      <protection/>
    </xf>
    <xf numFmtId="0" fontId="6" fillId="0" borderId="24" xfId="188" applyFont="1" applyFill="1" applyBorder="1" applyAlignment="1">
      <alignment horizontal="left" vertical="center"/>
      <protection/>
    </xf>
    <xf numFmtId="0" fontId="6" fillId="32" borderId="42" xfId="188" applyFont="1" applyFill="1" applyBorder="1" applyAlignment="1">
      <alignment horizontal="center" vertical="center"/>
      <protection/>
    </xf>
    <xf numFmtId="0" fontId="6" fillId="32" borderId="43" xfId="188" applyFont="1" applyFill="1" applyBorder="1" applyAlignment="1">
      <alignment horizontal="center" vertical="center"/>
      <protection/>
    </xf>
    <xf numFmtId="0" fontId="6" fillId="32" borderId="43" xfId="189" applyFont="1" applyFill="1" applyBorder="1" applyAlignment="1">
      <alignment vertical="center" wrapText="1"/>
      <protection/>
    </xf>
    <xf numFmtId="4" fontId="6" fillId="32" borderId="43" xfId="189" applyNumberFormat="1" applyFont="1" applyFill="1" applyBorder="1" applyAlignment="1">
      <alignment vertical="center"/>
      <protection/>
    </xf>
    <xf numFmtId="4" fontId="6" fillId="32" borderId="44" xfId="189" applyNumberFormat="1" applyFont="1" applyFill="1" applyBorder="1" applyAlignment="1">
      <alignment vertical="center"/>
      <protection/>
    </xf>
    <xf numFmtId="14" fontId="8" fillId="0" borderId="0" xfId="161" applyNumberFormat="1" applyFont="1" applyAlignment="1">
      <alignment horizontal="right"/>
      <protection/>
    </xf>
    <xf numFmtId="49" fontId="58" fillId="0" borderId="0" xfId="161" applyNumberFormat="1" applyFont="1" applyAlignment="1">
      <alignment wrapText="1"/>
      <protection/>
    </xf>
    <xf numFmtId="0" fontId="8" fillId="0" borderId="0" xfId="161" applyFont="1">
      <alignment/>
      <protection/>
    </xf>
    <xf numFmtId="0" fontId="8" fillId="0" borderId="0" xfId="161" applyFont="1" applyFill="1" applyBorder="1">
      <alignment/>
      <protection/>
    </xf>
    <xf numFmtId="4" fontId="8" fillId="0" borderId="0" xfId="161" applyNumberFormat="1" applyFont="1">
      <alignment/>
      <protection/>
    </xf>
    <xf numFmtId="49" fontId="57" fillId="0" borderId="0" xfId="161" applyNumberFormat="1" applyFont="1" applyAlignment="1">
      <alignment horizontal="left" vertical="top"/>
      <protection/>
    </xf>
    <xf numFmtId="0" fontId="34" fillId="0" borderId="0" xfId="188" applyFont="1" applyFill="1" applyBorder="1" applyAlignment="1">
      <alignment horizontal="center" vertical="center"/>
      <protection/>
    </xf>
    <xf numFmtId="49" fontId="59" fillId="0" borderId="0" xfId="188" applyNumberFormat="1" applyFont="1" applyFill="1" applyBorder="1" applyAlignment="1">
      <alignment horizontal="center" vertical="center"/>
      <protection/>
    </xf>
    <xf numFmtId="0" fontId="8" fillId="0" borderId="0" xfId="188" applyFont="1" applyFill="1" applyBorder="1" applyAlignment="1">
      <alignment horizontal="center" vertical="center"/>
      <protection/>
    </xf>
    <xf numFmtId="0" fontId="8" fillId="0" borderId="0" xfId="189" applyFont="1" applyBorder="1" applyAlignment="1">
      <alignment vertical="center"/>
      <protection/>
    </xf>
    <xf numFmtId="4" fontId="8" fillId="0" borderId="0" xfId="189" applyNumberFormat="1" applyFont="1" applyFill="1" applyBorder="1" applyAlignment="1">
      <alignment vertical="center"/>
      <protection/>
    </xf>
    <xf numFmtId="0" fontId="6" fillId="0" borderId="21" xfId="188" applyFont="1" applyBorder="1" applyAlignment="1">
      <alignment horizontal="center" vertical="center"/>
      <protection/>
    </xf>
    <xf numFmtId="0" fontId="6" fillId="0" borderId="20" xfId="188" applyFont="1" applyBorder="1" applyAlignment="1">
      <alignment horizontal="center" vertical="center"/>
      <protection/>
    </xf>
    <xf numFmtId="0" fontId="6" fillId="0" borderId="22" xfId="188" applyFont="1" applyBorder="1" applyAlignment="1">
      <alignment horizontal="center" vertical="center"/>
      <protection/>
    </xf>
    <xf numFmtId="0" fontId="6" fillId="0" borderId="20" xfId="188" applyFont="1" applyFill="1" applyBorder="1" applyAlignment="1">
      <alignment horizontal="center" vertical="center"/>
      <protection/>
    </xf>
    <xf numFmtId="0" fontId="6" fillId="0" borderId="19" xfId="188" applyFont="1" applyFill="1" applyBorder="1" applyAlignment="1">
      <alignment horizontal="left" vertical="center"/>
      <protection/>
    </xf>
    <xf numFmtId="4" fontId="6" fillId="0" borderId="40" xfId="188" applyNumberFormat="1" applyFont="1" applyFill="1" applyBorder="1" applyAlignment="1">
      <alignment vertical="center"/>
      <protection/>
    </xf>
    <xf numFmtId="4" fontId="6" fillId="0" borderId="19" xfId="188" applyNumberFormat="1" applyFont="1" applyFill="1" applyBorder="1" applyAlignment="1">
      <alignment vertical="center"/>
      <protection/>
    </xf>
    <xf numFmtId="4" fontId="6" fillId="0" borderId="26" xfId="188" applyNumberFormat="1" applyFont="1" applyFill="1" applyBorder="1" applyAlignment="1">
      <alignment vertical="center"/>
      <protection/>
    </xf>
    <xf numFmtId="0" fontId="6" fillId="32" borderId="45" xfId="188" applyFont="1" applyFill="1" applyBorder="1" applyAlignment="1">
      <alignment horizontal="center" vertical="center"/>
      <protection/>
    </xf>
    <xf numFmtId="0" fontId="6" fillId="32" borderId="46" xfId="188" applyFont="1" applyFill="1" applyBorder="1" applyAlignment="1">
      <alignment horizontal="center" vertical="center"/>
      <protection/>
    </xf>
    <xf numFmtId="0" fontId="6" fillId="32" borderId="47" xfId="171" applyFont="1" applyFill="1" applyBorder="1" applyAlignment="1">
      <alignment horizontal="center" vertical="center"/>
      <protection/>
    </xf>
    <xf numFmtId="0" fontId="6" fillId="32" borderId="46" xfId="171" applyFont="1" applyFill="1" applyBorder="1" applyAlignment="1">
      <alignment vertical="center" wrapText="1"/>
      <protection/>
    </xf>
    <xf numFmtId="4" fontId="6" fillId="32" borderId="48" xfId="171" applyNumberFormat="1" applyFont="1" applyFill="1" applyBorder="1" applyAlignment="1">
      <alignment vertical="center"/>
      <protection/>
    </xf>
    <xf numFmtId="4" fontId="6" fillId="32" borderId="46" xfId="171" applyNumberFormat="1" applyFont="1" applyFill="1" applyBorder="1" applyAlignment="1">
      <alignment vertical="center"/>
      <protection/>
    </xf>
    <xf numFmtId="4" fontId="6" fillId="32" borderId="49" xfId="188" applyNumberFormat="1" applyFont="1" applyFill="1" applyBorder="1" applyAlignment="1">
      <alignment vertical="center"/>
      <protection/>
    </xf>
    <xf numFmtId="4" fontId="6" fillId="32" borderId="50" xfId="171" applyNumberFormat="1" applyFont="1" applyFill="1" applyBorder="1" applyAlignment="1">
      <alignment vertical="center"/>
      <protection/>
    </xf>
    <xf numFmtId="0" fontId="6" fillId="12" borderId="51" xfId="188" applyFont="1" applyFill="1" applyBorder="1" applyAlignment="1">
      <alignment horizontal="center" vertical="center"/>
      <protection/>
    </xf>
    <xf numFmtId="0" fontId="6" fillId="12" borderId="30" xfId="188" applyFont="1" applyFill="1" applyBorder="1" applyAlignment="1">
      <alignment horizontal="center" vertical="center"/>
      <protection/>
    </xf>
    <xf numFmtId="0" fontId="6" fillId="12" borderId="28" xfId="171" applyFont="1" applyFill="1" applyBorder="1" applyAlignment="1">
      <alignment horizontal="center" vertical="center"/>
      <protection/>
    </xf>
    <xf numFmtId="4" fontId="6" fillId="12" borderId="52" xfId="171" applyNumberFormat="1" applyFont="1" applyFill="1" applyBorder="1" applyAlignment="1">
      <alignment vertical="center"/>
      <protection/>
    </xf>
    <xf numFmtId="4" fontId="6" fillId="12" borderId="30" xfId="171" applyNumberFormat="1" applyFont="1" applyFill="1" applyBorder="1" applyAlignment="1">
      <alignment vertical="center"/>
      <protection/>
    </xf>
    <xf numFmtId="4" fontId="6" fillId="12" borderId="29" xfId="188" applyNumberFormat="1" applyFont="1" applyFill="1" applyBorder="1" applyAlignment="1">
      <alignment vertical="center"/>
      <protection/>
    </xf>
    <xf numFmtId="49" fontId="6" fillId="0" borderId="47" xfId="188" applyNumberFormat="1" applyFont="1" applyFill="1" applyBorder="1" applyAlignment="1">
      <alignment horizontal="center" vertical="center"/>
      <protection/>
    </xf>
    <xf numFmtId="0" fontId="6" fillId="0" borderId="46" xfId="188" applyFont="1" applyFill="1" applyBorder="1" applyAlignment="1">
      <alignment horizontal="center" vertical="center"/>
      <protection/>
    </xf>
    <xf numFmtId="4" fontId="6" fillId="0" borderId="48" xfId="188" applyNumberFormat="1" applyFont="1" applyFill="1" applyBorder="1" applyAlignment="1">
      <alignment vertical="center"/>
      <protection/>
    </xf>
    <xf numFmtId="0" fontId="8" fillId="0" borderId="53" xfId="188" applyFont="1" applyFill="1" applyBorder="1" applyAlignment="1">
      <alignment horizontal="center" vertical="center"/>
      <protection/>
    </xf>
    <xf numFmtId="4" fontId="6" fillId="12" borderId="52" xfId="188" applyNumberFormat="1" applyFont="1" applyFill="1" applyBorder="1" applyAlignment="1">
      <alignment vertical="center"/>
      <protection/>
    </xf>
    <xf numFmtId="0" fontId="6" fillId="32" borderId="21" xfId="188" applyFont="1" applyFill="1" applyBorder="1" applyAlignment="1">
      <alignment horizontal="center" vertical="center"/>
      <protection/>
    </xf>
    <xf numFmtId="49" fontId="6" fillId="12" borderId="28" xfId="188" applyNumberFormat="1" applyFont="1" applyFill="1" applyBorder="1" applyAlignment="1">
      <alignment horizontal="center" vertical="center"/>
      <protection/>
    </xf>
    <xf numFmtId="49" fontId="6" fillId="12" borderId="52" xfId="188" applyNumberFormat="1" applyFont="1" applyFill="1" applyBorder="1" applyAlignment="1">
      <alignment horizontal="center" vertical="center"/>
      <protection/>
    </xf>
    <xf numFmtId="49" fontId="6" fillId="12" borderId="30" xfId="188" applyNumberFormat="1" applyFont="1" applyFill="1" applyBorder="1" applyAlignment="1">
      <alignment horizontal="center" vertical="center"/>
      <protection/>
    </xf>
    <xf numFmtId="0" fontId="6" fillId="12" borderId="30" xfId="188" applyFont="1" applyFill="1" applyBorder="1" applyAlignment="1">
      <alignment horizontal="left" vertical="center" wrapText="1"/>
      <protection/>
    </xf>
    <xf numFmtId="4" fontId="6" fillId="12" borderId="28" xfId="188" applyNumberFormat="1" applyFont="1" applyFill="1" applyBorder="1" applyAlignment="1">
      <alignment horizontal="right" vertical="center"/>
      <protection/>
    </xf>
    <xf numFmtId="4" fontId="6" fillId="12" borderId="54" xfId="188" applyNumberFormat="1" applyFont="1" applyFill="1" applyBorder="1" applyAlignment="1">
      <alignment horizontal="right" vertical="center"/>
      <protection/>
    </xf>
    <xf numFmtId="0" fontId="6" fillId="0" borderId="55" xfId="188" applyFont="1" applyFill="1" applyBorder="1" applyAlignment="1">
      <alignment horizontal="center" vertical="center"/>
      <protection/>
    </xf>
    <xf numFmtId="49" fontId="6" fillId="0" borderId="48" xfId="188" applyNumberFormat="1" applyFont="1" applyFill="1" applyBorder="1" applyAlignment="1">
      <alignment horizontal="center" vertical="center"/>
      <protection/>
    </xf>
    <xf numFmtId="49" fontId="6" fillId="0" borderId="46" xfId="188" applyNumberFormat="1" applyFont="1" applyFill="1" applyBorder="1" applyAlignment="1">
      <alignment horizontal="left" vertical="center" wrapText="1"/>
      <protection/>
    </xf>
    <xf numFmtId="4" fontId="6" fillId="0" borderId="47" xfId="188" applyNumberFormat="1" applyFont="1" applyFill="1" applyBorder="1" applyAlignment="1">
      <alignment vertical="center"/>
      <protection/>
    </xf>
    <xf numFmtId="4" fontId="6" fillId="0" borderId="47" xfId="188" applyNumberFormat="1" applyFont="1" applyFill="1" applyBorder="1" applyAlignment="1">
      <alignment horizontal="right" vertical="center"/>
      <protection/>
    </xf>
    <xf numFmtId="4" fontId="6" fillId="0" borderId="50" xfId="188" applyNumberFormat="1" applyFont="1" applyFill="1" applyBorder="1" applyAlignment="1">
      <alignment horizontal="right" vertical="center"/>
      <protection/>
    </xf>
    <xf numFmtId="0" fontId="8" fillId="0" borderId="56" xfId="188" applyFont="1" applyFill="1" applyBorder="1" applyAlignment="1">
      <alignment horizontal="center" vertical="center"/>
      <protection/>
    </xf>
    <xf numFmtId="0" fontId="8" fillId="0" borderId="43" xfId="188" applyFont="1" applyFill="1" applyBorder="1" applyAlignment="1">
      <alignment horizontal="center" vertical="center"/>
      <protection/>
    </xf>
    <xf numFmtId="0" fontId="8" fillId="0" borderId="34" xfId="188" applyFont="1" applyFill="1" applyBorder="1" applyAlignment="1">
      <alignment horizontal="left" vertical="center" wrapText="1"/>
      <protection/>
    </xf>
    <xf numFmtId="4" fontId="8" fillId="0" borderId="57" xfId="188" applyNumberFormat="1" applyFont="1" applyFill="1" applyBorder="1" applyAlignment="1">
      <alignment vertical="center"/>
      <protection/>
    </xf>
    <xf numFmtId="4" fontId="8" fillId="0" borderId="35" xfId="188" applyNumberFormat="1" applyFont="1" applyFill="1" applyBorder="1" applyAlignment="1">
      <alignment vertical="center"/>
      <protection/>
    </xf>
    <xf numFmtId="4" fontId="8" fillId="0" borderId="35" xfId="188" applyNumberFormat="1" applyFont="1" applyFill="1" applyBorder="1" applyAlignment="1">
      <alignment horizontal="right" vertical="center"/>
      <protection/>
    </xf>
    <xf numFmtId="4" fontId="8" fillId="0" borderId="58" xfId="188" applyNumberFormat="1" applyFont="1" applyFill="1" applyBorder="1" applyAlignment="1">
      <alignment horizontal="right" vertical="center"/>
      <protection/>
    </xf>
    <xf numFmtId="4" fontId="6" fillId="12" borderId="28" xfId="188" applyNumberFormat="1" applyFont="1" applyFill="1" applyBorder="1" applyAlignment="1">
      <alignment vertical="center"/>
      <protection/>
    </xf>
    <xf numFmtId="4" fontId="6" fillId="12" borderId="54" xfId="188" applyNumberFormat="1" applyFont="1" applyFill="1" applyBorder="1" applyAlignment="1">
      <alignment vertical="center"/>
      <protection/>
    </xf>
    <xf numFmtId="2" fontId="6" fillId="0" borderId="47" xfId="188" applyNumberFormat="1" applyFont="1" applyFill="1" applyBorder="1" applyAlignment="1">
      <alignment vertical="center"/>
      <protection/>
    </xf>
    <xf numFmtId="2" fontId="6" fillId="0" borderId="50" xfId="188" applyNumberFormat="1" applyFont="1" applyFill="1" applyBorder="1" applyAlignment="1">
      <alignment vertical="center"/>
      <protection/>
    </xf>
    <xf numFmtId="2" fontId="8" fillId="0" borderId="35" xfId="188" applyNumberFormat="1" applyFont="1" applyFill="1" applyBorder="1" applyAlignment="1">
      <alignment vertical="center"/>
      <protection/>
    </xf>
    <xf numFmtId="2" fontId="8" fillId="0" borderId="58" xfId="188" applyNumberFormat="1" applyFont="1" applyFill="1" applyBorder="1" applyAlignment="1">
      <alignment vertical="center"/>
      <protection/>
    </xf>
    <xf numFmtId="49" fontId="6" fillId="0" borderId="48" xfId="188" applyNumberFormat="1" applyFont="1" applyFill="1" applyBorder="1" applyAlignment="1">
      <alignment vertical="center"/>
      <protection/>
    </xf>
    <xf numFmtId="2" fontId="6" fillId="0" borderId="48" xfId="188" applyNumberFormat="1" applyFont="1" applyFill="1" applyBorder="1" applyAlignment="1">
      <alignment vertical="center"/>
      <protection/>
    </xf>
    <xf numFmtId="49" fontId="6" fillId="0" borderId="35" xfId="188" applyNumberFormat="1" applyFont="1" applyFill="1" applyBorder="1" applyAlignment="1">
      <alignment vertical="center"/>
      <protection/>
    </xf>
    <xf numFmtId="49" fontId="6" fillId="0" borderId="57" xfId="188" applyNumberFormat="1" applyFont="1" applyFill="1" applyBorder="1" applyAlignment="1">
      <alignment vertical="center"/>
      <protection/>
    </xf>
    <xf numFmtId="2" fontId="8" fillId="0" borderId="57" xfId="188" applyNumberFormat="1" applyFont="1" applyFill="1" applyBorder="1" applyAlignment="1">
      <alignment vertical="center"/>
      <protection/>
    </xf>
    <xf numFmtId="49" fontId="59" fillId="0" borderId="0" xfId="188" applyNumberFormat="1" applyFont="1" applyFill="1" applyBorder="1" applyAlignment="1">
      <alignment vertical="center"/>
      <protection/>
    </xf>
    <xf numFmtId="0" fontId="6" fillId="32" borderId="39" xfId="188" applyFont="1" applyFill="1" applyBorder="1" applyAlignment="1">
      <alignment horizontal="center" vertical="center"/>
      <protection/>
    </xf>
    <xf numFmtId="0" fontId="6" fillId="32" borderId="19" xfId="188" applyFont="1" applyFill="1" applyBorder="1" applyAlignment="1">
      <alignment horizontal="center" vertical="center"/>
      <protection/>
    </xf>
    <xf numFmtId="0" fontId="6" fillId="32" borderId="20" xfId="171" applyFont="1" applyFill="1" applyBorder="1" applyAlignment="1">
      <alignment horizontal="center" vertical="center"/>
      <protection/>
    </xf>
    <xf numFmtId="0" fontId="6" fillId="32" borderId="19" xfId="171" applyFont="1" applyFill="1" applyBorder="1" applyAlignment="1">
      <alignment vertical="center" wrapText="1"/>
      <protection/>
    </xf>
    <xf numFmtId="4" fontId="6" fillId="32" borderId="19" xfId="171" applyNumberFormat="1" applyFont="1" applyFill="1" applyBorder="1" applyAlignment="1">
      <alignment vertical="center"/>
      <protection/>
    </xf>
    <xf numFmtId="4" fontId="6" fillId="32" borderId="59" xfId="171" applyNumberFormat="1" applyFont="1" applyFill="1" applyBorder="1" applyAlignment="1">
      <alignment vertical="center"/>
      <protection/>
    </xf>
    <xf numFmtId="49" fontId="6" fillId="12" borderId="29" xfId="188" applyNumberFormat="1" applyFont="1" applyFill="1" applyBorder="1" applyAlignment="1">
      <alignment horizontal="center" vertical="center"/>
      <protection/>
    </xf>
    <xf numFmtId="4" fontId="6" fillId="0" borderId="0" xfId="187" applyNumberFormat="1" applyFont="1" applyAlignment="1">
      <alignment horizontal="right"/>
      <protection/>
    </xf>
    <xf numFmtId="0" fontId="8" fillId="0" borderId="0" xfId="187" applyFont="1" applyAlignment="1">
      <alignment horizontal="left" wrapText="1"/>
      <protection/>
    </xf>
    <xf numFmtId="0" fontId="35" fillId="0" borderId="0" xfId="187" applyFont="1" applyAlignment="1">
      <alignment/>
      <protection/>
    </xf>
    <xf numFmtId="0" fontId="8" fillId="0" borderId="0" xfId="188" applyFont="1">
      <alignment/>
      <protection/>
    </xf>
    <xf numFmtId="0" fontId="6" fillId="0" borderId="0" xfId="187" applyFont="1" applyFill="1" applyBorder="1" applyAlignment="1">
      <alignment/>
      <protection/>
    </xf>
    <xf numFmtId="4" fontId="8" fillId="0" borderId="0" xfId="188" applyNumberFormat="1" applyFont="1">
      <alignment/>
      <protection/>
    </xf>
    <xf numFmtId="4" fontId="8" fillId="0" borderId="0" xfId="187" applyNumberFormat="1" applyFont="1" applyAlignment="1">
      <alignment horizontal="right"/>
      <protection/>
    </xf>
    <xf numFmtId="4" fontId="8" fillId="0" borderId="0" xfId="172" applyNumberFormat="1" applyFont="1" applyAlignment="1">
      <alignment horizontal="left" wrapText="1"/>
      <protection/>
    </xf>
    <xf numFmtId="49" fontId="60" fillId="0" borderId="0" xfId="172" applyNumberFormat="1" applyFont="1" applyAlignment="1">
      <alignment wrapText="1"/>
      <protection/>
    </xf>
    <xf numFmtId="0" fontId="8" fillId="0" borderId="0" xfId="172" applyFont="1" applyFill="1" applyBorder="1">
      <alignment/>
      <protection/>
    </xf>
    <xf numFmtId="4" fontId="6" fillId="0" borderId="0" xfId="161" applyNumberFormat="1" applyFont="1" applyAlignment="1">
      <alignment horizontal="right"/>
      <protection/>
    </xf>
    <xf numFmtId="0" fontId="8" fillId="0" borderId="0" xfId="161" applyFont="1" applyAlignment="1">
      <alignment horizontal="left" wrapText="1"/>
      <protection/>
    </xf>
    <xf numFmtId="0" fontId="35" fillId="0" borderId="0" xfId="161" applyFont="1" applyAlignment="1">
      <alignment/>
      <protection/>
    </xf>
    <xf numFmtId="0" fontId="6" fillId="0" borderId="0" xfId="161" applyFont="1" applyFill="1" applyBorder="1" applyAlignment="1">
      <alignment/>
      <protection/>
    </xf>
    <xf numFmtId="0" fontId="6" fillId="32" borderId="20" xfId="188" applyFont="1" applyFill="1" applyBorder="1" applyAlignment="1">
      <alignment horizontal="center" vertical="center"/>
      <protection/>
    </xf>
    <xf numFmtId="4" fontId="6" fillId="32" borderId="19" xfId="188" applyNumberFormat="1" applyFont="1" applyFill="1" applyBorder="1" applyAlignment="1">
      <alignment vertical="center"/>
      <protection/>
    </xf>
    <xf numFmtId="4" fontId="8" fillId="0" borderId="0" xfId="161" applyNumberFormat="1" applyFont="1" applyFill="1" applyBorder="1" applyAlignment="1">
      <alignment horizontal="right"/>
      <protection/>
    </xf>
    <xf numFmtId="49" fontId="6" fillId="0" borderId="0" xfId="161" applyNumberFormat="1" applyFont="1" applyFill="1" applyBorder="1" applyAlignment="1">
      <alignment horizontal="right" wrapText="1"/>
      <protection/>
    </xf>
    <xf numFmtId="0" fontId="6" fillId="0" borderId="0" xfId="161" applyFont="1" applyFill="1" applyBorder="1" applyAlignment="1">
      <alignment horizontal="center"/>
      <protection/>
    </xf>
    <xf numFmtId="0" fontId="6" fillId="12" borderId="30" xfId="171" applyFont="1" applyFill="1" applyBorder="1" applyAlignment="1">
      <alignment vertical="center"/>
      <protection/>
    </xf>
    <xf numFmtId="4" fontId="61" fillId="0" borderId="0" xfId="161" applyNumberFormat="1" applyFont="1" applyFill="1" applyBorder="1" applyAlignment="1">
      <alignment horizontal="center" vertical="center" wrapText="1"/>
      <protection/>
    </xf>
    <xf numFmtId="0" fontId="6" fillId="0" borderId="0" xfId="161" applyFont="1" applyFill="1" applyBorder="1" applyAlignment="1">
      <alignment horizontal="center" vertical="center" wrapText="1"/>
      <protection/>
    </xf>
    <xf numFmtId="0" fontId="8" fillId="0" borderId="0" xfId="161" applyFont="1" applyFill="1" applyAlignment="1">
      <alignment vertical="center"/>
      <protection/>
    </xf>
    <xf numFmtId="49" fontId="57" fillId="0" borderId="0" xfId="161" applyNumberFormat="1" applyFont="1" applyBorder="1" applyAlignment="1">
      <alignment horizontal="center" vertical="center"/>
      <protection/>
    </xf>
    <xf numFmtId="0" fontId="6" fillId="0" borderId="0" xfId="161" applyFont="1" applyFill="1" applyBorder="1" applyAlignment="1">
      <alignment vertical="center"/>
      <protection/>
    </xf>
    <xf numFmtId="4" fontId="8" fillId="0" borderId="0" xfId="161" applyNumberFormat="1" applyFont="1" applyAlignment="1">
      <alignment vertical="center"/>
      <protection/>
    </xf>
    <xf numFmtId="0" fontId="8" fillId="0" borderId="0" xfId="161" applyFont="1" applyAlignment="1">
      <alignment vertical="center"/>
      <protection/>
    </xf>
    <xf numFmtId="0" fontId="6" fillId="0" borderId="60" xfId="188" applyFont="1" applyFill="1" applyBorder="1" applyAlignment="1">
      <alignment horizontal="center" vertical="center"/>
      <protection/>
    </xf>
    <xf numFmtId="49" fontId="6" fillId="0" borderId="61" xfId="188" applyNumberFormat="1" applyFont="1" applyFill="1" applyBorder="1" applyAlignment="1">
      <alignment horizontal="center" vertical="center"/>
      <protection/>
    </xf>
    <xf numFmtId="49" fontId="6" fillId="0" borderId="62" xfId="188" applyNumberFormat="1" applyFont="1" applyFill="1" applyBorder="1" applyAlignment="1">
      <alignment horizontal="center" vertical="center"/>
      <protection/>
    </xf>
    <xf numFmtId="0" fontId="6" fillId="0" borderId="43" xfId="188" applyFont="1" applyFill="1" applyBorder="1" applyAlignment="1">
      <alignment horizontal="center" vertical="center"/>
      <protection/>
    </xf>
    <xf numFmtId="0" fontId="6" fillId="0" borderId="61" xfId="171" applyFont="1" applyFill="1" applyBorder="1" applyAlignment="1">
      <alignment horizontal="center" vertical="center"/>
      <protection/>
    </xf>
    <xf numFmtId="0" fontId="6" fillId="0" borderId="43" xfId="171" applyFont="1" applyFill="1" applyBorder="1" applyAlignment="1">
      <alignment vertical="center"/>
      <protection/>
    </xf>
    <xf numFmtId="4" fontId="6" fillId="0" borderId="63" xfId="171" applyNumberFormat="1" applyFont="1" applyFill="1" applyBorder="1" applyAlignment="1">
      <alignment vertical="center"/>
      <protection/>
    </xf>
    <xf numFmtId="4" fontId="6" fillId="0" borderId="43" xfId="171" applyNumberFormat="1" applyFont="1" applyFill="1" applyBorder="1" applyAlignment="1">
      <alignment vertical="center"/>
      <protection/>
    </xf>
    <xf numFmtId="4" fontId="6" fillId="0" borderId="62" xfId="188" applyNumberFormat="1" applyFont="1" applyFill="1" applyBorder="1" applyAlignment="1">
      <alignment vertical="center"/>
      <protection/>
    </xf>
    <xf numFmtId="4" fontId="6" fillId="0" borderId="0" xfId="175" applyNumberFormat="1" applyFont="1" applyFill="1" applyBorder="1" applyAlignment="1">
      <alignment horizontal="right" vertical="center" wrapText="1"/>
      <protection/>
    </xf>
    <xf numFmtId="0" fontId="8" fillId="0" borderId="0" xfId="161" applyFont="1" applyFill="1" applyBorder="1" applyAlignment="1">
      <alignment horizontal="left" vertical="center" wrapText="1"/>
      <protection/>
    </xf>
    <xf numFmtId="0" fontId="8" fillId="0" borderId="0" xfId="161" applyFont="1" applyFill="1" applyBorder="1" applyAlignment="1">
      <alignment vertical="center"/>
      <protection/>
    </xf>
    <xf numFmtId="0" fontId="8" fillId="0" borderId="64" xfId="188" applyFont="1" applyFill="1" applyBorder="1" applyAlignment="1">
      <alignment horizontal="center" vertical="center"/>
      <protection/>
    </xf>
    <xf numFmtId="49" fontId="8" fillId="0" borderId="65" xfId="188" applyNumberFormat="1" applyFont="1" applyFill="1" applyBorder="1" applyAlignment="1">
      <alignment horizontal="center" vertical="center"/>
      <protection/>
    </xf>
    <xf numFmtId="49" fontId="8" fillId="0" borderId="66" xfId="188" applyNumberFormat="1" applyFont="1" applyFill="1" applyBorder="1" applyAlignment="1">
      <alignment horizontal="center" vertical="center"/>
      <protection/>
    </xf>
    <xf numFmtId="0" fontId="8" fillId="0" borderId="67" xfId="188" applyFont="1" applyFill="1" applyBorder="1" applyAlignment="1">
      <alignment horizontal="center" vertical="center"/>
      <protection/>
    </xf>
    <xf numFmtId="0" fontId="8" fillId="0" borderId="65" xfId="171" applyFont="1" applyFill="1" applyBorder="1" applyAlignment="1">
      <alignment horizontal="center" vertical="center"/>
      <protection/>
    </xf>
    <xf numFmtId="0" fontId="8" fillId="0" borderId="67" xfId="171" applyFont="1" applyFill="1" applyBorder="1" applyAlignment="1">
      <alignment vertical="center"/>
      <protection/>
    </xf>
    <xf numFmtId="4" fontId="8" fillId="0" borderId="68" xfId="171" applyNumberFormat="1" applyFont="1" applyFill="1" applyBorder="1" applyAlignment="1">
      <alignment vertical="center"/>
      <protection/>
    </xf>
    <xf numFmtId="4" fontId="8" fillId="0" borderId="67" xfId="171" applyNumberFormat="1" applyFont="1" applyFill="1" applyBorder="1" applyAlignment="1">
      <alignment vertical="center"/>
      <protection/>
    </xf>
    <xf numFmtId="4" fontId="8" fillId="0" borderId="66" xfId="188" applyNumberFormat="1" applyFont="1" applyFill="1" applyBorder="1" applyAlignment="1">
      <alignment vertical="center"/>
      <protection/>
    </xf>
    <xf numFmtId="4" fontId="8" fillId="0" borderId="0" xfId="161" applyNumberFormat="1" applyFont="1" applyAlignment="1">
      <alignment horizontal="right"/>
      <protection/>
    </xf>
    <xf numFmtId="4" fontId="8" fillId="0" borderId="0" xfId="161" applyNumberFormat="1" applyFont="1" applyAlignment="1">
      <alignment horizontal="left" wrapText="1"/>
      <protection/>
    </xf>
    <xf numFmtId="0" fontId="6" fillId="0" borderId="61" xfId="191" applyFont="1" applyFill="1" applyBorder="1" applyAlignment="1">
      <alignment horizontal="center" vertical="center"/>
      <protection/>
    </xf>
    <xf numFmtId="0" fontId="6" fillId="0" borderId="43" xfId="191" applyFont="1" applyFill="1" applyBorder="1" applyAlignment="1">
      <alignment vertical="center"/>
      <protection/>
    </xf>
    <xf numFmtId="4" fontId="6" fillId="0" borderId="63" xfId="171" applyNumberFormat="1" applyFont="1" applyFill="1" applyBorder="1" applyAlignment="1">
      <alignment horizontal="right" vertical="center"/>
      <protection/>
    </xf>
    <xf numFmtId="4" fontId="6" fillId="0" borderId="43" xfId="171" applyNumberFormat="1" applyFont="1" applyFill="1" applyBorder="1" applyAlignment="1">
      <alignment horizontal="right" vertical="center"/>
      <protection/>
    </xf>
    <xf numFmtId="0" fontId="8" fillId="0" borderId="69" xfId="188" applyFont="1" applyFill="1" applyBorder="1" applyAlignment="1">
      <alignment horizontal="center" vertical="center"/>
      <protection/>
    </xf>
    <xf numFmtId="49" fontId="8" fillId="0" borderId="35" xfId="188" applyNumberFormat="1" applyFont="1" applyFill="1" applyBorder="1" applyAlignment="1">
      <alignment horizontal="center" vertical="center"/>
      <protection/>
    </xf>
    <xf numFmtId="49" fontId="8" fillId="0" borderId="36" xfId="188" applyNumberFormat="1" applyFont="1" applyFill="1" applyBorder="1" applyAlignment="1">
      <alignment horizontal="center" vertical="center"/>
      <protection/>
    </xf>
    <xf numFmtId="0" fontId="8" fillId="0" borderId="35" xfId="171" applyFont="1" applyFill="1" applyBorder="1" applyAlignment="1">
      <alignment horizontal="center" vertical="center"/>
      <protection/>
    </xf>
    <xf numFmtId="0" fontId="8" fillId="0" borderId="34" xfId="171" applyFont="1" applyFill="1" applyBorder="1" applyAlignment="1">
      <alignment vertical="center"/>
      <protection/>
    </xf>
    <xf numFmtId="4" fontId="8" fillId="0" borderId="57" xfId="171" applyNumberFormat="1" applyFont="1" applyFill="1" applyBorder="1" applyAlignment="1">
      <alignment vertical="center"/>
      <protection/>
    </xf>
    <xf numFmtId="4" fontId="8" fillId="0" borderId="34" xfId="171" applyNumberFormat="1" applyFont="1" applyFill="1" applyBorder="1" applyAlignment="1">
      <alignment vertical="center"/>
      <protection/>
    </xf>
    <xf numFmtId="4" fontId="8" fillId="0" borderId="36" xfId="188" applyNumberFormat="1" applyFont="1" applyFill="1" applyBorder="1" applyAlignment="1">
      <alignment vertical="center"/>
      <protection/>
    </xf>
    <xf numFmtId="0" fontId="6" fillId="12" borderId="60" xfId="188" applyFont="1" applyFill="1" applyBorder="1" applyAlignment="1">
      <alignment horizontal="center" vertical="center"/>
      <protection/>
    </xf>
    <xf numFmtId="49" fontId="6" fillId="12" borderId="61" xfId="188" applyNumberFormat="1" applyFont="1" applyFill="1" applyBorder="1" applyAlignment="1">
      <alignment horizontal="center" vertical="center"/>
      <protection/>
    </xf>
    <xf numFmtId="49" fontId="6" fillId="12" borderId="62" xfId="188" applyNumberFormat="1" applyFont="1" applyFill="1" applyBorder="1" applyAlignment="1">
      <alignment horizontal="center" vertical="center"/>
      <protection/>
    </xf>
    <xf numFmtId="0" fontId="6" fillId="12" borderId="43" xfId="188" applyFont="1" applyFill="1" applyBorder="1" applyAlignment="1">
      <alignment horizontal="center" vertical="center"/>
      <protection/>
    </xf>
    <xf numFmtId="0" fontId="6" fillId="12" borderId="61" xfId="171" applyFont="1" applyFill="1" applyBorder="1" applyAlignment="1">
      <alignment horizontal="center" vertical="center"/>
      <protection/>
    </xf>
    <xf numFmtId="0" fontId="6" fillId="12" borderId="43" xfId="171" applyFont="1" applyFill="1" applyBorder="1" applyAlignment="1">
      <alignment vertical="center"/>
      <protection/>
    </xf>
    <xf numFmtId="4" fontId="6" fillId="12" borderId="63" xfId="171" applyNumberFormat="1" applyFont="1" applyFill="1" applyBorder="1" applyAlignment="1">
      <alignment vertical="center"/>
      <protection/>
    </xf>
    <xf numFmtId="4" fontId="6" fillId="12" borderId="43" xfId="171" applyNumberFormat="1" applyFont="1" applyFill="1" applyBorder="1" applyAlignment="1">
      <alignment vertical="center"/>
      <protection/>
    </xf>
    <xf numFmtId="4" fontId="6" fillId="12" borderId="44" xfId="171" applyNumberFormat="1" applyFont="1" applyFill="1" applyBorder="1" applyAlignment="1">
      <alignment vertical="center"/>
      <protection/>
    </xf>
    <xf numFmtId="4" fontId="6" fillId="0" borderId="44" xfId="171" applyNumberFormat="1" applyFont="1" applyFill="1" applyBorder="1" applyAlignment="1">
      <alignment horizontal="right" vertical="center"/>
      <protection/>
    </xf>
    <xf numFmtId="4" fontId="8" fillId="0" borderId="58" xfId="171" applyNumberFormat="1" applyFont="1" applyFill="1" applyBorder="1" applyAlignment="1">
      <alignment vertical="center"/>
      <protection/>
    </xf>
    <xf numFmtId="49" fontId="8" fillId="0" borderId="0" xfId="188" applyNumberFormat="1" applyFont="1" applyFill="1" applyBorder="1" applyAlignment="1">
      <alignment horizontal="center" vertical="center"/>
      <protection/>
    </xf>
    <xf numFmtId="0" fontId="8" fillId="0" borderId="0" xfId="171" applyFont="1" applyFill="1" applyBorder="1" applyAlignment="1">
      <alignment horizontal="center" vertical="center"/>
      <protection/>
    </xf>
    <xf numFmtId="0" fontId="8" fillId="0" borderId="0" xfId="171" applyFont="1" applyFill="1" applyBorder="1" applyAlignment="1">
      <alignment vertical="center"/>
      <protection/>
    </xf>
    <xf numFmtId="4" fontId="8" fillId="0" borderId="0" xfId="171" applyNumberFormat="1" applyFont="1" applyFill="1" applyBorder="1" applyAlignment="1">
      <alignment vertical="center"/>
      <protection/>
    </xf>
    <xf numFmtId="168" fontId="8" fillId="0" borderId="0" xfId="161" applyNumberFormat="1" applyFont="1">
      <alignment/>
      <protection/>
    </xf>
    <xf numFmtId="0" fontId="57" fillId="0" borderId="0" xfId="161" applyFont="1">
      <alignment/>
      <protection/>
    </xf>
    <xf numFmtId="49" fontId="58" fillId="0" borderId="0" xfId="161" applyNumberFormat="1" applyFont="1" applyAlignment="1">
      <alignment horizontal="left" indent="1"/>
      <protection/>
    </xf>
    <xf numFmtId="0" fontId="8" fillId="0" borderId="0" xfId="161" applyFont="1" applyAlignment="1">
      <alignment horizontal="center"/>
      <protection/>
    </xf>
    <xf numFmtId="0" fontId="6" fillId="0" borderId="0" xfId="161" applyFont="1" applyAlignment="1">
      <alignment horizontal="center"/>
      <protection/>
    </xf>
    <xf numFmtId="0" fontId="8" fillId="0" borderId="0" xfId="161" applyFont="1" applyAlignment="1">
      <alignment wrapText="1"/>
      <protection/>
    </xf>
    <xf numFmtId="0" fontId="29" fillId="0" borderId="0" xfId="161" applyFont="1" applyFill="1">
      <alignment/>
      <protection/>
    </xf>
    <xf numFmtId="0" fontId="29" fillId="0" borderId="0" xfId="161" applyFont="1" applyFill="1" applyAlignment="1">
      <alignment horizontal="right"/>
      <protection/>
    </xf>
    <xf numFmtId="0" fontId="30" fillId="45" borderId="21" xfId="161" applyFont="1" applyFill="1" applyBorder="1" applyAlignment="1">
      <alignment horizontal="center" vertical="center" wrapText="1"/>
      <protection/>
    </xf>
    <xf numFmtId="0" fontId="30" fillId="45" borderId="19" xfId="161" applyFont="1" applyFill="1" applyBorder="1" applyAlignment="1">
      <alignment horizontal="center" vertical="center" wrapText="1"/>
      <protection/>
    </xf>
    <xf numFmtId="0" fontId="30" fillId="45" borderId="59" xfId="161" applyFont="1" applyFill="1" applyBorder="1" applyAlignment="1">
      <alignment horizontal="center" vertical="center" wrapText="1"/>
      <protection/>
    </xf>
    <xf numFmtId="0" fontId="31" fillId="0" borderId="55" xfId="161" applyFont="1" applyBorder="1" applyAlignment="1">
      <alignment vertical="center" wrapText="1"/>
      <protection/>
    </xf>
    <xf numFmtId="0" fontId="31" fillId="0" borderId="46" xfId="161" applyFont="1" applyBorder="1" applyAlignment="1">
      <alignment horizontal="right" vertical="center" wrapText="1"/>
      <protection/>
    </xf>
    <xf numFmtId="4" fontId="31" fillId="0" borderId="46" xfId="161" applyNumberFormat="1" applyFont="1" applyBorder="1" applyAlignment="1">
      <alignment horizontal="right" vertical="center" wrapText="1"/>
      <protection/>
    </xf>
    <xf numFmtId="4" fontId="31" fillId="0" borderId="50" xfId="161" applyNumberFormat="1" applyFont="1" applyBorder="1" applyAlignment="1">
      <alignment horizontal="right" vertical="center" wrapText="1"/>
      <protection/>
    </xf>
    <xf numFmtId="0" fontId="32" fillId="0" borderId="42" xfId="161" applyFont="1" applyBorder="1" applyAlignment="1">
      <alignment vertical="center" wrapText="1"/>
      <protection/>
    </xf>
    <xf numFmtId="0" fontId="32" fillId="0" borderId="43" xfId="161" applyFont="1" applyBorder="1" applyAlignment="1">
      <alignment horizontal="right" vertical="center" wrapText="1"/>
      <protection/>
    </xf>
    <xf numFmtId="4" fontId="32" fillId="0" borderId="43" xfId="161" applyNumberFormat="1" applyFont="1" applyBorder="1" applyAlignment="1">
      <alignment horizontal="right" vertical="center" wrapText="1"/>
      <protection/>
    </xf>
    <xf numFmtId="4" fontId="32" fillId="0" borderId="43" xfId="161" applyNumberFormat="1" applyFont="1" applyBorder="1" applyAlignment="1">
      <alignment vertical="center"/>
      <protection/>
    </xf>
    <xf numFmtId="4" fontId="32" fillId="0" borderId="44" xfId="161" applyNumberFormat="1" applyFont="1" applyBorder="1" applyAlignment="1">
      <alignment vertical="center"/>
      <protection/>
    </xf>
    <xf numFmtId="4" fontId="0" fillId="0" borderId="0" xfId="161" applyNumberFormat="1">
      <alignment/>
      <protection/>
    </xf>
    <xf numFmtId="4" fontId="32" fillId="0" borderId="46" xfId="161" applyNumberFormat="1" applyFont="1" applyBorder="1" applyAlignment="1">
      <alignment horizontal="right" vertical="center" wrapText="1"/>
      <protection/>
    </xf>
    <xf numFmtId="0" fontId="31" fillId="0" borderId="42" xfId="161" applyFont="1" applyBorder="1" applyAlignment="1">
      <alignment vertical="center" wrapText="1"/>
      <protection/>
    </xf>
    <xf numFmtId="4" fontId="31" fillId="0" borderId="43" xfId="161" applyNumberFormat="1" applyFont="1" applyBorder="1" applyAlignment="1">
      <alignment horizontal="right" vertical="center" wrapText="1"/>
      <protection/>
    </xf>
    <xf numFmtId="4" fontId="31" fillId="0" borderId="44" xfId="161" applyNumberFormat="1" applyFont="1" applyBorder="1" applyAlignment="1">
      <alignment horizontal="right" vertical="center" wrapText="1"/>
      <protection/>
    </xf>
    <xf numFmtId="4" fontId="32" fillId="0" borderId="44" xfId="161" applyNumberFormat="1" applyFont="1" applyBorder="1" applyAlignment="1">
      <alignment horizontal="right" vertical="center" wrapText="1"/>
      <protection/>
    </xf>
    <xf numFmtId="0" fontId="31" fillId="0" borderId="43" xfId="161" applyFont="1" applyBorder="1" applyAlignment="1">
      <alignment horizontal="right" vertical="center" wrapText="1"/>
      <protection/>
    </xf>
    <xf numFmtId="0" fontId="32" fillId="0" borderId="70" xfId="161" applyFont="1" applyBorder="1" applyAlignment="1">
      <alignment vertical="center" wrapText="1"/>
      <protection/>
    </xf>
    <xf numFmtId="0" fontId="32" fillId="0" borderId="67" xfId="161" applyFont="1" applyBorder="1" applyAlignment="1">
      <alignment horizontal="right" vertical="center" wrapText="1"/>
      <protection/>
    </xf>
    <xf numFmtId="4" fontId="32" fillId="0" borderId="67" xfId="161" applyNumberFormat="1" applyFont="1" applyBorder="1" applyAlignment="1">
      <alignment horizontal="right" vertical="center" wrapText="1"/>
      <protection/>
    </xf>
    <xf numFmtId="4" fontId="32" fillId="0" borderId="71" xfId="161" applyNumberFormat="1" applyFont="1" applyBorder="1" applyAlignment="1">
      <alignment horizontal="right" vertical="center" wrapText="1"/>
      <protection/>
    </xf>
    <xf numFmtId="0" fontId="31" fillId="0" borderId="21" xfId="161" applyFont="1" applyBorder="1" applyAlignment="1">
      <alignment vertical="center" wrapText="1"/>
      <protection/>
    </xf>
    <xf numFmtId="0" fontId="31" fillId="0" borderId="19" xfId="161" applyFont="1" applyBorder="1" applyAlignment="1">
      <alignment horizontal="right" vertical="center" wrapText="1"/>
      <protection/>
    </xf>
    <xf numFmtId="4" fontId="31" fillId="0" borderId="19" xfId="161" applyNumberFormat="1" applyFont="1" applyBorder="1" applyAlignment="1">
      <alignment horizontal="right" vertical="center" wrapText="1"/>
      <protection/>
    </xf>
    <xf numFmtId="4" fontId="31" fillId="0" borderId="59" xfId="161" applyNumberFormat="1" applyFont="1" applyBorder="1" applyAlignment="1">
      <alignment horizontal="right" vertical="center" wrapText="1"/>
      <protection/>
    </xf>
    <xf numFmtId="0" fontId="29" fillId="0" borderId="0" xfId="161" applyFont="1" applyFill="1" applyBorder="1">
      <alignment/>
      <protection/>
    </xf>
    <xf numFmtId="164" fontId="29" fillId="0" borderId="72" xfId="161" applyNumberFormat="1" applyFont="1" applyFill="1" applyBorder="1" applyAlignment="1">
      <alignment horizontal="right"/>
      <protection/>
    </xf>
    <xf numFmtId="0" fontId="32" fillId="0" borderId="55" xfId="161" applyFont="1" applyBorder="1" applyAlignment="1">
      <alignment horizontal="left" vertical="center" wrapText="1"/>
      <protection/>
    </xf>
    <xf numFmtId="0" fontId="32" fillId="0" borderId="46" xfId="161" applyFont="1" applyBorder="1" applyAlignment="1">
      <alignment horizontal="right" vertical="center" wrapText="1"/>
      <protection/>
    </xf>
    <xf numFmtId="4" fontId="32" fillId="0" borderId="50" xfId="161" applyNumberFormat="1" applyFont="1" applyBorder="1" applyAlignment="1">
      <alignment horizontal="right" vertical="center" wrapText="1"/>
      <protection/>
    </xf>
    <xf numFmtId="0" fontId="32" fillId="0" borderId="42" xfId="161" applyFont="1" applyBorder="1" applyAlignment="1">
      <alignment horizontal="left" vertical="center" wrapText="1"/>
      <protection/>
    </xf>
    <xf numFmtId="0" fontId="31" fillId="0" borderId="21" xfId="161" applyFont="1" applyBorder="1" applyAlignment="1">
      <alignment horizontal="left" vertical="center" wrapText="1"/>
      <protection/>
    </xf>
    <xf numFmtId="0" fontId="8" fillId="0" borderId="0" xfId="190" applyFont="1" applyAlignment="1">
      <alignment horizontal="right"/>
      <protection/>
    </xf>
    <xf numFmtId="49" fontId="6" fillId="32" borderId="20" xfId="188" applyNumberFormat="1" applyFont="1" applyFill="1" applyBorder="1" applyAlignment="1">
      <alignment horizontal="center" vertical="center"/>
      <protection/>
    </xf>
    <xf numFmtId="49" fontId="6" fillId="32" borderId="22" xfId="188" applyNumberFormat="1" applyFont="1" applyFill="1" applyBorder="1" applyAlignment="1">
      <alignment horizontal="center" vertical="center"/>
      <protection/>
    </xf>
    <xf numFmtId="0" fontId="0" fillId="0" borderId="0" xfId="188" applyBorder="1">
      <alignment/>
      <protection/>
    </xf>
    <xf numFmtId="49" fontId="6" fillId="0" borderId="72" xfId="188" applyNumberFormat="1" applyFont="1" applyFill="1" applyBorder="1" applyAlignment="1">
      <alignment vertical="center"/>
      <protection/>
    </xf>
    <xf numFmtId="49" fontId="6" fillId="0" borderId="32" xfId="188" applyNumberFormat="1" applyFont="1" applyFill="1" applyBorder="1" applyAlignment="1">
      <alignment vertical="center"/>
      <protection/>
    </xf>
    <xf numFmtId="0" fontId="8" fillId="0" borderId="53" xfId="188" applyFont="1" applyFill="1" applyBorder="1" applyAlignment="1">
      <alignment horizontal="left" vertical="center" wrapText="1"/>
      <protection/>
    </xf>
    <xf numFmtId="2" fontId="8" fillId="0" borderId="72" xfId="188" applyNumberFormat="1" applyFont="1" applyFill="1" applyBorder="1" applyAlignment="1">
      <alignment vertical="center"/>
      <protection/>
    </xf>
    <xf numFmtId="2" fontId="8" fillId="0" borderId="32" xfId="188" applyNumberFormat="1" applyFont="1" applyFill="1" applyBorder="1" applyAlignment="1">
      <alignment vertical="center"/>
      <protection/>
    </xf>
    <xf numFmtId="0" fontId="6" fillId="0" borderId="42" xfId="188" applyFont="1" applyFill="1" applyBorder="1" applyAlignment="1">
      <alignment horizontal="center" vertical="center"/>
      <protection/>
    </xf>
    <xf numFmtId="49" fontId="6" fillId="0" borderId="63" xfId="188" applyNumberFormat="1" applyFont="1" applyFill="1" applyBorder="1" applyAlignment="1">
      <alignment vertical="center"/>
      <protection/>
    </xf>
    <xf numFmtId="49" fontId="6" fillId="0" borderId="43" xfId="188" applyNumberFormat="1" applyFont="1" applyFill="1" applyBorder="1" applyAlignment="1">
      <alignment horizontal="left" vertical="center" wrapText="1"/>
      <protection/>
    </xf>
    <xf numFmtId="2" fontId="6" fillId="0" borderId="63" xfId="188" applyNumberFormat="1" applyFont="1" applyFill="1" applyBorder="1" applyAlignment="1">
      <alignment vertical="center"/>
      <protection/>
    </xf>
    <xf numFmtId="2" fontId="6" fillId="0" borderId="61" xfId="188" applyNumberFormat="1" applyFont="1" applyFill="1" applyBorder="1" applyAlignment="1">
      <alignment vertical="center"/>
      <protection/>
    </xf>
    <xf numFmtId="4" fontId="6" fillId="0" borderId="50" xfId="188" applyNumberFormat="1" applyFont="1" applyFill="1" applyBorder="1" applyAlignment="1">
      <alignment vertical="center"/>
      <protection/>
    </xf>
    <xf numFmtId="4" fontId="8" fillId="0" borderId="58" xfId="188" applyNumberFormat="1" applyFont="1" applyFill="1" applyBorder="1" applyAlignment="1">
      <alignment vertical="center"/>
      <protection/>
    </xf>
    <xf numFmtId="4" fontId="6" fillId="0" borderId="61" xfId="188" applyNumberFormat="1" applyFont="1" applyFill="1" applyBorder="1" applyAlignment="1">
      <alignment vertical="center"/>
      <protection/>
    </xf>
    <xf numFmtId="4" fontId="6" fillId="0" borderId="44" xfId="188" applyNumberFormat="1" applyFont="1" applyFill="1" applyBorder="1" applyAlignment="1">
      <alignment vertical="center"/>
      <protection/>
    </xf>
    <xf numFmtId="4" fontId="8" fillId="0" borderId="32" xfId="188" applyNumberFormat="1" applyFont="1" applyFill="1" applyBorder="1" applyAlignment="1">
      <alignment vertical="center"/>
      <protection/>
    </xf>
    <xf numFmtId="4" fontId="8" fillId="0" borderId="73" xfId="188" applyNumberFormat="1" applyFont="1" applyFill="1" applyBorder="1" applyAlignment="1">
      <alignment vertical="center"/>
      <protection/>
    </xf>
    <xf numFmtId="49" fontId="6" fillId="32" borderId="61" xfId="188" applyNumberFormat="1" applyFont="1" applyFill="1" applyBorder="1" applyAlignment="1">
      <alignment horizontal="center" vertical="center"/>
      <protection/>
    </xf>
    <xf numFmtId="49" fontId="6" fillId="32" borderId="62" xfId="188" applyNumberFormat="1" applyFont="1" applyFill="1" applyBorder="1" applyAlignment="1">
      <alignment horizontal="center" vertical="center"/>
      <protection/>
    </xf>
    <xf numFmtId="0" fontId="6" fillId="0" borderId="74" xfId="188" applyFont="1" applyBorder="1" applyAlignment="1">
      <alignment horizontal="center" vertical="center"/>
      <protection/>
    </xf>
    <xf numFmtId="0" fontId="6" fillId="0" borderId="75" xfId="188" applyFont="1" applyBorder="1" applyAlignment="1">
      <alignment horizontal="center" vertical="center"/>
      <protection/>
    </xf>
    <xf numFmtId="0" fontId="6" fillId="0" borderId="76" xfId="188" applyFont="1" applyBorder="1" applyAlignment="1">
      <alignment horizontal="center" vertical="center"/>
      <protection/>
    </xf>
    <xf numFmtId="0" fontId="6" fillId="0" borderId="75" xfId="188" applyFont="1" applyFill="1" applyBorder="1" applyAlignment="1">
      <alignment horizontal="center" vertical="center"/>
      <protection/>
    </xf>
    <xf numFmtId="0" fontId="6" fillId="0" borderId="77" xfId="188" applyFont="1" applyFill="1" applyBorder="1" applyAlignment="1">
      <alignment horizontal="left" vertical="center"/>
      <protection/>
    </xf>
    <xf numFmtId="4" fontId="6" fillId="0" borderId="46" xfId="188" applyNumberFormat="1" applyFont="1" applyFill="1" applyBorder="1" applyAlignment="1">
      <alignment vertical="center"/>
      <protection/>
    </xf>
    <xf numFmtId="4" fontId="6" fillId="32" borderId="53" xfId="189" applyNumberFormat="1" applyFont="1" applyFill="1" applyBorder="1" applyAlignment="1">
      <alignment vertical="center"/>
      <protection/>
    </xf>
    <xf numFmtId="0" fontId="6" fillId="32" borderId="31" xfId="188" applyFont="1" applyFill="1" applyBorder="1" applyAlignment="1">
      <alignment horizontal="center" vertical="center"/>
      <protection/>
    </xf>
    <xf numFmtId="0" fontId="6" fillId="32" borderId="53" xfId="188" applyFont="1" applyFill="1" applyBorder="1" applyAlignment="1">
      <alignment horizontal="center" vertical="center"/>
      <protection/>
    </xf>
    <xf numFmtId="0" fontId="6" fillId="32" borderId="53" xfId="189" applyFont="1" applyFill="1" applyBorder="1" applyAlignment="1">
      <alignment vertical="center" wrapText="1"/>
      <protection/>
    </xf>
    <xf numFmtId="4" fontId="6" fillId="0" borderId="59" xfId="188" applyNumberFormat="1" applyFont="1" applyFill="1" applyBorder="1" applyAlignment="1">
      <alignment vertical="center"/>
      <protection/>
    </xf>
    <xf numFmtId="4" fontId="6" fillId="32" borderId="73" xfId="189" applyNumberFormat="1" applyFont="1" applyFill="1" applyBorder="1" applyAlignment="1">
      <alignment vertical="center"/>
      <protection/>
    </xf>
    <xf numFmtId="49" fontId="6" fillId="32" borderId="32" xfId="188" applyNumberFormat="1" applyFont="1" applyFill="1" applyBorder="1" applyAlignment="1">
      <alignment horizontal="center" vertical="center"/>
      <protection/>
    </xf>
    <xf numFmtId="49" fontId="6" fillId="32" borderId="33" xfId="188" applyNumberFormat="1" applyFont="1" applyFill="1" applyBorder="1" applyAlignment="1">
      <alignment horizontal="center" vertical="center"/>
      <protection/>
    </xf>
    <xf numFmtId="0" fontId="8" fillId="56" borderId="43" xfId="188" applyFont="1" applyFill="1" applyBorder="1" applyAlignment="1">
      <alignment horizontal="center" vertical="center"/>
      <protection/>
    </xf>
    <xf numFmtId="0" fontId="6" fillId="0" borderId="78" xfId="173" applyFont="1" applyBorder="1" applyAlignment="1">
      <alignment horizontal="center" vertical="center" wrapText="1"/>
      <protection/>
    </xf>
    <xf numFmtId="0" fontId="6" fillId="0" borderId="79" xfId="173" applyFont="1" applyBorder="1" applyAlignment="1">
      <alignment horizontal="center" vertical="center" wrapText="1"/>
      <protection/>
    </xf>
    <xf numFmtId="0" fontId="8" fillId="56" borderId="34" xfId="188" applyFont="1" applyFill="1" applyBorder="1" applyAlignment="1">
      <alignment horizontal="center" vertical="center"/>
      <protection/>
    </xf>
    <xf numFmtId="0" fontId="33" fillId="0" borderId="80" xfId="171" applyFont="1" applyBorder="1" applyAlignment="1">
      <alignment horizontal="center" vertical="center" wrapText="1"/>
      <protection/>
    </xf>
    <xf numFmtId="0" fontId="33" fillId="0" borderId="25" xfId="171" applyFont="1" applyBorder="1" applyAlignment="1">
      <alignment horizontal="center" vertical="center" wrapText="1"/>
      <protection/>
    </xf>
    <xf numFmtId="0" fontId="33" fillId="0" borderId="24" xfId="171" applyFont="1" applyBorder="1" applyAlignment="1">
      <alignment horizontal="center" vertical="center" wrapText="1"/>
      <protection/>
    </xf>
    <xf numFmtId="0" fontId="33" fillId="0" borderId="24" xfId="171" applyFont="1" applyBorder="1" applyAlignment="1">
      <alignment horizontal="center" vertical="center" wrapText="1"/>
      <protection/>
    </xf>
    <xf numFmtId="0" fontId="6" fillId="0" borderId="24" xfId="171" applyFont="1" applyBorder="1" applyAlignment="1">
      <alignment horizontal="center" vertical="center" wrapText="1"/>
      <protection/>
    </xf>
    <xf numFmtId="49" fontId="6" fillId="32" borderId="72" xfId="188" applyNumberFormat="1" applyFont="1" applyFill="1" applyBorder="1" applyAlignment="1">
      <alignment horizontal="center" vertical="center"/>
      <protection/>
    </xf>
    <xf numFmtId="0" fontId="6" fillId="0" borderId="40" xfId="188" applyFont="1" applyBorder="1" applyAlignment="1">
      <alignment horizontal="center" vertical="center"/>
      <protection/>
    </xf>
    <xf numFmtId="0" fontId="6" fillId="0" borderId="19" xfId="188" applyFont="1" applyBorder="1" applyAlignment="1">
      <alignment horizontal="center" vertical="center"/>
      <protection/>
    </xf>
    <xf numFmtId="0" fontId="6" fillId="0" borderId="19" xfId="188" applyFont="1" applyFill="1" applyBorder="1" applyAlignment="1">
      <alignment horizontal="center" vertical="center"/>
      <protection/>
    </xf>
    <xf numFmtId="0" fontId="6" fillId="32" borderId="20" xfId="188" applyFont="1" applyFill="1" applyBorder="1" applyAlignment="1">
      <alignment horizontal="left" vertical="center"/>
      <protection/>
    </xf>
    <xf numFmtId="4" fontId="6" fillId="0" borderId="67" xfId="188" applyNumberFormat="1" applyFont="1" applyFill="1" applyBorder="1" applyAlignment="1">
      <alignment vertical="center"/>
      <protection/>
    </xf>
    <xf numFmtId="4" fontId="6" fillId="12" borderId="48" xfId="171" applyNumberFormat="1" applyFont="1" applyFill="1" applyBorder="1" applyAlignment="1">
      <alignment vertical="center"/>
      <protection/>
    </xf>
    <xf numFmtId="4" fontId="6" fillId="12" borderId="46" xfId="171" applyNumberFormat="1" applyFont="1" applyFill="1" applyBorder="1" applyAlignment="1">
      <alignment vertical="center"/>
      <protection/>
    </xf>
    <xf numFmtId="4" fontId="6" fillId="12" borderId="49" xfId="188" applyNumberFormat="1" applyFont="1" applyFill="1" applyBorder="1" applyAlignment="1">
      <alignment vertical="center"/>
      <protection/>
    </xf>
    <xf numFmtId="0" fontId="6" fillId="12" borderId="45" xfId="188" applyFont="1" applyFill="1" applyBorder="1" applyAlignment="1">
      <alignment horizontal="center" vertical="center"/>
      <protection/>
    </xf>
    <xf numFmtId="49" fontId="6" fillId="12" borderId="47" xfId="188" applyNumberFormat="1" applyFont="1" applyFill="1" applyBorder="1" applyAlignment="1">
      <alignment horizontal="center" vertical="center"/>
      <protection/>
    </xf>
    <xf numFmtId="49" fontId="6" fillId="12" borderId="49" xfId="188" applyNumberFormat="1" applyFont="1" applyFill="1" applyBorder="1" applyAlignment="1">
      <alignment horizontal="center" vertical="center"/>
      <protection/>
    </xf>
    <xf numFmtId="0" fontId="6" fillId="12" borderId="46" xfId="188" applyFont="1" applyFill="1" applyBorder="1" applyAlignment="1">
      <alignment horizontal="center" vertical="center"/>
      <protection/>
    </xf>
    <xf numFmtId="0" fontId="6" fillId="12" borderId="47" xfId="171" applyFont="1" applyFill="1" applyBorder="1" applyAlignment="1">
      <alignment horizontal="center" vertical="center"/>
      <protection/>
    </xf>
    <xf numFmtId="0" fontId="6" fillId="12" borderId="46" xfId="171" applyFont="1" applyFill="1" applyBorder="1" applyAlignment="1">
      <alignment vertical="center"/>
      <protection/>
    </xf>
    <xf numFmtId="4" fontId="6" fillId="0" borderId="71" xfId="188" applyNumberFormat="1" applyFont="1" applyFill="1" applyBorder="1" applyAlignment="1">
      <alignment vertical="center"/>
      <protection/>
    </xf>
    <xf numFmtId="4" fontId="6" fillId="32" borderId="59" xfId="188" applyNumberFormat="1" applyFont="1" applyFill="1" applyBorder="1" applyAlignment="1">
      <alignment vertical="center"/>
      <protection/>
    </xf>
    <xf numFmtId="4" fontId="6" fillId="12" borderId="50" xfId="171" applyNumberFormat="1" applyFont="1" applyFill="1" applyBorder="1" applyAlignment="1">
      <alignment vertical="center"/>
      <protection/>
    </xf>
    <xf numFmtId="4" fontId="6" fillId="0" borderId="44" xfId="171" applyNumberFormat="1" applyFont="1" applyFill="1" applyBorder="1" applyAlignment="1">
      <alignment vertical="center"/>
      <protection/>
    </xf>
    <xf numFmtId="4" fontId="8" fillId="0" borderId="71" xfId="171" applyNumberFormat="1" applyFont="1" applyFill="1" applyBorder="1" applyAlignment="1">
      <alignment vertical="center"/>
      <protection/>
    </xf>
    <xf numFmtId="4" fontId="6" fillId="12" borderId="54" xfId="171" applyNumberFormat="1" applyFont="1" applyFill="1" applyBorder="1" applyAlignment="1">
      <alignment vertical="center"/>
      <protection/>
    </xf>
    <xf numFmtId="4" fontId="6" fillId="12" borderId="48" xfId="188" applyNumberFormat="1" applyFont="1" applyFill="1" applyBorder="1" applyAlignment="1">
      <alignment vertical="center"/>
      <protection/>
    </xf>
    <xf numFmtId="4" fontId="6" fillId="12" borderId="47" xfId="188" applyNumberFormat="1" applyFont="1" applyFill="1" applyBorder="1" applyAlignment="1">
      <alignment horizontal="right" vertical="center"/>
      <protection/>
    </xf>
    <xf numFmtId="4" fontId="6" fillId="12" borderId="50" xfId="188" applyNumberFormat="1" applyFont="1" applyFill="1" applyBorder="1" applyAlignment="1">
      <alignment horizontal="right" vertical="center"/>
      <protection/>
    </xf>
    <xf numFmtId="0" fontId="33" fillId="0" borderId="25" xfId="171" applyFont="1" applyBorder="1" applyAlignment="1">
      <alignment horizontal="center" vertical="center" wrapText="1"/>
      <protection/>
    </xf>
    <xf numFmtId="49" fontId="6" fillId="12" borderId="48" xfId="188" applyNumberFormat="1" applyFont="1" applyFill="1" applyBorder="1" applyAlignment="1">
      <alignment horizontal="center" vertical="center"/>
      <protection/>
    </xf>
    <xf numFmtId="49" fontId="6" fillId="12" borderId="46" xfId="188" applyNumberFormat="1" applyFont="1" applyFill="1" applyBorder="1" applyAlignment="1">
      <alignment horizontal="center" vertical="center"/>
      <protection/>
    </xf>
    <xf numFmtId="0" fontId="6" fillId="12" borderId="46" xfId="188" applyFont="1" applyFill="1" applyBorder="1" applyAlignment="1">
      <alignment horizontal="left" vertical="center" wrapText="1"/>
      <protection/>
    </xf>
    <xf numFmtId="49" fontId="6" fillId="32" borderId="47" xfId="188" applyNumberFormat="1" applyFont="1" applyFill="1" applyBorder="1" applyAlignment="1">
      <alignment horizontal="center" vertical="center"/>
      <protection/>
    </xf>
    <xf numFmtId="49" fontId="6" fillId="32" borderId="49" xfId="188" applyNumberFormat="1" applyFont="1" applyFill="1" applyBorder="1" applyAlignment="1">
      <alignment horizontal="center" vertical="center"/>
      <protection/>
    </xf>
    <xf numFmtId="0" fontId="28" fillId="45" borderId="72" xfId="161" applyFont="1" applyFill="1" applyBorder="1" applyAlignment="1">
      <alignment horizontal="center"/>
      <protection/>
    </xf>
    <xf numFmtId="0" fontId="4" fillId="0" borderId="0" xfId="187" applyFont="1" applyAlignment="1">
      <alignment horizontal="center"/>
      <protection/>
    </xf>
    <xf numFmtId="0" fontId="5" fillId="0" borderId="0" xfId="171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20" xfId="188" applyFont="1" applyFill="1" applyBorder="1" applyAlignment="1">
      <alignment horizontal="center" vertical="center" wrapText="1"/>
      <protection/>
    </xf>
    <xf numFmtId="0" fontId="6" fillId="0" borderId="22" xfId="188" applyFont="1" applyFill="1" applyBorder="1" applyAlignment="1">
      <alignment horizontal="center" vertical="center" wrapText="1"/>
      <protection/>
    </xf>
    <xf numFmtId="0" fontId="6" fillId="0" borderId="20" xfId="188" applyFont="1" applyFill="1" applyBorder="1" applyAlignment="1">
      <alignment horizontal="center"/>
      <protection/>
    </xf>
    <xf numFmtId="0" fontId="6" fillId="0" borderId="22" xfId="188" applyFont="1" applyFill="1" applyBorder="1" applyAlignment="1">
      <alignment horizontal="center"/>
      <protection/>
    </xf>
    <xf numFmtId="0" fontId="33" fillId="0" borderId="20" xfId="171" applyFont="1" applyBorder="1" applyAlignment="1">
      <alignment horizontal="center" vertical="center" wrapText="1"/>
      <protection/>
    </xf>
    <xf numFmtId="0" fontId="33" fillId="0" borderId="22" xfId="171" applyFont="1" applyBorder="1" applyAlignment="1">
      <alignment horizontal="center" vertical="center" wrapText="1"/>
      <protection/>
    </xf>
    <xf numFmtId="1" fontId="5" fillId="0" borderId="0" xfId="187" applyNumberFormat="1" applyFont="1" applyAlignment="1">
      <alignment horizontal="center" vertical="center" wrapText="1"/>
      <protection/>
    </xf>
    <xf numFmtId="0" fontId="6" fillId="0" borderId="34" xfId="188" applyFont="1" applyFill="1" applyBorder="1" applyAlignment="1">
      <alignment horizontal="center" vertical="center"/>
      <protection/>
    </xf>
    <xf numFmtId="0" fontId="40" fillId="0" borderId="35" xfId="159" applyBorder="1" applyAlignment="1">
      <alignment horizontal="center" vertical="center"/>
      <protection/>
    </xf>
    <xf numFmtId="0" fontId="33" fillId="0" borderId="25" xfId="171" applyFont="1" applyBorder="1" applyAlignment="1">
      <alignment horizontal="center" vertical="center" wrapText="1"/>
      <protection/>
    </xf>
    <xf numFmtId="0" fontId="33" fillId="0" borderId="41" xfId="171" applyFont="1" applyBorder="1" applyAlignment="1">
      <alignment horizontal="center" vertical="center" wrapText="1"/>
      <protection/>
    </xf>
    <xf numFmtId="0" fontId="33" fillId="0" borderId="78" xfId="171" applyFont="1" applyBorder="1" applyAlignment="1">
      <alignment horizontal="center" vertical="center" wrapText="1"/>
      <protection/>
    </xf>
  </cellXfs>
  <cellStyles count="240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2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3 6" xfId="32"/>
    <cellStyle name="20 % – Zvýraznění4" xfId="33"/>
    <cellStyle name="20 % – Zvýraznění4 2" xfId="34"/>
    <cellStyle name="20 % – Zvýraznění4 3" xfId="35"/>
    <cellStyle name="20 % – Zvýraznění4 4" xfId="36"/>
    <cellStyle name="20 % – Zvýraznění4 5" xfId="37"/>
    <cellStyle name="20 % – Zvýraznění4 6" xfId="38"/>
    <cellStyle name="20 % – Zvýraznění5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6" xfId="45"/>
    <cellStyle name="20 % – Zvýraznění6 2" xfId="46"/>
    <cellStyle name="20 % – Zvýraznění6 3" xfId="47"/>
    <cellStyle name="20 % – Zvýraznění6 4" xfId="48"/>
    <cellStyle name="20 % – Zvýraznění6 5" xfId="49"/>
    <cellStyle name="20 % – Zvýraznění6 6" xfId="50"/>
    <cellStyle name="40 % – Zvýraznění1" xfId="51"/>
    <cellStyle name="40 % – Zvýraznění1 2" xfId="52"/>
    <cellStyle name="40 % – Zvýraznění1 3" xfId="53"/>
    <cellStyle name="40 % – Zvýraznění1 4" xfId="54"/>
    <cellStyle name="40 % – Zvýraznění1 5" xfId="55"/>
    <cellStyle name="40 % – Zvýraznění1 6" xfId="56"/>
    <cellStyle name="40 % – Zvýraznění2" xfId="57"/>
    <cellStyle name="40 % – Zvýraznění2 2" xfId="58"/>
    <cellStyle name="40 % – Zvýraznění2 3" xfId="59"/>
    <cellStyle name="40 % – Zvýraznění2 4" xfId="60"/>
    <cellStyle name="40 % – Zvýraznění2 5" xfId="61"/>
    <cellStyle name="40 % – Zvýraznění2 6" xfId="62"/>
    <cellStyle name="40 % – Zvýraznění3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4" xfId="69"/>
    <cellStyle name="40 % – Zvýraznění4 2" xfId="70"/>
    <cellStyle name="40 % – Zvýraznění4 3" xfId="71"/>
    <cellStyle name="40 % – Zvýraznění4 4" xfId="72"/>
    <cellStyle name="40 % – Zvýraznění4 5" xfId="73"/>
    <cellStyle name="40 % – Zvýraznění4 6" xfId="74"/>
    <cellStyle name="40 % – Zvýraznění5" xfId="75"/>
    <cellStyle name="40 % – Zvýraznění5 2" xfId="76"/>
    <cellStyle name="40 % – Zvýraznění5 3" xfId="77"/>
    <cellStyle name="40 % – Zvýraznění5 4" xfId="78"/>
    <cellStyle name="40 % – Zvýraznění5 5" xfId="79"/>
    <cellStyle name="40 % – Zvýraznění5 6" xfId="80"/>
    <cellStyle name="40 % – Zvýraznění6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60 % – Zvýraznění1" xfId="87"/>
    <cellStyle name="60 % – Zvýraznění1 2" xfId="88"/>
    <cellStyle name="60 % – Zvýraznění1 3" xfId="89"/>
    <cellStyle name="60 % – Zvýraznění1 4" xfId="90"/>
    <cellStyle name="60 % – Zvýraznění2" xfId="91"/>
    <cellStyle name="60 % – Zvýraznění2 2" xfId="92"/>
    <cellStyle name="60 % – Zvýraznění2 3" xfId="93"/>
    <cellStyle name="60 % – Zvýraznění2 4" xfId="94"/>
    <cellStyle name="60 % – Zvýraznění3" xfId="95"/>
    <cellStyle name="60 % – Zvýraznění3 2" xfId="96"/>
    <cellStyle name="60 % – Zvýraznění3 3" xfId="97"/>
    <cellStyle name="60 % – Zvýraznění3 4" xfId="98"/>
    <cellStyle name="60 % – Zvýraznění4" xfId="99"/>
    <cellStyle name="60 % – Zvýraznění4 2" xfId="100"/>
    <cellStyle name="60 % – Zvýraznění4 3" xfId="101"/>
    <cellStyle name="60 % – Zvýraznění4 4" xfId="102"/>
    <cellStyle name="60 % – Zvýraznění5" xfId="103"/>
    <cellStyle name="60 % – Zvýraznění5 2" xfId="104"/>
    <cellStyle name="60 % – Zvýraznění5 3" xfId="105"/>
    <cellStyle name="60 % – Zvýraznění5 4" xfId="106"/>
    <cellStyle name="60 % – Zvýraznění6" xfId="107"/>
    <cellStyle name="60 % – Zvýraznění6 2" xfId="108"/>
    <cellStyle name="60 % – Zvýraznění6 3" xfId="109"/>
    <cellStyle name="60 % – Zvýraznění6 4" xfId="110"/>
    <cellStyle name="Celkem" xfId="111"/>
    <cellStyle name="Celkem 2" xfId="112"/>
    <cellStyle name="Celkem 3" xfId="113"/>
    <cellStyle name="Celkem 4" xfId="114"/>
    <cellStyle name="Comma" xfId="115"/>
    <cellStyle name="Čárka 2" xfId="116"/>
    <cellStyle name="Čárka 3" xfId="117"/>
    <cellStyle name="čárky 2" xfId="118"/>
    <cellStyle name="čárky 2 2" xfId="119"/>
    <cellStyle name="čárky 3" xfId="120"/>
    <cellStyle name="čárky 3 2" xfId="121"/>
    <cellStyle name="čárky 3 3" xfId="122"/>
    <cellStyle name="Comma [0]" xfId="123"/>
    <cellStyle name="Hyperlink" xfId="124"/>
    <cellStyle name="Chybně" xfId="125"/>
    <cellStyle name="Chybně 2" xfId="126"/>
    <cellStyle name="Chybně 3" xfId="127"/>
    <cellStyle name="Chybně 4" xfId="128"/>
    <cellStyle name="Kontrolní buňka" xfId="129"/>
    <cellStyle name="Kontrolní buňka 2" xfId="130"/>
    <cellStyle name="Kontrolní buňka 3" xfId="131"/>
    <cellStyle name="Kontrolní buňka 4" xfId="132"/>
    <cellStyle name="Currency" xfId="133"/>
    <cellStyle name="Currency [0]" xfId="134"/>
    <cellStyle name="Nadpis 1" xfId="135"/>
    <cellStyle name="Nadpis 1 2" xfId="136"/>
    <cellStyle name="Nadpis 1 3" xfId="137"/>
    <cellStyle name="Nadpis 1 4" xfId="138"/>
    <cellStyle name="Nadpis 2" xfId="139"/>
    <cellStyle name="Nadpis 2 2" xfId="140"/>
    <cellStyle name="Nadpis 2 3" xfId="141"/>
    <cellStyle name="Nadpis 2 4" xfId="142"/>
    <cellStyle name="Nadpis 3" xfId="143"/>
    <cellStyle name="Nadpis 3 2" xfId="144"/>
    <cellStyle name="Nadpis 3 3" xfId="145"/>
    <cellStyle name="Nadpis 3 4" xfId="146"/>
    <cellStyle name="Nadpis 4" xfId="147"/>
    <cellStyle name="Nadpis 4 2" xfId="148"/>
    <cellStyle name="Nadpis 4 3" xfId="149"/>
    <cellStyle name="Nadpis 4 4" xfId="150"/>
    <cellStyle name="Název" xfId="151"/>
    <cellStyle name="Název 2" xfId="152"/>
    <cellStyle name="Název 3" xfId="153"/>
    <cellStyle name="Název 4" xfId="154"/>
    <cellStyle name="Neutrální" xfId="155"/>
    <cellStyle name="Neutrální 2" xfId="156"/>
    <cellStyle name="Neutrální 3" xfId="157"/>
    <cellStyle name="Neutrální 4" xfId="158"/>
    <cellStyle name="Normální 10" xfId="159"/>
    <cellStyle name="Normální 10 2" xfId="160"/>
    <cellStyle name="Normální 11" xfId="161"/>
    <cellStyle name="Normální 11 2" xfId="162"/>
    <cellStyle name="Normální 12" xfId="163"/>
    <cellStyle name="Normální 13" xfId="164"/>
    <cellStyle name="Normální 14" xfId="165"/>
    <cellStyle name="Normální 14 2" xfId="166"/>
    <cellStyle name="Normální 15" xfId="167"/>
    <cellStyle name="Normální 16" xfId="168"/>
    <cellStyle name="Normální 17" xfId="169"/>
    <cellStyle name="Normální 18" xfId="170"/>
    <cellStyle name="normální 2" xfId="171"/>
    <cellStyle name="normální 2 2" xfId="172"/>
    <cellStyle name="Normální 3" xfId="173"/>
    <cellStyle name="Normální 3 2" xfId="174"/>
    <cellStyle name="Normální 3 3" xfId="175"/>
    <cellStyle name="Normální 4" xfId="176"/>
    <cellStyle name="Normální 4 2" xfId="177"/>
    <cellStyle name="Normální 4 2 2" xfId="178"/>
    <cellStyle name="Normální 5" xfId="179"/>
    <cellStyle name="Normální 6" xfId="180"/>
    <cellStyle name="Normální 7" xfId="181"/>
    <cellStyle name="Normální 8" xfId="182"/>
    <cellStyle name="Normální 9" xfId="183"/>
    <cellStyle name="Normální 9 2" xfId="184"/>
    <cellStyle name="normální_04 - OSMTVS" xfId="185"/>
    <cellStyle name="normální_2. čtení rozpočtu 2006 - příjmy 2" xfId="186"/>
    <cellStyle name="normální_2. Rozpočet 2007 - tabulky" xfId="187"/>
    <cellStyle name="normální_Rozpis výdajů 03 bez PO 2" xfId="188"/>
    <cellStyle name="normální_Rozpis výdajů 03 bez PO 2 2" xfId="189"/>
    <cellStyle name="normální_Rozpis výdajů 03 bez PO 3" xfId="190"/>
    <cellStyle name="normální_Rozpis výdajů 03 bez PO_UR 2008 1-168 tisk" xfId="191"/>
    <cellStyle name="normální_Rozpočet 2004 (ZK)" xfId="192"/>
    <cellStyle name="Followed Hyperlink" xfId="193"/>
    <cellStyle name="Poznámka" xfId="194"/>
    <cellStyle name="Poznámka 2" xfId="195"/>
    <cellStyle name="Poznámka 3" xfId="196"/>
    <cellStyle name="Poznámka 4" xfId="197"/>
    <cellStyle name="Poznámka 5" xfId="198"/>
    <cellStyle name="Poznámka 6" xfId="199"/>
    <cellStyle name="Percent" xfId="200"/>
    <cellStyle name="Propojená buňka" xfId="201"/>
    <cellStyle name="Propojená buňka 2" xfId="202"/>
    <cellStyle name="Propojená buňka 3" xfId="203"/>
    <cellStyle name="Propojená buňka 4" xfId="204"/>
    <cellStyle name="S8M1" xfId="205"/>
    <cellStyle name="Správně" xfId="206"/>
    <cellStyle name="Správně 2" xfId="207"/>
    <cellStyle name="Správně 3" xfId="208"/>
    <cellStyle name="Správně 4" xfId="209"/>
    <cellStyle name="Text upozornění" xfId="210"/>
    <cellStyle name="Text upozornění 2" xfId="211"/>
    <cellStyle name="Text upozornění 3" xfId="212"/>
    <cellStyle name="Text upozornění 4" xfId="213"/>
    <cellStyle name="Vstup" xfId="214"/>
    <cellStyle name="Vstup 2" xfId="215"/>
    <cellStyle name="Vstup 3" xfId="216"/>
    <cellStyle name="Vstup 4" xfId="217"/>
    <cellStyle name="Výpočet" xfId="218"/>
    <cellStyle name="Výpočet 2" xfId="219"/>
    <cellStyle name="Výpočet 3" xfId="220"/>
    <cellStyle name="Výpočet 4" xfId="221"/>
    <cellStyle name="Výstup" xfId="222"/>
    <cellStyle name="Výstup 2" xfId="223"/>
    <cellStyle name="Výstup 3" xfId="224"/>
    <cellStyle name="Výstup 4" xfId="225"/>
    <cellStyle name="Vysvětlující text" xfId="226"/>
    <cellStyle name="Vysvětlující text 2" xfId="227"/>
    <cellStyle name="Vysvětlující text 3" xfId="228"/>
    <cellStyle name="Vysvětlující text 4" xfId="229"/>
    <cellStyle name="Zvýraznění 1" xfId="230"/>
    <cellStyle name="Zvýraznění 1 2" xfId="231"/>
    <cellStyle name="Zvýraznění 1 3" xfId="232"/>
    <cellStyle name="Zvýraznění 1 4" xfId="233"/>
    <cellStyle name="Zvýraznění 2" xfId="234"/>
    <cellStyle name="Zvýraznění 2 2" xfId="235"/>
    <cellStyle name="Zvýraznění 2 3" xfId="236"/>
    <cellStyle name="Zvýraznění 2 4" xfId="237"/>
    <cellStyle name="Zvýraznění 3" xfId="238"/>
    <cellStyle name="Zvýraznění 3 2" xfId="239"/>
    <cellStyle name="Zvýraznění 3 3" xfId="240"/>
    <cellStyle name="Zvýraznění 3 4" xfId="241"/>
    <cellStyle name="Zvýraznění 4" xfId="242"/>
    <cellStyle name="Zvýraznění 4 2" xfId="243"/>
    <cellStyle name="Zvýraznění 4 3" xfId="244"/>
    <cellStyle name="Zvýraznění 4 4" xfId="245"/>
    <cellStyle name="Zvýraznění 5" xfId="246"/>
    <cellStyle name="Zvýraznění 5 2" xfId="247"/>
    <cellStyle name="Zvýraznění 5 3" xfId="248"/>
    <cellStyle name="Zvýraznění 5 4" xfId="249"/>
    <cellStyle name="Zvýraznění 6" xfId="250"/>
    <cellStyle name="Zvýraznění 6 2" xfId="251"/>
    <cellStyle name="Zvýraznění 6 3" xfId="252"/>
    <cellStyle name="Zvýraznění 6 4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I10" sqref="I10"/>
    </sheetView>
  </sheetViews>
  <sheetFormatPr defaultColWidth="9.140625" defaultRowHeight="12.75"/>
  <cols>
    <col min="1" max="1" width="36.57421875" style="43" bestFit="1" customWidth="1"/>
    <col min="2" max="2" width="7.28125" style="43" customWidth="1"/>
    <col min="3" max="3" width="13.8515625" style="43" customWidth="1"/>
    <col min="4" max="4" width="11.57421875" style="43" customWidth="1"/>
    <col min="5" max="5" width="14.140625" style="43" customWidth="1"/>
    <col min="6" max="9" width="9.140625" style="43" customWidth="1"/>
    <col min="10" max="10" width="11.7109375" style="43" bestFit="1" customWidth="1"/>
    <col min="11" max="16384" width="9.140625" style="43" customWidth="1"/>
  </cols>
  <sheetData>
    <row r="1" spans="1:5" ht="13.5" thickBot="1">
      <c r="A1" s="352" t="s">
        <v>112</v>
      </c>
      <c r="B1" s="352"/>
      <c r="C1" s="241"/>
      <c r="D1" s="241"/>
      <c r="E1" s="242" t="s">
        <v>21</v>
      </c>
    </row>
    <row r="2" spans="1:5" ht="24.75" thickBot="1">
      <c r="A2" s="243" t="s">
        <v>22</v>
      </c>
      <c r="B2" s="244" t="s">
        <v>23</v>
      </c>
      <c r="C2" s="245" t="s">
        <v>113</v>
      </c>
      <c r="D2" s="245" t="s">
        <v>122</v>
      </c>
      <c r="E2" s="245" t="s">
        <v>114</v>
      </c>
    </row>
    <row r="3" spans="1:5" ht="15" customHeight="1">
      <c r="A3" s="246" t="s">
        <v>24</v>
      </c>
      <c r="B3" s="247" t="s">
        <v>25</v>
      </c>
      <c r="C3" s="248">
        <f>C4+C5+C6</f>
        <v>2280088</v>
      </c>
      <c r="D3" s="248">
        <f>D4+D5+D6</f>
        <v>0</v>
      </c>
      <c r="E3" s="249">
        <f aca="true" t="shared" si="0" ref="E3:E24">C3+D3</f>
        <v>2280088</v>
      </c>
    </row>
    <row r="4" spans="1:10" ht="15" customHeight="1">
      <c r="A4" s="250" t="s">
        <v>26</v>
      </c>
      <c r="B4" s="251" t="s">
        <v>27</v>
      </c>
      <c r="C4" s="252">
        <v>2211000</v>
      </c>
      <c r="D4" s="253">
        <v>0</v>
      </c>
      <c r="E4" s="254">
        <f t="shared" si="0"/>
        <v>2211000</v>
      </c>
      <c r="J4" s="255"/>
    </row>
    <row r="5" spans="1:5" ht="15" customHeight="1">
      <c r="A5" s="250" t="s">
        <v>28</v>
      </c>
      <c r="B5" s="251" t="s">
        <v>29</v>
      </c>
      <c r="C5" s="252">
        <v>69088</v>
      </c>
      <c r="D5" s="256">
        <v>0</v>
      </c>
      <c r="E5" s="254">
        <f t="shared" si="0"/>
        <v>69088</v>
      </c>
    </row>
    <row r="6" spans="1:5" ht="15" customHeight="1">
      <c r="A6" s="250" t="s">
        <v>30</v>
      </c>
      <c r="B6" s="251" t="s">
        <v>31</v>
      </c>
      <c r="C6" s="252">
        <v>0</v>
      </c>
      <c r="D6" s="252">
        <v>0</v>
      </c>
      <c r="E6" s="254">
        <f t="shared" si="0"/>
        <v>0</v>
      </c>
    </row>
    <row r="7" spans="1:5" ht="15" customHeight="1">
      <c r="A7" s="257" t="s">
        <v>32</v>
      </c>
      <c r="B7" s="251" t="s">
        <v>33</v>
      </c>
      <c r="C7" s="258">
        <f>C8+C13</f>
        <v>85842</v>
      </c>
      <c r="D7" s="258">
        <f>D8+D13</f>
        <v>0</v>
      </c>
      <c r="E7" s="259">
        <f t="shared" si="0"/>
        <v>85842</v>
      </c>
    </row>
    <row r="8" spans="1:5" ht="15" customHeight="1">
      <c r="A8" s="250" t="s">
        <v>34</v>
      </c>
      <c r="B8" s="251" t="s">
        <v>35</v>
      </c>
      <c r="C8" s="252">
        <f>C9+C10+C11+C12</f>
        <v>85842</v>
      </c>
      <c r="D8" s="252">
        <f>D9+D10+D11+D12</f>
        <v>0</v>
      </c>
      <c r="E8" s="260">
        <f t="shared" si="0"/>
        <v>85842</v>
      </c>
    </row>
    <row r="9" spans="1:5" ht="15" customHeight="1">
      <c r="A9" s="250" t="s">
        <v>36</v>
      </c>
      <c r="B9" s="251" t="s">
        <v>37</v>
      </c>
      <c r="C9" s="252">
        <v>61072</v>
      </c>
      <c r="D9" s="252">
        <v>0</v>
      </c>
      <c r="E9" s="260">
        <f t="shared" si="0"/>
        <v>61072</v>
      </c>
    </row>
    <row r="10" spans="1:5" ht="15" customHeight="1">
      <c r="A10" s="250" t="s">
        <v>38</v>
      </c>
      <c r="B10" s="251" t="s">
        <v>35</v>
      </c>
      <c r="C10" s="252">
        <v>0</v>
      </c>
      <c r="D10" s="252">
        <v>0</v>
      </c>
      <c r="E10" s="260">
        <f t="shared" si="0"/>
        <v>0</v>
      </c>
    </row>
    <row r="11" spans="1:5" ht="15" customHeight="1">
      <c r="A11" s="250" t="s">
        <v>39</v>
      </c>
      <c r="B11" s="251" t="s">
        <v>40</v>
      </c>
      <c r="C11" s="252">
        <v>0</v>
      </c>
      <c r="D11" s="252">
        <v>0</v>
      </c>
      <c r="E11" s="260">
        <f>SUM(C11:D11)</f>
        <v>0</v>
      </c>
    </row>
    <row r="12" spans="1:5" ht="15" customHeight="1">
      <c r="A12" s="250" t="s">
        <v>41</v>
      </c>
      <c r="B12" s="251">
        <v>4121</v>
      </c>
      <c r="C12" s="252">
        <v>24770</v>
      </c>
      <c r="D12" s="252">
        <v>0</v>
      </c>
      <c r="E12" s="260">
        <f>SUM(C12:D12)</f>
        <v>24770</v>
      </c>
    </row>
    <row r="13" spans="1:5" ht="15" customHeight="1">
      <c r="A13" s="250" t="s">
        <v>42</v>
      </c>
      <c r="B13" s="251" t="s">
        <v>43</v>
      </c>
      <c r="C13" s="252">
        <f>C14+C15+C16</f>
        <v>0</v>
      </c>
      <c r="D13" s="252">
        <f>D14+D15+D16</f>
        <v>0</v>
      </c>
      <c r="E13" s="260">
        <f t="shared" si="0"/>
        <v>0</v>
      </c>
    </row>
    <row r="14" spans="1:5" ht="15" customHeight="1">
      <c r="A14" s="250" t="s">
        <v>44</v>
      </c>
      <c r="B14" s="251" t="s">
        <v>43</v>
      </c>
      <c r="C14" s="252">
        <v>0</v>
      </c>
      <c r="D14" s="252">
        <v>0</v>
      </c>
      <c r="E14" s="260">
        <f t="shared" si="0"/>
        <v>0</v>
      </c>
    </row>
    <row r="15" spans="1:5" ht="15" customHeight="1">
      <c r="A15" s="250" t="s">
        <v>45</v>
      </c>
      <c r="B15" s="251">
        <v>4221</v>
      </c>
      <c r="C15" s="252">
        <v>0</v>
      </c>
      <c r="D15" s="252">
        <v>0</v>
      </c>
      <c r="E15" s="260">
        <f>SUM(C15:D15)</f>
        <v>0</v>
      </c>
    </row>
    <row r="16" spans="1:5" ht="15" customHeight="1">
      <c r="A16" s="250" t="s">
        <v>46</v>
      </c>
      <c r="B16" s="251">
        <v>4232</v>
      </c>
      <c r="C16" s="252">
        <v>0</v>
      </c>
      <c r="D16" s="252">
        <v>0</v>
      </c>
      <c r="E16" s="260">
        <f>SUM(C16:D16)</f>
        <v>0</v>
      </c>
    </row>
    <row r="17" spans="1:5" ht="15" customHeight="1">
      <c r="A17" s="257" t="s">
        <v>47</v>
      </c>
      <c r="B17" s="261" t="s">
        <v>48</v>
      </c>
      <c r="C17" s="258">
        <f>C3+C7</f>
        <v>2365930</v>
      </c>
      <c r="D17" s="258">
        <f>D3+D7</f>
        <v>0</v>
      </c>
      <c r="E17" s="259">
        <f t="shared" si="0"/>
        <v>2365930</v>
      </c>
    </row>
    <row r="18" spans="1:5" ht="15" customHeight="1">
      <c r="A18" s="257" t="s">
        <v>49</v>
      </c>
      <c r="B18" s="261" t="s">
        <v>50</v>
      </c>
      <c r="C18" s="258">
        <f>SUM(C19:C23)</f>
        <v>-96875</v>
      </c>
      <c r="D18" s="258">
        <f>SUM(D19:D23)</f>
        <v>0</v>
      </c>
      <c r="E18" s="259">
        <f t="shared" si="0"/>
        <v>-96875</v>
      </c>
    </row>
    <row r="19" spans="1:5" ht="15" customHeight="1">
      <c r="A19" s="250" t="s">
        <v>115</v>
      </c>
      <c r="B19" s="251" t="s">
        <v>51</v>
      </c>
      <c r="C19" s="252">
        <v>0</v>
      </c>
      <c r="D19" s="252">
        <v>0</v>
      </c>
      <c r="E19" s="260">
        <f t="shared" si="0"/>
        <v>0</v>
      </c>
    </row>
    <row r="20" spans="1:5" ht="15" customHeight="1">
      <c r="A20" s="250" t="s">
        <v>116</v>
      </c>
      <c r="B20" s="251">
        <v>8115</v>
      </c>
      <c r="C20" s="252">
        <v>0</v>
      </c>
      <c r="D20" s="252">
        <v>0</v>
      </c>
      <c r="E20" s="260">
        <f>SUM(C20:D20)</f>
        <v>0</v>
      </c>
    </row>
    <row r="21" spans="1:5" ht="15" customHeight="1">
      <c r="A21" s="250" t="s">
        <v>117</v>
      </c>
      <c r="B21" s="251" t="s">
        <v>51</v>
      </c>
      <c r="C21" s="252">
        <v>0</v>
      </c>
      <c r="D21" s="252">
        <v>0</v>
      </c>
      <c r="E21" s="260">
        <f t="shared" si="0"/>
        <v>0</v>
      </c>
    </row>
    <row r="22" spans="1:5" ht="15" customHeight="1">
      <c r="A22" s="250" t="s">
        <v>52</v>
      </c>
      <c r="B22" s="251">
        <v>8123</v>
      </c>
      <c r="C22" s="252">
        <v>0</v>
      </c>
      <c r="D22" s="252">
        <v>0</v>
      </c>
      <c r="E22" s="260">
        <f>C22+D22</f>
        <v>0</v>
      </c>
    </row>
    <row r="23" spans="1:5" ht="15" customHeight="1" thickBot="1">
      <c r="A23" s="262" t="s">
        <v>53</v>
      </c>
      <c r="B23" s="263">
        <v>-8124</v>
      </c>
      <c r="C23" s="264">
        <v>-96875</v>
      </c>
      <c r="D23" s="264">
        <v>0</v>
      </c>
      <c r="E23" s="265">
        <f>C23+D23</f>
        <v>-96875</v>
      </c>
    </row>
    <row r="24" spans="1:5" ht="15" customHeight="1" thickBot="1">
      <c r="A24" s="266" t="s">
        <v>54</v>
      </c>
      <c r="B24" s="267"/>
      <c r="C24" s="268">
        <f>C3+C7+C18</f>
        <v>2269055</v>
      </c>
      <c r="D24" s="268">
        <f>D17+D18</f>
        <v>0</v>
      </c>
      <c r="E24" s="269">
        <f t="shared" si="0"/>
        <v>2269055</v>
      </c>
    </row>
    <row r="25" spans="1:5" ht="13.5" thickBot="1">
      <c r="A25" s="352" t="s">
        <v>118</v>
      </c>
      <c r="B25" s="352"/>
      <c r="C25" s="270"/>
      <c r="D25" s="270"/>
      <c r="E25" s="271" t="s">
        <v>21</v>
      </c>
    </row>
    <row r="26" spans="1:5" ht="24.75" thickBot="1">
      <c r="A26" s="243" t="s">
        <v>55</v>
      </c>
      <c r="B26" s="244" t="s">
        <v>0</v>
      </c>
      <c r="C26" s="245" t="s">
        <v>113</v>
      </c>
      <c r="D26" s="245" t="s">
        <v>122</v>
      </c>
      <c r="E26" s="245" t="s">
        <v>114</v>
      </c>
    </row>
    <row r="27" spans="1:5" ht="15" customHeight="1">
      <c r="A27" s="272" t="s">
        <v>56</v>
      </c>
      <c r="B27" s="273" t="s">
        <v>57</v>
      </c>
      <c r="C27" s="256">
        <v>26192.5</v>
      </c>
      <c r="D27" s="256">
        <v>0</v>
      </c>
      <c r="E27" s="274">
        <f>C27+D27</f>
        <v>26192.5</v>
      </c>
    </row>
    <row r="28" spans="1:5" ht="15" customHeight="1">
      <c r="A28" s="275" t="s">
        <v>58</v>
      </c>
      <c r="B28" s="251" t="s">
        <v>57</v>
      </c>
      <c r="C28" s="252">
        <v>238156.72</v>
      </c>
      <c r="D28" s="256">
        <v>0</v>
      </c>
      <c r="E28" s="274">
        <f aca="true" t="shared" si="1" ref="E28:E43">C28+D28</f>
        <v>238156.72</v>
      </c>
    </row>
    <row r="29" spans="1:5" ht="15" customHeight="1">
      <c r="A29" s="275" t="s">
        <v>59</v>
      </c>
      <c r="B29" s="251" t="s">
        <v>57</v>
      </c>
      <c r="C29" s="252">
        <v>857900</v>
      </c>
      <c r="D29" s="256">
        <v>0</v>
      </c>
      <c r="E29" s="274">
        <f t="shared" si="1"/>
        <v>857900</v>
      </c>
    </row>
    <row r="30" spans="1:5" ht="15" customHeight="1">
      <c r="A30" s="275" t="s">
        <v>60</v>
      </c>
      <c r="B30" s="251" t="s">
        <v>57</v>
      </c>
      <c r="C30" s="252">
        <v>607118.3</v>
      </c>
      <c r="D30" s="256"/>
      <c r="E30" s="274">
        <f t="shared" si="1"/>
        <v>607118.3</v>
      </c>
    </row>
    <row r="31" spans="1:5" ht="15" customHeight="1">
      <c r="A31" s="275" t="s">
        <v>61</v>
      </c>
      <c r="B31" s="251" t="s">
        <v>57</v>
      </c>
      <c r="C31" s="252">
        <v>0</v>
      </c>
      <c r="D31" s="256">
        <v>0</v>
      </c>
      <c r="E31" s="274">
        <f>C31+D31</f>
        <v>0</v>
      </c>
    </row>
    <row r="32" spans="1:5" ht="15" customHeight="1">
      <c r="A32" s="275" t="s">
        <v>119</v>
      </c>
      <c r="B32" s="251" t="s">
        <v>66</v>
      </c>
      <c r="C32" s="252">
        <v>78089.98</v>
      </c>
      <c r="D32" s="256">
        <v>0</v>
      </c>
      <c r="E32" s="274">
        <f t="shared" si="1"/>
        <v>78089.98</v>
      </c>
    </row>
    <row r="33" spans="1:5" ht="15" customHeight="1">
      <c r="A33" s="275" t="s">
        <v>120</v>
      </c>
      <c r="B33" s="251" t="s">
        <v>57</v>
      </c>
      <c r="C33" s="252">
        <v>96358</v>
      </c>
      <c r="D33" s="256">
        <v>-20000</v>
      </c>
      <c r="E33" s="274">
        <f t="shared" si="1"/>
        <v>76358</v>
      </c>
    </row>
    <row r="34" spans="1:5" ht="15" customHeight="1">
      <c r="A34" s="275" t="s">
        <v>62</v>
      </c>
      <c r="B34" s="251" t="s">
        <v>63</v>
      </c>
      <c r="C34" s="252">
        <v>125197</v>
      </c>
      <c r="D34" s="256">
        <v>0</v>
      </c>
      <c r="E34" s="274">
        <f t="shared" si="1"/>
        <v>125197</v>
      </c>
    </row>
    <row r="35" spans="1:5" ht="15" customHeight="1">
      <c r="A35" s="275" t="s">
        <v>64</v>
      </c>
      <c r="B35" s="251" t="s">
        <v>63</v>
      </c>
      <c r="C35" s="252">
        <v>0</v>
      </c>
      <c r="D35" s="256">
        <v>0</v>
      </c>
      <c r="E35" s="274">
        <f t="shared" si="1"/>
        <v>0</v>
      </c>
    </row>
    <row r="36" spans="1:5" ht="15" customHeight="1">
      <c r="A36" s="275" t="s">
        <v>65</v>
      </c>
      <c r="B36" s="251" t="s">
        <v>66</v>
      </c>
      <c r="C36" s="252">
        <v>157317</v>
      </c>
      <c r="D36" s="256">
        <v>0</v>
      </c>
      <c r="E36" s="274">
        <f t="shared" si="1"/>
        <v>157317</v>
      </c>
    </row>
    <row r="37" spans="1:5" ht="15" customHeight="1">
      <c r="A37" s="275" t="s">
        <v>67</v>
      </c>
      <c r="B37" s="251" t="s">
        <v>66</v>
      </c>
      <c r="C37" s="252">
        <v>22000</v>
      </c>
      <c r="D37" s="256">
        <v>0</v>
      </c>
      <c r="E37" s="274">
        <f t="shared" si="1"/>
        <v>22000</v>
      </c>
    </row>
    <row r="38" spans="1:5" ht="15" customHeight="1">
      <c r="A38" s="275" t="s">
        <v>68</v>
      </c>
      <c r="B38" s="251" t="s">
        <v>57</v>
      </c>
      <c r="C38" s="252">
        <v>3725.5</v>
      </c>
      <c r="D38" s="256">
        <v>0</v>
      </c>
      <c r="E38" s="274">
        <f t="shared" si="1"/>
        <v>3725.5</v>
      </c>
    </row>
    <row r="39" spans="1:5" ht="15" customHeight="1">
      <c r="A39" s="275" t="s">
        <v>121</v>
      </c>
      <c r="B39" s="251" t="s">
        <v>66</v>
      </c>
      <c r="C39" s="252">
        <v>30000</v>
      </c>
      <c r="D39" s="256">
        <v>20000</v>
      </c>
      <c r="E39" s="274">
        <f>C39+D39</f>
        <v>50000</v>
      </c>
    </row>
    <row r="40" spans="1:5" ht="15" customHeight="1">
      <c r="A40" s="275" t="s">
        <v>69</v>
      </c>
      <c r="B40" s="251" t="s">
        <v>66</v>
      </c>
      <c r="C40" s="252">
        <v>5000</v>
      </c>
      <c r="D40" s="256">
        <v>0</v>
      </c>
      <c r="E40" s="274">
        <f t="shared" si="1"/>
        <v>5000</v>
      </c>
    </row>
    <row r="41" spans="1:5" ht="15" customHeight="1">
      <c r="A41" s="275" t="s">
        <v>70</v>
      </c>
      <c r="B41" s="251" t="s">
        <v>66</v>
      </c>
      <c r="C41" s="252">
        <v>18000</v>
      </c>
      <c r="D41" s="256">
        <v>0</v>
      </c>
      <c r="E41" s="274">
        <f t="shared" si="1"/>
        <v>18000</v>
      </c>
    </row>
    <row r="42" spans="1:5" ht="15" customHeight="1">
      <c r="A42" s="275" t="s">
        <v>71</v>
      </c>
      <c r="B42" s="251" t="s">
        <v>66</v>
      </c>
      <c r="C42" s="252">
        <v>4000</v>
      </c>
      <c r="D42" s="256">
        <v>0</v>
      </c>
      <c r="E42" s="274">
        <f t="shared" si="1"/>
        <v>4000</v>
      </c>
    </row>
    <row r="43" spans="1:5" ht="15" customHeight="1" thickBot="1">
      <c r="A43" s="275" t="s">
        <v>72</v>
      </c>
      <c r="B43" s="251" t="s">
        <v>66</v>
      </c>
      <c r="C43" s="252">
        <v>0</v>
      </c>
      <c r="D43" s="256">
        <v>0</v>
      </c>
      <c r="E43" s="274">
        <f t="shared" si="1"/>
        <v>0</v>
      </c>
    </row>
    <row r="44" spans="1:5" ht="15" customHeight="1" thickBot="1">
      <c r="A44" s="276" t="s">
        <v>73</v>
      </c>
      <c r="B44" s="267"/>
      <c r="C44" s="268">
        <f>C27+C28+C29+C30+C31+C32+C33+C34+C35+C36+C37+C38+C39+C40+C41+C42+C43</f>
        <v>2269055</v>
      </c>
      <c r="D44" s="268">
        <f>SUM(D27:D43)</f>
        <v>0</v>
      </c>
      <c r="E44" s="269">
        <f>SUM(E27:E43)</f>
        <v>2269055</v>
      </c>
    </row>
    <row r="45" spans="3:5" ht="12.75">
      <c r="C45" s="255"/>
      <c r="E45" s="255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.140625" style="5" customWidth="1"/>
    <col min="2" max="2" width="6.140625" style="5" bestFit="1" customWidth="1"/>
    <col min="3" max="4" width="4.7109375" style="5" customWidth="1"/>
    <col min="5" max="5" width="4.421875" style="5" bestFit="1" customWidth="1"/>
    <col min="6" max="6" width="38.7109375" style="5" customWidth="1"/>
    <col min="7" max="7" width="9.28125" style="16" customWidth="1"/>
    <col min="8" max="8" width="9.28125" style="5" bestFit="1" customWidth="1"/>
    <col min="9" max="9" width="8.8515625" style="5" customWidth="1"/>
    <col min="10" max="16384" width="9.140625" style="5" customWidth="1"/>
  </cols>
  <sheetData>
    <row r="1" spans="6:9" s="1" customFormat="1" ht="12.75">
      <c r="F1" s="17"/>
      <c r="H1" s="17"/>
      <c r="I1" s="277" t="s">
        <v>124</v>
      </c>
    </row>
    <row r="2" spans="6:9" s="1" customFormat="1" ht="12.75">
      <c r="F2" s="17"/>
      <c r="H2" s="17"/>
      <c r="I2" s="277"/>
    </row>
    <row r="3" spans="1:9" s="1" customFormat="1" ht="18">
      <c r="A3" s="353" t="s">
        <v>75</v>
      </c>
      <c r="B3" s="353"/>
      <c r="C3" s="353"/>
      <c r="D3" s="353"/>
      <c r="E3" s="353"/>
      <c r="F3" s="353"/>
      <c r="G3" s="353"/>
      <c r="H3" s="353"/>
      <c r="I3" s="353"/>
    </row>
    <row r="4" spans="1:9" ht="12.75">
      <c r="A4" s="2"/>
      <c r="B4" s="2"/>
      <c r="C4" s="2"/>
      <c r="D4" s="2"/>
      <c r="E4" s="2"/>
      <c r="F4" s="2"/>
      <c r="G4" s="2"/>
      <c r="H4" s="4"/>
      <c r="I4" s="4"/>
    </row>
    <row r="5" spans="1:9" ht="15.75">
      <c r="A5" s="354" t="s">
        <v>9</v>
      </c>
      <c r="B5" s="354"/>
      <c r="C5" s="354"/>
      <c r="D5" s="354"/>
      <c r="E5" s="354"/>
      <c r="F5" s="354"/>
      <c r="G5" s="354"/>
      <c r="H5" s="354"/>
      <c r="I5" s="354"/>
    </row>
    <row r="6" spans="1:9" ht="12.75">
      <c r="A6" s="2"/>
      <c r="B6" s="2"/>
      <c r="C6" s="2"/>
      <c r="D6" s="2"/>
      <c r="E6" s="2"/>
      <c r="F6" s="2"/>
      <c r="G6" s="2"/>
      <c r="H6" s="4"/>
      <c r="I6" s="4"/>
    </row>
    <row r="7" spans="1:9" ht="15.75">
      <c r="A7" s="355" t="s">
        <v>20</v>
      </c>
      <c r="B7" s="355"/>
      <c r="C7" s="355"/>
      <c r="D7" s="355"/>
      <c r="E7" s="355"/>
      <c r="F7" s="355"/>
      <c r="G7" s="355"/>
      <c r="H7" s="355"/>
      <c r="I7" s="355"/>
    </row>
    <row r="8" spans="1:9" ht="12.75" customHeight="1">
      <c r="A8" s="2"/>
      <c r="B8" s="2"/>
      <c r="C8" s="2"/>
      <c r="D8" s="2"/>
      <c r="G8" s="4"/>
      <c r="H8" s="4"/>
      <c r="I8" s="6"/>
    </row>
    <row r="9" spans="1:9" s="13" customFormat="1" ht="13.5" thickBot="1">
      <c r="A9" s="10"/>
      <c r="B9" s="10"/>
      <c r="C9" s="10"/>
      <c r="D9" s="10"/>
      <c r="E9" s="10"/>
      <c r="F9" s="10"/>
      <c r="G9" s="11"/>
      <c r="H9" s="12"/>
      <c r="I9" s="12" t="s">
        <v>1</v>
      </c>
    </row>
    <row r="10" spans="1:9" s="23" customFormat="1" ht="23.25" thickBot="1">
      <c r="A10" s="18" t="s">
        <v>2</v>
      </c>
      <c r="B10" s="356" t="s">
        <v>3</v>
      </c>
      <c r="C10" s="357"/>
      <c r="D10" s="19" t="s">
        <v>4</v>
      </c>
      <c r="E10" s="20" t="s">
        <v>0</v>
      </c>
      <c r="F10" s="19" t="s">
        <v>74</v>
      </c>
      <c r="G10" s="21" t="s">
        <v>123</v>
      </c>
      <c r="H10" s="3" t="s">
        <v>122</v>
      </c>
      <c r="I10" s="22" t="s">
        <v>172</v>
      </c>
    </row>
    <row r="11" spans="1:9" s="13" customFormat="1" ht="13.5" thickBot="1">
      <c r="A11" s="14" t="s">
        <v>5</v>
      </c>
      <c r="B11" s="358" t="s">
        <v>6</v>
      </c>
      <c r="C11" s="359"/>
      <c r="D11" s="8" t="s">
        <v>6</v>
      </c>
      <c r="E11" s="7" t="s">
        <v>6</v>
      </c>
      <c r="F11" s="9" t="s">
        <v>7</v>
      </c>
      <c r="G11" s="15">
        <f>G12+G14+G16+G18+G20+G22</f>
        <v>96358</v>
      </c>
      <c r="H11" s="15">
        <f>H12+H14+H16+H18+H20+H22</f>
        <v>-20000</v>
      </c>
      <c r="I11" s="15">
        <f>I12+I14+I16+I18+I20+I22</f>
        <v>76358</v>
      </c>
    </row>
    <row r="12" spans="1:9" s="13" customFormat="1" ht="12.75">
      <c r="A12" s="24" t="s">
        <v>5</v>
      </c>
      <c r="B12" s="25" t="s">
        <v>10</v>
      </c>
      <c r="C12" s="26" t="s">
        <v>8</v>
      </c>
      <c r="D12" s="27" t="s">
        <v>6</v>
      </c>
      <c r="E12" s="28" t="s">
        <v>6</v>
      </c>
      <c r="F12" s="29" t="s">
        <v>11</v>
      </c>
      <c r="G12" s="30">
        <f>G13</f>
        <v>22100</v>
      </c>
      <c r="H12" s="31"/>
      <c r="I12" s="41">
        <f aca="true" t="shared" si="0" ref="I12:I23">G12+H12</f>
        <v>22100</v>
      </c>
    </row>
    <row r="13" spans="1:9" s="13" customFormat="1" ht="12.75" customHeight="1" thickBot="1">
      <c r="A13" s="32"/>
      <c r="B13" s="33"/>
      <c r="C13" s="34"/>
      <c r="D13" s="35">
        <v>6172</v>
      </c>
      <c r="E13" s="36" t="s">
        <v>12</v>
      </c>
      <c r="F13" s="37" t="s">
        <v>13</v>
      </c>
      <c r="G13" s="38">
        <v>22100</v>
      </c>
      <c r="H13" s="39"/>
      <c r="I13" s="42">
        <f t="shared" si="0"/>
        <v>22100</v>
      </c>
    </row>
    <row r="14" spans="1:9" s="13" customFormat="1" ht="13.5" customHeight="1">
      <c r="A14" s="24" t="s">
        <v>5</v>
      </c>
      <c r="B14" s="25" t="s">
        <v>14</v>
      </c>
      <c r="C14" s="26" t="s">
        <v>8</v>
      </c>
      <c r="D14" s="27" t="s">
        <v>6</v>
      </c>
      <c r="E14" s="28" t="s">
        <v>6</v>
      </c>
      <c r="F14" s="40" t="s">
        <v>15</v>
      </c>
      <c r="G14" s="30">
        <f>G15</f>
        <v>33258</v>
      </c>
      <c r="H14" s="30"/>
      <c r="I14" s="41">
        <f t="shared" si="0"/>
        <v>33258</v>
      </c>
    </row>
    <row r="15" spans="1:9" s="13" customFormat="1" ht="12.75" customHeight="1" thickBot="1">
      <c r="A15" s="32"/>
      <c r="B15" s="33"/>
      <c r="C15" s="34"/>
      <c r="D15" s="35">
        <v>6172</v>
      </c>
      <c r="E15" s="36" t="s">
        <v>12</v>
      </c>
      <c r="F15" s="37" t="s">
        <v>13</v>
      </c>
      <c r="G15" s="38">
        <v>33258</v>
      </c>
      <c r="H15" s="39"/>
      <c r="I15" s="42">
        <f t="shared" si="0"/>
        <v>33258</v>
      </c>
    </row>
    <row r="16" spans="1:9" s="13" customFormat="1" ht="22.5" customHeight="1">
      <c r="A16" s="24" t="s">
        <v>5</v>
      </c>
      <c r="B16" s="25" t="s">
        <v>16</v>
      </c>
      <c r="C16" s="26" t="s">
        <v>8</v>
      </c>
      <c r="D16" s="27" t="s">
        <v>6</v>
      </c>
      <c r="E16" s="28" t="s">
        <v>6</v>
      </c>
      <c r="F16" s="40" t="s">
        <v>17</v>
      </c>
      <c r="G16" s="30">
        <f>G17</f>
        <v>0</v>
      </c>
      <c r="H16" s="30"/>
      <c r="I16" s="41">
        <f t="shared" si="0"/>
        <v>0</v>
      </c>
    </row>
    <row r="17" spans="1:9" s="13" customFormat="1" ht="12.75" customHeight="1" thickBot="1">
      <c r="A17" s="32"/>
      <c r="B17" s="33"/>
      <c r="C17" s="34"/>
      <c r="D17" s="35">
        <v>6172</v>
      </c>
      <c r="E17" s="36" t="s">
        <v>12</v>
      </c>
      <c r="F17" s="37" t="s">
        <v>13</v>
      </c>
      <c r="G17" s="38">
        <v>0</v>
      </c>
      <c r="H17" s="39"/>
      <c r="I17" s="42">
        <f t="shared" si="0"/>
        <v>0</v>
      </c>
    </row>
    <row r="18" spans="1:9" s="13" customFormat="1" ht="22.5" customHeight="1">
      <c r="A18" s="24" t="s">
        <v>5</v>
      </c>
      <c r="B18" s="25" t="s">
        <v>18</v>
      </c>
      <c r="C18" s="26" t="s">
        <v>8</v>
      </c>
      <c r="D18" s="27" t="s">
        <v>6</v>
      </c>
      <c r="E18" s="28" t="s">
        <v>6</v>
      </c>
      <c r="F18" s="40" t="s">
        <v>19</v>
      </c>
      <c r="G18" s="30">
        <f>G19</f>
        <v>20000</v>
      </c>
      <c r="H18" s="30">
        <f>H19</f>
        <v>-20000</v>
      </c>
      <c r="I18" s="41">
        <f t="shared" si="0"/>
        <v>0</v>
      </c>
    </row>
    <row r="19" spans="1:9" s="13" customFormat="1" ht="12.75" customHeight="1" thickBot="1">
      <c r="A19" s="32"/>
      <c r="B19" s="33"/>
      <c r="C19" s="34"/>
      <c r="D19" s="35">
        <v>6172</v>
      </c>
      <c r="E19" s="36" t="s">
        <v>12</v>
      </c>
      <c r="F19" s="37" t="s">
        <v>13</v>
      </c>
      <c r="G19" s="38">
        <v>20000</v>
      </c>
      <c r="H19" s="39">
        <v>-20000</v>
      </c>
      <c r="I19" s="42">
        <f t="shared" si="0"/>
        <v>0</v>
      </c>
    </row>
    <row r="20" spans="1:9" s="13" customFormat="1" ht="22.5" customHeight="1">
      <c r="A20" s="24" t="s">
        <v>5</v>
      </c>
      <c r="B20" s="25" t="s">
        <v>168</v>
      </c>
      <c r="C20" s="26" t="s">
        <v>8</v>
      </c>
      <c r="D20" s="27" t="s">
        <v>6</v>
      </c>
      <c r="E20" s="28" t="s">
        <v>6</v>
      </c>
      <c r="F20" s="40" t="s">
        <v>170</v>
      </c>
      <c r="G20" s="30">
        <f>G21</f>
        <v>15000</v>
      </c>
      <c r="H20" s="30"/>
      <c r="I20" s="41">
        <f t="shared" si="0"/>
        <v>15000</v>
      </c>
    </row>
    <row r="21" spans="1:9" s="13" customFormat="1" ht="12.75" customHeight="1" thickBot="1">
      <c r="A21" s="32"/>
      <c r="B21" s="33"/>
      <c r="C21" s="34"/>
      <c r="D21" s="35">
        <v>6172</v>
      </c>
      <c r="E21" s="36" t="s">
        <v>12</v>
      </c>
      <c r="F21" s="37" t="s">
        <v>13</v>
      </c>
      <c r="G21" s="38">
        <v>15000</v>
      </c>
      <c r="H21" s="39"/>
      <c r="I21" s="42">
        <f t="shared" si="0"/>
        <v>15000</v>
      </c>
    </row>
    <row r="22" spans="1:9" s="13" customFormat="1" ht="22.5" customHeight="1">
      <c r="A22" s="24" t="s">
        <v>5</v>
      </c>
      <c r="B22" s="25" t="s">
        <v>169</v>
      </c>
      <c r="C22" s="26" t="s">
        <v>8</v>
      </c>
      <c r="D22" s="27" t="s">
        <v>6</v>
      </c>
      <c r="E22" s="28" t="s">
        <v>6</v>
      </c>
      <c r="F22" s="40" t="s">
        <v>171</v>
      </c>
      <c r="G22" s="30">
        <f>G23</f>
        <v>6000</v>
      </c>
      <c r="H22" s="30"/>
      <c r="I22" s="41">
        <f t="shared" si="0"/>
        <v>6000</v>
      </c>
    </row>
    <row r="23" spans="1:9" s="13" customFormat="1" ht="12.75" customHeight="1" thickBot="1">
      <c r="A23" s="32"/>
      <c r="B23" s="33"/>
      <c r="C23" s="34"/>
      <c r="D23" s="35">
        <v>6172</v>
      </c>
      <c r="E23" s="36" t="s">
        <v>12</v>
      </c>
      <c r="F23" s="37" t="s">
        <v>13</v>
      </c>
      <c r="G23" s="38">
        <v>6000</v>
      </c>
      <c r="H23" s="39"/>
      <c r="I23" s="42">
        <f t="shared" si="0"/>
        <v>6000</v>
      </c>
    </row>
  </sheetData>
  <sheetProtection/>
  <mergeCells count="5">
    <mergeCell ref="A3:I3"/>
    <mergeCell ref="A5:I5"/>
    <mergeCell ref="A7:I7"/>
    <mergeCell ref="B10:C10"/>
    <mergeCell ref="B11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121"/>
  <sheetViews>
    <sheetView tabSelected="1" zoomScalePageLayoutView="0" workbookViewId="0" topLeftCell="A1">
      <selection activeCell="M110" sqref="M110"/>
    </sheetView>
  </sheetViews>
  <sheetFormatPr defaultColWidth="9.140625" defaultRowHeight="12.75"/>
  <cols>
    <col min="1" max="1" width="4.00390625" style="237" customWidth="1"/>
    <col min="2" max="2" width="8.140625" style="237" customWidth="1"/>
    <col min="3" max="3" width="4.421875" style="237" customWidth="1"/>
    <col min="4" max="4" width="5.421875" style="238" customWidth="1"/>
    <col min="5" max="5" width="5.28125" style="239" customWidth="1"/>
    <col min="6" max="6" width="45.140625" style="240" customWidth="1"/>
    <col min="7" max="8" width="7.8515625" style="83" bestFit="1" customWidth="1"/>
    <col min="9" max="9" width="8.00390625" style="235" customWidth="1"/>
    <col min="10" max="10" width="8.8515625" style="236" customWidth="1"/>
    <col min="11" max="11" width="10.28125" style="206" customWidth="1"/>
    <col min="12" max="12" width="12.7109375" style="207" customWidth="1"/>
    <col min="13" max="13" width="11.7109375" style="82" customWidth="1"/>
    <col min="14" max="14" width="9.140625" style="83" customWidth="1"/>
    <col min="15" max="15" width="8.140625" style="84" customWidth="1"/>
    <col min="16" max="16" width="18.7109375" style="85" customWidth="1"/>
    <col min="17" max="17" width="7.57421875" style="83" customWidth="1"/>
    <col min="18" max="18" width="11.421875" style="85" customWidth="1"/>
    <col min="19" max="19" width="9.140625" style="85" bestFit="1" customWidth="1"/>
    <col min="20" max="20" width="11.8515625" style="85" customWidth="1"/>
    <col min="21" max="21" width="11.57421875" style="86" customWidth="1"/>
    <col min="22" max="22" width="15.140625" style="83" customWidth="1"/>
    <col min="23" max="16384" width="9.140625" style="83" customWidth="1"/>
  </cols>
  <sheetData>
    <row r="1" spans="7:10" s="5" customFormat="1" ht="15" customHeight="1">
      <c r="G1" s="16"/>
      <c r="H1" s="44"/>
      <c r="I1" s="44"/>
      <c r="J1" s="45" t="s">
        <v>124</v>
      </c>
    </row>
    <row r="2" spans="1:10" s="5" customFormat="1" ht="18" customHeight="1">
      <c r="A2" s="353" t="s">
        <v>75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s="5" customFormat="1" ht="12.75" customHeight="1">
      <c r="A3" s="2"/>
      <c r="B3" s="2"/>
      <c r="C3" s="2"/>
      <c r="D3" s="2"/>
      <c r="E3" s="2"/>
      <c r="F3" s="2"/>
      <c r="G3" s="2"/>
      <c r="H3" s="2"/>
      <c r="I3" s="4"/>
      <c r="J3" s="4"/>
    </row>
    <row r="4" spans="1:21" ht="11.25">
      <c r="A4" s="87"/>
      <c r="B4" s="88"/>
      <c r="C4" s="88"/>
      <c r="D4" s="89"/>
      <c r="E4" s="89"/>
      <c r="F4" s="90"/>
      <c r="G4" s="91"/>
      <c r="H4" s="91"/>
      <c r="I4" s="91"/>
      <c r="J4" s="91"/>
      <c r="K4" s="81"/>
      <c r="L4" s="82"/>
      <c r="M4" s="83"/>
      <c r="N4" s="84"/>
      <c r="O4" s="85"/>
      <c r="P4" s="83"/>
      <c r="Q4" s="85"/>
      <c r="T4" s="86"/>
      <c r="U4" s="83"/>
    </row>
    <row r="5" spans="1:21" s="46" customFormat="1" ht="15" customHeight="1">
      <c r="A5" s="362" t="s">
        <v>78</v>
      </c>
      <c r="B5" s="362"/>
      <c r="C5" s="362"/>
      <c r="D5" s="362"/>
      <c r="E5" s="362"/>
      <c r="F5" s="362"/>
      <c r="G5" s="362"/>
      <c r="H5" s="362"/>
      <c r="I5" s="362"/>
      <c r="J5" s="362"/>
      <c r="L5" s="47"/>
      <c r="N5" s="48"/>
      <c r="O5" s="49"/>
      <c r="P5" s="50"/>
      <c r="Q5" s="51"/>
      <c r="R5" s="52"/>
      <c r="S5" s="52"/>
      <c r="T5" s="52"/>
      <c r="U5" s="53"/>
    </row>
    <row r="6" spans="1:21" s="46" customFormat="1" ht="11.25">
      <c r="A6" s="54"/>
      <c r="B6" s="54"/>
      <c r="C6" s="54"/>
      <c r="D6" s="55"/>
      <c r="E6" s="56"/>
      <c r="F6" s="57"/>
      <c r="G6" s="58"/>
      <c r="H6" s="58"/>
      <c r="I6" s="59"/>
      <c r="J6" s="60"/>
      <c r="L6" s="47"/>
      <c r="N6" s="48"/>
      <c r="O6" s="49"/>
      <c r="P6" s="50"/>
      <c r="Q6" s="51"/>
      <c r="R6" s="52"/>
      <c r="S6" s="52"/>
      <c r="T6" s="52"/>
      <c r="U6" s="53"/>
    </row>
    <row r="7" spans="1:11" s="5" customFormat="1" ht="15.75">
      <c r="A7" s="354" t="s">
        <v>79</v>
      </c>
      <c r="B7" s="354"/>
      <c r="C7" s="354"/>
      <c r="D7" s="354"/>
      <c r="E7" s="354"/>
      <c r="F7" s="354"/>
      <c r="G7" s="354"/>
      <c r="H7" s="354"/>
      <c r="I7" s="354"/>
      <c r="J7" s="354"/>
      <c r="K7" s="61"/>
    </row>
    <row r="8" spans="1:11" s="5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4"/>
      <c r="K8" s="4"/>
    </row>
    <row r="9" spans="1:10" s="5" customFormat="1" ht="12.75" customHeight="1" thickBot="1">
      <c r="A9" s="62"/>
      <c r="B9" s="62"/>
      <c r="C9" s="62"/>
      <c r="D9" s="62"/>
      <c r="E9" s="4"/>
      <c r="F9" s="4"/>
      <c r="G9" s="4"/>
      <c r="H9" s="6"/>
      <c r="I9" s="6"/>
      <c r="J9" s="6" t="s">
        <v>76</v>
      </c>
    </row>
    <row r="10" spans="1:10" s="5" customFormat="1" ht="23.25" customHeight="1" thickBot="1">
      <c r="A10" s="63" t="s">
        <v>2</v>
      </c>
      <c r="B10" s="360" t="s">
        <v>3</v>
      </c>
      <c r="C10" s="361"/>
      <c r="D10" s="65" t="s">
        <v>4</v>
      </c>
      <c r="E10" s="64" t="s">
        <v>0</v>
      </c>
      <c r="F10" s="66" t="s">
        <v>80</v>
      </c>
      <c r="G10" s="67" t="s">
        <v>123</v>
      </c>
      <c r="H10" s="68" t="s">
        <v>125</v>
      </c>
      <c r="I10" s="68" t="s">
        <v>122</v>
      </c>
      <c r="J10" s="70" t="s">
        <v>126</v>
      </c>
    </row>
    <row r="11" spans="1:10" s="5" customFormat="1" ht="12.75" customHeight="1">
      <c r="A11" s="299" t="s">
        <v>5</v>
      </c>
      <c r="B11" s="300" t="s">
        <v>6</v>
      </c>
      <c r="C11" s="301" t="s">
        <v>6</v>
      </c>
      <c r="D11" s="300" t="s">
        <v>6</v>
      </c>
      <c r="E11" s="302" t="s">
        <v>6</v>
      </c>
      <c r="F11" s="303" t="s">
        <v>77</v>
      </c>
      <c r="G11" s="304">
        <f>G12</f>
        <v>0</v>
      </c>
      <c r="H11" s="304">
        <f>H12</f>
        <v>0</v>
      </c>
      <c r="I11" s="304">
        <f>I12</f>
        <v>1500</v>
      </c>
      <c r="J11" s="291">
        <f>G11+I11</f>
        <v>1500</v>
      </c>
    </row>
    <row r="12" spans="1:10" s="5" customFormat="1" ht="23.25" thickBot="1">
      <c r="A12" s="76" t="s">
        <v>5</v>
      </c>
      <c r="B12" s="297" t="s">
        <v>6</v>
      </c>
      <c r="C12" s="298" t="s">
        <v>6</v>
      </c>
      <c r="D12" s="77" t="s">
        <v>6</v>
      </c>
      <c r="E12" s="77" t="s">
        <v>6</v>
      </c>
      <c r="F12" s="78" t="s">
        <v>81</v>
      </c>
      <c r="G12" s="79">
        <f>G13+G16+G19+G22+G25</f>
        <v>0</v>
      </c>
      <c r="H12" s="79">
        <f>H13+H16+H19+H22+H25</f>
        <v>0</v>
      </c>
      <c r="I12" s="79">
        <f>I13+I16+I19+I22+I25</f>
        <v>1500</v>
      </c>
      <c r="J12" s="80">
        <f>J13+J16+J19+J22+J25</f>
        <v>1500</v>
      </c>
    </row>
    <row r="13" spans="1:21" ht="11.25">
      <c r="A13" s="108" t="s">
        <v>5</v>
      </c>
      <c r="B13" s="120" t="s">
        <v>6</v>
      </c>
      <c r="C13" s="121"/>
      <c r="D13" s="122" t="s">
        <v>6</v>
      </c>
      <c r="E13" s="122" t="s">
        <v>6</v>
      </c>
      <c r="F13" s="123" t="s">
        <v>130</v>
      </c>
      <c r="G13" s="118">
        <v>0</v>
      </c>
      <c r="H13" s="124">
        <f>H14</f>
        <v>0</v>
      </c>
      <c r="I13" s="124"/>
      <c r="J13" s="125">
        <f>G13+I13</f>
        <v>0</v>
      </c>
      <c r="K13" s="81"/>
      <c r="L13" s="82"/>
      <c r="M13" s="83"/>
      <c r="N13" s="84"/>
      <c r="O13" s="85"/>
      <c r="P13" s="83"/>
      <c r="Q13" s="85"/>
      <c r="T13" s="86"/>
      <c r="U13" s="83"/>
    </row>
    <row r="14" spans="1:21" s="46" customFormat="1" ht="15" customHeight="1">
      <c r="A14" s="126" t="s">
        <v>5</v>
      </c>
      <c r="B14" s="114" t="s">
        <v>138</v>
      </c>
      <c r="C14" s="127" t="s">
        <v>8</v>
      </c>
      <c r="D14" s="115" t="s">
        <v>6</v>
      </c>
      <c r="E14" s="115" t="s">
        <v>6</v>
      </c>
      <c r="F14" s="128" t="s">
        <v>132</v>
      </c>
      <c r="G14" s="116">
        <v>0</v>
      </c>
      <c r="H14" s="129">
        <f>H15</f>
        <v>0</v>
      </c>
      <c r="I14" s="130"/>
      <c r="J14" s="131">
        <f aca="true" t="shared" si="0" ref="J14:J27">G14+I14</f>
        <v>0</v>
      </c>
      <c r="L14" s="47"/>
      <c r="N14" s="48"/>
      <c r="O14" s="49"/>
      <c r="P14" s="50"/>
      <c r="Q14" s="51"/>
      <c r="R14" s="52"/>
      <c r="S14" s="52"/>
      <c r="T14" s="52"/>
      <c r="U14" s="53"/>
    </row>
    <row r="15" spans="1:21" s="46" customFormat="1" ht="14.25" customHeight="1" thickBot="1">
      <c r="A15" s="132"/>
      <c r="B15" s="363"/>
      <c r="C15" s="364"/>
      <c r="D15" s="133"/>
      <c r="E15" s="133">
        <v>5901</v>
      </c>
      <c r="F15" s="134" t="s">
        <v>13</v>
      </c>
      <c r="G15" s="135">
        <v>0</v>
      </c>
      <c r="H15" s="136">
        <v>0</v>
      </c>
      <c r="I15" s="137"/>
      <c r="J15" s="138">
        <f t="shared" si="0"/>
        <v>0</v>
      </c>
      <c r="L15" s="47"/>
      <c r="N15" s="48"/>
      <c r="O15" s="49"/>
      <c r="P15" s="50"/>
      <c r="Q15" s="51"/>
      <c r="R15" s="52"/>
      <c r="S15" s="52"/>
      <c r="T15" s="52"/>
      <c r="U15" s="53"/>
    </row>
    <row r="16" spans="1:11" s="5" customFormat="1" ht="15.75">
      <c r="A16" s="108" t="s">
        <v>5</v>
      </c>
      <c r="B16" s="120" t="s">
        <v>6</v>
      </c>
      <c r="C16" s="121"/>
      <c r="D16" s="122" t="s">
        <v>6</v>
      </c>
      <c r="E16" s="122" t="s">
        <v>6</v>
      </c>
      <c r="F16" s="123" t="s">
        <v>131</v>
      </c>
      <c r="G16" s="118">
        <v>0</v>
      </c>
      <c r="H16" s="139">
        <v>0</v>
      </c>
      <c r="I16" s="139">
        <f>I17</f>
        <v>350</v>
      </c>
      <c r="J16" s="140">
        <f>G16+I16</f>
        <v>350</v>
      </c>
      <c r="K16" s="61"/>
    </row>
    <row r="17" spans="1:11" s="5" customFormat="1" ht="12.75">
      <c r="A17" s="126" t="s">
        <v>5</v>
      </c>
      <c r="B17" s="114" t="s">
        <v>137</v>
      </c>
      <c r="C17" s="127" t="s">
        <v>8</v>
      </c>
      <c r="D17" s="115" t="s">
        <v>6</v>
      </c>
      <c r="E17" s="115" t="s">
        <v>6</v>
      </c>
      <c r="F17" s="128" t="s">
        <v>133</v>
      </c>
      <c r="G17" s="116">
        <v>0</v>
      </c>
      <c r="H17" s="141">
        <v>0</v>
      </c>
      <c r="I17" s="129">
        <f>I18</f>
        <v>350</v>
      </c>
      <c r="J17" s="291">
        <f t="shared" si="0"/>
        <v>350</v>
      </c>
      <c r="K17" s="4"/>
    </row>
    <row r="18" spans="1:16" s="5" customFormat="1" ht="12.75" customHeight="1" thickBot="1">
      <c r="A18" s="132"/>
      <c r="B18" s="363"/>
      <c r="C18" s="364"/>
      <c r="D18" s="133">
        <v>2125</v>
      </c>
      <c r="E18" s="133">
        <v>5901</v>
      </c>
      <c r="F18" s="134" t="s">
        <v>13</v>
      </c>
      <c r="G18" s="135">
        <v>0</v>
      </c>
      <c r="H18" s="143">
        <v>0</v>
      </c>
      <c r="I18" s="136">
        <v>350</v>
      </c>
      <c r="J18" s="292">
        <f t="shared" si="0"/>
        <v>350</v>
      </c>
      <c r="P18" s="280"/>
    </row>
    <row r="19" spans="1:10" s="5" customFormat="1" ht="22.5">
      <c r="A19" s="108" t="s">
        <v>5</v>
      </c>
      <c r="B19" s="120" t="s">
        <v>6</v>
      </c>
      <c r="C19" s="121"/>
      <c r="D19" s="122" t="s">
        <v>6</v>
      </c>
      <c r="E19" s="122" t="s">
        <v>6</v>
      </c>
      <c r="F19" s="123" t="s">
        <v>140</v>
      </c>
      <c r="G19" s="118">
        <v>0</v>
      </c>
      <c r="H19" s="139">
        <f>H20</f>
        <v>0</v>
      </c>
      <c r="I19" s="139"/>
      <c r="J19" s="140">
        <f t="shared" si="0"/>
        <v>0</v>
      </c>
    </row>
    <row r="20" spans="1:10" s="5" customFormat="1" ht="22.5">
      <c r="A20" s="126" t="s">
        <v>5</v>
      </c>
      <c r="B20" s="114" t="s">
        <v>136</v>
      </c>
      <c r="C20" s="145" t="s">
        <v>8</v>
      </c>
      <c r="D20" s="115" t="s">
        <v>6</v>
      </c>
      <c r="E20" s="115" t="s">
        <v>6</v>
      </c>
      <c r="F20" s="128" t="s">
        <v>141</v>
      </c>
      <c r="G20" s="146">
        <v>0</v>
      </c>
      <c r="H20" s="141">
        <v>0</v>
      </c>
      <c r="I20" s="129"/>
      <c r="J20" s="291">
        <f t="shared" si="0"/>
        <v>0</v>
      </c>
    </row>
    <row r="21" spans="1:13" s="5" customFormat="1" ht="13.5" thickBot="1">
      <c r="A21" s="132"/>
      <c r="B21" s="147"/>
      <c r="C21" s="148"/>
      <c r="D21" s="35"/>
      <c r="E21" s="35">
        <v>5901</v>
      </c>
      <c r="F21" s="134" t="s">
        <v>13</v>
      </c>
      <c r="G21" s="149">
        <v>0</v>
      </c>
      <c r="H21" s="143">
        <v>0</v>
      </c>
      <c r="I21" s="136"/>
      <c r="J21" s="292">
        <f t="shared" si="0"/>
        <v>0</v>
      </c>
      <c r="L21" s="16"/>
      <c r="M21" s="16"/>
    </row>
    <row r="22" spans="1:10" s="5" customFormat="1" ht="12.75">
      <c r="A22" s="108" t="s">
        <v>5</v>
      </c>
      <c r="B22" s="120" t="s">
        <v>6</v>
      </c>
      <c r="C22" s="121"/>
      <c r="D22" s="122" t="s">
        <v>6</v>
      </c>
      <c r="E22" s="122" t="s">
        <v>6</v>
      </c>
      <c r="F22" s="123" t="s">
        <v>142</v>
      </c>
      <c r="G22" s="118">
        <v>0</v>
      </c>
      <c r="H22" s="139">
        <f>H23</f>
        <v>0</v>
      </c>
      <c r="I22" s="139">
        <v>150</v>
      </c>
      <c r="J22" s="140">
        <f t="shared" si="0"/>
        <v>150</v>
      </c>
    </row>
    <row r="23" spans="1:10" s="5" customFormat="1" ht="12.75" customHeight="1">
      <c r="A23" s="126" t="s">
        <v>5</v>
      </c>
      <c r="B23" s="114" t="s">
        <v>134</v>
      </c>
      <c r="C23" s="145" t="s">
        <v>8</v>
      </c>
      <c r="D23" s="115" t="s">
        <v>6</v>
      </c>
      <c r="E23" s="115" t="s">
        <v>6</v>
      </c>
      <c r="F23" s="128" t="s">
        <v>143</v>
      </c>
      <c r="G23" s="146">
        <v>0</v>
      </c>
      <c r="H23" s="141">
        <v>0</v>
      </c>
      <c r="I23" s="129">
        <v>150</v>
      </c>
      <c r="J23" s="291">
        <f t="shared" si="0"/>
        <v>150</v>
      </c>
    </row>
    <row r="24" spans="1:13" s="5" customFormat="1" ht="13.5" thickBot="1">
      <c r="A24" s="132"/>
      <c r="B24" s="147"/>
      <c r="C24" s="148"/>
      <c r="D24" s="35">
        <v>3636</v>
      </c>
      <c r="E24" s="35">
        <v>5901</v>
      </c>
      <c r="F24" s="134" t="s">
        <v>13</v>
      </c>
      <c r="G24" s="149">
        <v>0</v>
      </c>
      <c r="H24" s="143">
        <v>0</v>
      </c>
      <c r="I24" s="136">
        <v>150</v>
      </c>
      <c r="J24" s="292">
        <f t="shared" si="0"/>
        <v>150</v>
      </c>
      <c r="L24" s="16"/>
      <c r="M24" s="16"/>
    </row>
    <row r="25" spans="1:10" s="5" customFormat="1" ht="12.75">
      <c r="A25" s="108" t="s">
        <v>5</v>
      </c>
      <c r="B25" s="120" t="s">
        <v>6</v>
      </c>
      <c r="C25" s="121"/>
      <c r="D25" s="122" t="s">
        <v>6</v>
      </c>
      <c r="E25" s="122" t="s">
        <v>6</v>
      </c>
      <c r="F25" s="123" t="s">
        <v>139</v>
      </c>
      <c r="G25" s="118">
        <v>0</v>
      </c>
      <c r="H25" s="139">
        <f>H26</f>
        <v>0</v>
      </c>
      <c r="I25" s="139">
        <v>1000</v>
      </c>
      <c r="J25" s="140">
        <f t="shared" si="0"/>
        <v>1000</v>
      </c>
    </row>
    <row r="26" spans="1:10" s="5" customFormat="1" ht="12.75" customHeight="1">
      <c r="A26" s="286" t="s">
        <v>5</v>
      </c>
      <c r="B26" s="186" t="s">
        <v>135</v>
      </c>
      <c r="C26" s="287" t="s">
        <v>8</v>
      </c>
      <c r="D26" s="188" t="s">
        <v>6</v>
      </c>
      <c r="E26" s="188" t="s">
        <v>6</v>
      </c>
      <c r="F26" s="288" t="s">
        <v>98</v>
      </c>
      <c r="G26" s="289">
        <v>0</v>
      </c>
      <c r="H26" s="290">
        <v>0</v>
      </c>
      <c r="I26" s="293">
        <v>1000</v>
      </c>
      <c r="J26" s="294">
        <f t="shared" si="0"/>
        <v>1000</v>
      </c>
    </row>
    <row r="27" spans="1:13" s="5" customFormat="1" ht="13.5" thickBot="1">
      <c r="A27" s="32"/>
      <c r="B27" s="282"/>
      <c r="C27" s="281"/>
      <c r="D27" s="117">
        <v>3429</v>
      </c>
      <c r="E27" s="117">
        <v>5901</v>
      </c>
      <c r="F27" s="283" t="s">
        <v>13</v>
      </c>
      <c r="G27" s="284">
        <v>0</v>
      </c>
      <c r="H27" s="285">
        <v>0</v>
      </c>
      <c r="I27" s="295">
        <v>1000</v>
      </c>
      <c r="J27" s="296">
        <f t="shared" si="0"/>
        <v>1000</v>
      </c>
      <c r="L27" s="16"/>
      <c r="M27" s="16"/>
    </row>
    <row r="28" spans="1:21" ht="11.25">
      <c r="A28" s="87"/>
      <c r="B28" s="88"/>
      <c r="C28" s="88"/>
      <c r="D28" s="89"/>
      <c r="E28" s="89"/>
      <c r="F28" s="90"/>
      <c r="G28" s="91"/>
      <c r="H28" s="91"/>
      <c r="I28" s="91"/>
      <c r="J28" s="91"/>
      <c r="K28" s="81"/>
      <c r="L28" s="82"/>
      <c r="M28" s="83"/>
      <c r="N28" s="84"/>
      <c r="O28" s="85"/>
      <c r="P28" s="83"/>
      <c r="Q28" s="85"/>
      <c r="T28" s="86"/>
      <c r="U28" s="83"/>
    </row>
    <row r="29" spans="1:21" s="46" customFormat="1" ht="15" customHeight="1">
      <c r="A29" s="362" t="s">
        <v>82</v>
      </c>
      <c r="B29" s="362"/>
      <c r="C29" s="362"/>
      <c r="D29" s="362"/>
      <c r="E29" s="362"/>
      <c r="F29" s="362"/>
      <c r="G29" s="362"/>
      <c r="H29" s="362"/>
      <c r="I29" s="362"/>
      <c r="J29" s="362"/>
      <c r="L29" s="47"/>
      <c r="N29" s="48"/>
      <c r="O29" s="49"/>
      <c r="P29" s="50"/>
      <c r="Q29" s="51"/>
      <c r="R29" s="52"/>
      <c r="S29" s="52"/>
      <c r="T29" s="52"/>
      <c r="U29" s="53"/>
    </row>
    <row r="30" spans="1:21" s="46" customFormat="1" ht="11.25">
      <c r="A30" s="54"/>
      <c r="B30" s="54"/>
      <c r="C30" s="54"/>
      <c r="D30" s="55"/>
      <c r="E30" s="56"/>
      <c r="F30" s="57"/>
      <c r="G30" s="58"/>
      <c r="H30" s="58"/>
      <c r="I30" s="59"/>
      <c r="J30" s="60"/>
      <c r="L30" s="47"/>
      <c r="N30" s="48"/>
      <c r="O30" s="49"/>
      <c r="P30" s="50"/>
      <c r="Q30" s="51"/>
      <c r="R30" s="52"/>
      <c r="S30" s="52"/>
      <c r="T30" s="52"/>
      <c r="U30" s="53"/>
    </row>
    <row r="31" spans="1:11" s="5" customFormat="1" ht="15.75">
      <c r="A31" s="354" t="s">
        <v>83</v>
      </c>
      <c r="B31" s="354"/>
      <c r="C31" s="354"/>
      <c r="D31" s="354"/>
      <c r="E31" s="354"/>
      <c r="F31" s="354"/>
      <c r="G31" s="354"/>
      <c r="H31" s="354"/>
      <c r="I31" s="354"/>
      <c r="J31" s="354"/>
      <c r="K31" s="61"/>
    </row>
    <row r="32" spans="1:11" s="5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</row>
    <row r="33" spans="1:10" s="5" customFormat="1" ht="23.25" customHeight="1" thickBot="1">
      <c r="A33" s="63" t="s">
        <v>2</v>
      </c>
      <c r="B33" s="360" t="s">
        <v>3</v>
      </c>
      <c r="C33" s="361"/>
      <c r="D33" s="65" t="s">
        <v>4</v>
      </c>
      <c r="E33" s="64" t="s">
        <v>0</v>
      </c>
      <c r="F33" s="66" t="s">
        <v>84</v>
      </c>
      <c r="G33" s="67" t="s">
        <v>123</v>
      </c>
      <c r="H33" s="68" t="s">
        <v>125</v>
      </c>
      <c r="I33" s="69" t="s">
        <v>122</v>
      </c>
      <c r="J33" s="70" t="s">
        <v>126</v>
      </c>
    </row>
    <row r="34" spans="1:10" s="5" customFormat="1" ht="12.75" customHeight="1" thickBot="1">
      <c r="A34" s="92" t="s">
        <v>5</v>
      </c>
      <c r="B34" s="93" t="s">
        <v>6</v>
      </c>
      <c r="C34" s="94" t="s">
        <v>6</v>
      </c>
      <c r="D34" s="93" t="s">
        <v>6</v>
      </c>
      <c r="E34" s="95" t="s">
        <v>6</v>
      </c>
      <c r="F34" s="96" t="s">
        <v>77</v>
      </c>
      <c r="G34" s="97">
        <f>+G35+G36</f>
        <v>15000</v>
      </c>
      <c r="H34" s="98">
        <f>+G34</f>
        <v>15000</v>
      </c>
      <c r="I34" s="98">
        <f>+I35+I36</f>
        <v>4500</v>
      </c>
      <c r="J34" s="99">
        <f>H34+I34</f>
        <v>19500</v>
      </c>
    </row>
    <row r="35" spans="1:10" s="5" customFormat="1" ht="26.25" customHeight="1">
      <c r="A35" s="100" t="s">
        <v>5</v>
      </c>
      <c r="B35" s="350" t="s">
        <v>6</v>
      </c>
      <c r="C35" s="351" t="s">
        <v>6</v>
      </c>
      <c r="D35" s="101" t="s">
        <v>6</v>
      </c>
      <c r="E35" s="102" t="s">
        <v>6</v>
      </c>
      <c r="F35" s="103" t="s">
        <v>176</v>
      </c>
      <c r="G35" s="104">
        <v>15000</v>
      </c>
      <c r="H35" s="105">
        <v>15000</v>
      </c>
      <c r="I35" s="106">
        <v>0</v>
      </c>
      <c r="J35" s="107">
        <f>+H35+I35</f>
        <v>15000</v>
      </c>
    </row>
    <row r="36" spans="1:13" s="5" customFormat="1" ht="21" customHeight="1" thickBot="1">
      <c r="A36" s="100" t="s">
        <v>5</v>
      </c>
      <c r="B36" s="350" t="s">
        <v>6</v>
      </c>
      <c r="C36" s="351" t="s">
        <v>6</v>
      </c>
      <c r="D36" s="101" t="s">
        <v>6</v>
      </c>
      <c r="E36" s="102" t="s">
        <v>6</v>
      </c>
      <c r="F36" s="103" t="s">
        <v>85</v>
      </c>
      <c r="G36" s="104">
        <v>0</v>
      </c>
      <c r="H36" s="105">
        <f>+H37+H40+H43+H46</f>
        <v>0</v>
      </c>
      <c r="I36" s="106">
        <f>+I37+I40+I43+I46</f>
        <v>4500</v>
      </c>
      <c r="J36" s="107">
        <f>+H36+I36</f>
        <v>4500</v>
      </c>
      <c r="L36" s="16"/>
      <c r="M36" s="16"/>
    </row>
    <row r="37" spans="1:21" ht="11.25">
      <c r="A37" s="108" t="s">
        <v>5</v>
      </c>
      <c r="B37" s="120" t="s">
        <v>6</v>
      </c>
      <c r="C37" s="121"/>
      <c r="D37" s="122" t="s">
        <v>6</v>
      </c>
      <c r="E37" s="122" t="s">
        <v>6</v>
      </c>
      <c r="F37" s="123" t="s">
        <v>86</v>
      </c>
      <c r="G37" s="118">
        <v>0</v>
      </c>
      <c r="H37" s="124">
        <f>H38</f>
        <v>0</v>
      </c>
      <c r="I37" s="124">
        <f>I38</f>
        <v>2000</v>
      </c>
      <c r="J37" s="125">
        <f aca="true" t="shared" si="1" ref="J37:J48">H37+I37</f>
        <v>2000</v>
      </c>
      <c r="K37" s="81"/>
      <c r="L37" s="82"/>
      <c r="M37" s="83"/>
      <c r="N37" s="84"/>
      <c r="O37" s="85"/>
      <c r="P37" s="83"/>
      <c r="Q37" s="85"/>
      <c r="T37" s="86"/>
      <c r="U37" s="83"/>
    </row>
    <row r="38" spans="1:21" s="46" customFormat="1" ht="15" customHeight="1">
      <c r="A38" s="126" t="s">
        <v>5</v>
      </c>
      <c r="B38" s="114" t="s">
        <v>144</v>
      </c>
      <c r="C38" s="127" t="s">
        <v>8</v>
      </c>
      <c r="D38" s="115" t="s">
        <v>6</v>
      </c>
      <c r="E38" s="115" t="s">
        <v>6</v>
      </c>
      <c r="F38" s="128" t="s">
        <v>87</v>
      </c>
      <c r="G38" s="116">
        <v>0</v>
      </c>
      <c r="H38" s="129">
        <f>H39</f>
        <v>0</v>
      </c>
      <c r="I38" s="130">
        <f>I39</f>
        <v>2000</v>
      </c>
      <c r="J38" s="131">
        <f t="shared" si="1"/>
        <v>2000</v>
      </c>
      <c r="L38" s="47"/>
      <c r="N38" s="48"/>
      <c r="O38" s="49"/>
      <c r="P38" s="50"/>
      <c r="Q38" s="51"/>
      <c r="R38" s="52"/>
      <c r="S38" s="52"/>
      <c r="T38" s="52"/>
      <c r="U38" s="53"/>
    </row>
    <row r="39" spans="1:21" s="46" customFormat="1" ht="14.25" customHeight="1" thickBot="1">
      <c r="A39" s="132"/>
      <c r="B39" s="363"/>
      <c r="C39" s="364"/>
      <c r="D39" s="313">
        <v>3299</v>
      </c>
      <c r="E39" s="133">
        <v>5901</v>
      </c>
      <c r="F39" s="134" t="s">
        <v>13</v>
      </c>
      <c r="G39" s="135">
        <v>0</v>
      </c>
      <c r="H39" s="136">
        <v>0</v>
      </c>
      <c r="I39" s="137">
        <v>2000</v>
      </c>
      <c r="J39" s="138">
        <f t="shared" si="1"/>
        <v>2000</v>
      </c>
      <c r="L39" s="47"/>
      <c r="N39" s="48"/>
      <c r="O39" s="49"/>
      <c r="P39" s="50"/>
      <c r="Q39" s="51"/>
      <c r="R39" s="52"/>
      <c r="S39" s="52"/>
      <c r="T39" s="52"/>
      <c r="U39" s="53"/>
    </row>
    <row r="40" spans="1:21" s="46" customFormat="1" ht="23.25" customHeight="1">
      <c r="A40" s="108" t="s">
        <v>5</v>
      </c>
      <c r="B40" s="120" t="s">
        <v>6</v>
      </c>
      <c r="C40" s="121"/>
      <c r="D40" s="122" t="s">
        <v>6</v>
      </c>
      <c r="E40" s="122" t="s">
        <v>6</v>
      </c>
      <c r="F40" s="123" t="s">
        <v>177</v>
      </c>
      <c r="G40" s="118">
        <v>0</v>
      </c>
      <c r="H40" s="124">
        <f>H41</f>
        <v>0</v>
      </c>
      <c r="I40" s="124">
        <f>I41</f>
        <v>250</v>
      </c>
      <c r="J40" s="125">
        <f t="shared" si="1"/>
        <v>250</v>
      </c>
      <c r="L40" s="47"/>
      <c r="N40" s="48"/>
      <c r="O40" s="49"/>
      <c r="P40" s="50"/>
      <c r="Q40" s="51"/>
      <c r="R40" s="52"/>
      <c r="S40" s="52"/>
      <c r="T40" s="52"/>
      <c r="U40" s="53"/>
    </row>
    <row r="41" spans="1:21" s="46" customFormat="1" ht="14.25" customHeight="1">
      <c r="A41" s="126" t="s">
        <v>5</v>
      </c>
      <c r="B41" s="114" t="s">
        <v>178</v>
      </c>
      <c r="C41" s="127" t="s">
        <v>8</v>
      </c>
      <c r="D41" s="115" t="s">
        <v>6</v>
      </c>
      <c r="E41" s="115" t="s">
        <v>6</v>
      </c>
      <c r="F41" s="128" t="s">
        <v>179</v>
      </c>
      <c r="G41" s="116">
        <v>0</v>
      </c>
      <c r="H41" s="129">
        <f>H42</f>
        <v>0</v>
      </c>
      <c r="I41" s="130">
        <f>I42</f>
        <v>250</v>
      </c>
      <c r="J41" s="131">
        <f t="shared" si="1"/>
        <v>250</v>
      </c>
      <c r="L41" s="47"/>
      <c r="N41" s="48"/>
      <c r="O41" s="49"/>
      <c r="P41" s="50"/>
      <c r="Q41" s="51"/>
      <c r="R41" s="52"/>
      <c r="S41" s="52"/>
      <c r="T41" s="52"/>
      <c r="U41" s="53"/>
    </row>
    <row r="42" spans="1:21" s="46" customFormat="1" ht="14.25" customHeight="1" thickBot="1">
      <c r="A42" s="132"/>
      <c r="B42" s="363"/>
      <c r="C42" s="364"/>
      <c r="D42" s="313">
        <v>3299</v>
      </c>
      <c r="E42" s="133">
        <v>5901</v>
      </c>
      <c r="F42" s="134" t="s">
        <v>13</v>
      </c>
      <c r="G42" s="135">
        <v>0</v>
      </c>
      <c r="H42" s="136">
        <v>0</v>
      </c>
      <c r="I42" s="137">
        <v>250</v>
      </c>
      <c r="J42" s="138">
        <f t="shared" si="1"/>
        <v>250</v>
      </c>
      <c r="L42" s="47"/>
      <c r="N42" s="48"/>
      <c r="O42" s="49"/>
      <c r="P42" s="50"/>
      <c r="Q42" s="51"/>
      <c r="R42" s="52"/>
      <c r="S42" s="52"/>
      <c r="T42" s="52"/>
      <c r="U42" s="53"/>
    </row>
    <row r="43" spans="1:21" s="46" customFormat="1" ht="21" customHeight="1">
      <c r="A43" s="108" t="s">
        <v>5</v>
      </c>
      <c r="B43" s="120" t="s">
        <v>6</v>
      </c>
      <c r="C43" s="121"/>
      <c r="D43" s="122" t="s">
        <v>6</v>
      </c>
      <c r="E43" s="122" t="s">
        <v>6</v>
      </c>
      <c r="F43" s="123" t="s">
        <v>180</v>
      </c>
      <c r="G43" s="118">
        <v>0</v>
      </c>
      <c r="H43" s="124">
        <f>H44</f>
        <v>0</v>
      </c>
      <c r="I43" s="124">
        <f>I44</f>
        <v>250</v>
      </c>
      <c r="J43" s="125">
        <f t="shared" si="1"/>
        <v>250</v>
      </c>
      <c r="L43" s="47"/>
      <c r="N43" s="48"/>
      <c r="O43" s="49"/>
      <c r="P43" s="50"/>
      <c r="Q43" s="51"/>
      <c r="R43" s="52"/>
      <c r="S43" s="52"/>
      <c r="T43" s="52"/>
      <c r="U43" s="53"/>
    </row>
    <row r="44" spans="1:21" s="46" customFormat="1" ht="14.25" customHeight="1">
      <c r="A44" s="126" t="s">
        <v>5</v>
      </c>
      <c r="B44" s="114" t="s">
        <v>181</v>
      </c>
      <c r="C44" s="127" t="s">
        <v>8</v>
      </c>
      <c r="D44" s="115" t="s">
        <v>6</v>
      </c>
      <c r="E44" s="115" t="s">
        <v>6</v>
      </c>
      <c r="F44" s="128" t="s">
        <v>182</v>
      </c>
      <c r="G44" s="116">
        <v>0</v>
      </c>
      <c r="H44" s="129">
        <f>H45</f>
        <v>0</v>
      </c>
      <c r="I44" s="130">
        <f>I45</f>
        <v>250</v>
      </c>
      <c r="J44" s="131">
        <f t="shared" si="1"/>
        <v>250</v>
      </c>
      <c r="L44" s="47"/>
      <c r="N44" s="48"/>
      <c r="O44" s="49"/>
      <c r="P44" s="50"/>
      <c r="Q44" s="51"/>
      <c r="R44" s="52"/>
      <c r="S44" s="52"/>
      <c r="T44" s="52"/>
      <c r="U44" s="53"/>
    </row>
    <row r="45" spans="1:21" s="46" customFormat="1" ht="14.25" customHeight="1" thickBot="1">
      <c r="A45" s="132"/>
      <c r="B45" s="363"/>
      <c r="C45" s="364"/>
      <c r="D45" s="313">
        <v>3299</v>
      </c>
      <c r="E45" s="133">
        <v>5901</v>
      </c>
      <c r="F45" s="134" t="s">
        <v>13</v>
      </c>
      <c r="G45" s="135">
        <v>0</v>
      </c>
      <c r="H45" s="136">
        <v>0</v>
      </c>
      <c r="I45" s="137">
        <v>250</v>
      </c>
      <c r="J45" s="138">
        <f t="shared" si="1"/>
        <v>250</v>
      </c>
      <c r="L45" s="47"/>
      <c r="N45" s="48"/>
      <c r="O45" s="49"/>
      <c r="P45" s="50"/>
      <c r="Q45" s="51"/>
      <c r="R45" s="52"/>
      <c r="S45" s="52"/>
      <c r="T45" s="52"/>
      <c r="U45" s="53"/>
    </row>
    <row r="46" spans="1:11" s="5" customFormat="1" ht="15.75">
      <c r="A46" s="108" t="s">
        <v>5</v>
      </c>
      <c r="B46" s="120" t="s">
        <v>6</v>
      </c>
      <c r="C46" s="121"/>
      <c r="D46" s="122" t="s">
        <v>6</v>
      </c>
      <c r="E46" s="122" t="s">
        <v>6</v>
      </c>
      <c r="F46" s="123" t="s">
        <v>88</v>
      </c>
      <c r="G46" s="118">
        <v>0</v>
      </c>
      <c r="H46" s="139">
        <v>0</v>
      </c>
      <c r="I46" s="139">
        <f>I47</f>
        <v>2000</v>
      </c>
      <c r="J46" s="140">
        <f t="shared" si="1"/>
        <v>2000</v>
      </c>
      <c r="K46" s="61"/>
    </row>
    <row r="47" spans="1:11" s="5" customFormat="1" ht="12.75">
      <c r="A47" s="126" t="s">
        <v>5</v>
      </c>
      <c r="B47" s="114" t="s">
        <v>145</v>
      </c>
      <c r="C47" s="127" t="s">
        <v>8</v>
      </c>
      <c r="D47" s="115" t="s">
        <v>6</v>
      </c>
      <c r="E47" s="115" t="s">
        <v>6</v>
      </c>
      <c r="F47" s="128" t="s">
        <v>89</v>
      </c>
      <c r="G47" s="116">
        <v>0</v>
      </c>
      <c r="H47" s="141">
        <v>0</v>
      </c>
      <c r="I47" s="129">
        <f>I48</f>
        <v>2000</v>
      </c>
      <c r="J47" s="291">
        <f t="shared" si="1"/>
        <v>2000</v>
      </c>
      <c r="K47" s="4"/>
    </row>
    <row r="48" spans="1:16" s="5" customFormat="1" ht="12.75" customHeight="1" thickBot="1">
      <c r="A48" s="132"/>
      <c r="B48" s="363"/>
      <c r="C48" s="364"/>
      <c r="D48" s="316">
        <v>3299</v>
      </c>
      <c r="E48" s="35">
        <v>5901</v>
      </c>
      <c r="F48" s="134" t="s">
        <v>13</v>
      </c>
      <c r="G48" s="135">
        <v>0</v>
      </c>
      <c r="H48" s="143">
        <v>0</v>
      </c>
      <c r="I48" s="136">
        <v>2000</v>
      </c>
      <c r="J48" s="292">
        <f t="shared" si="1"/>
        <v>2000</v>
      </c>
      <c r="P48" s="280"/>
    </row>
    <row r="49" spans="1:21" ht="11.25">
      <c r="A49" s="87"/>
      <c r="B49" s="88"/>
      <c r="C49" s="88"/>
      <c r="D49" s="89"/>
      <c r="E49" s="89"/>
      <c r="F49" s="90"/>
      <c r="G49" s="91"/>
      <c r="H49" s="91"/>
      <c r="I49" s="91"/>
      <c r="J49" s="91"/>
      <c r="K49" s="81"/>
      <c r="L49" s="82"/>
      <c r="M49" s="83"/>
      <c r="N49" s="84"/>
      <c r="O49" s="85"/>
      <c r="P49" s="83"/>
      <c r="Q49" s="85"/>
      <c r="T49" s="86"/>
      <c r="U49" s="83"/>
    </row>
    <row r="50" spans="1:21" s="46" customFormat="1" ht="15" customHeight="1">
      <c r="A50" s="362" t="s">
        <v>90</v>
      </c>
      <c r="B50" s="362"/>
      <c r="C50" s="362"/>
      <c r="D50" s="362"/>
      <c r="E50" s="362"/>
      <c r="F50" s="362"/>
      <c r="G50" s="362"/>
      <c r="H50" s="362"/>
      <c r="I50" s="362"/>
      <c r="J50" s="362"/>
      <c r="L50" s="47"/>
      <c r="N50" s="48"/>
      <c r="O50" s="49"/>
      <c r="P50" s="50"/>
      <c r="Q50" s="51"/>
      <c r="R50" s="52"/>
      <c r="S50" s="52"/>
      <c r="T50" s="52"/>
      <c r="U50" s="53"/>
    </row>
    <row r="51" spans="1:21" s="46" customFormat="1" ht="11.25">
      <c r="A51" s="54"/>
      <c r="B51" s="54"/>
      <c r="C51" s="54"/>
      <c r="D51" s="55"/>
      <c r="E51" s="56"/>
      <c r="F51" s="57"/>
      <c r="G51" s="58"/>
      <c r="H51" s="58"/>
      <c r="I51" s="59"/>
      <c r="J51" s="60"/>
      <c r="L51" s="47"/>
      <c r="N51" s="48"/>
      <c r="O51" s="49"/>
      <c r="P51" s="50"/>
      <c r="Q51" s="51"/>
      <c r="R51" s="52"/>
      <c r="S51" s="52"/>
      <c r="T51" s="52"/>
      <c r="U51" s="53"/>
    </row>
    <row r="52" spans="1:11" s="5" customFormat="1" ht="15.75">
      <c r="A52" s="354" t="s">
        <v>91</v>
      </c>
      <c r="B52" s="354"/>
      <c r="C52" s="354"/>
      <c r="D52" s="354"/>
      <c r="E52" s="354"/>
      <c r="F52" s="354"/>
      <c r="G52" s="354"/>
      <c r="H52" s="354"/>
      <c r="I52" s="354"/>
      <c r="J52" s="354"/>
      <c r="K52" s="61"/>
    </row>
    <row r="53" spans="1:11" s="5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</row>
    <row r="54" spans="1:10" s="5" customFormat="1" ht="12.75" customHeight="1" thickBot="1">
      <c r="A54" s="62"/>
      <c r="B54" s="62"/>
      <c r="C54" s="62"/>
      <c r="D54" s="62"/>
      <c r="E54" s="4"/>
      <c r="F54" s="4"/>
      <c r="G54" s="4"/>
      <c r="H54" s="6"/>
      <c r="I54" s="6"/>
      <c r="J54" s="6" t="s">
        <v>76</v>
      </c>
    </row>
    <row r="55" spans="1:10" s="5" customFormat="1" ht="23.25" customHeight="1" thickBot="1">
      <c r="A55" s="317" t="s">
        <v>2</v>
      </c>
      <c r="B55" s="365" t="s">
        <v>3</v>
      </c>
      <c r="C55" s="367"/>
      <c r="D55" s="319" t="s">
        <v>4</v>
      </c>
      <c r="E55" s="320" t="s">
        <v>0</v>
      </c>
      <c r="F55" s="321" t="s">
        <v>92</v>
      </c>
      <c r="G55" s="314" t="s">
        <v>123</v>
      </c>
      <c r="H55" s="69" t="s">
        <v>125</v>
      </c>
      <c r="I55" s="69" t="s">
        <v>122</v>
      </c>
      <c r="J55" s="315" t="s">
        <v>126</v>
      </c>
    </row>
    <row r="56" spans="1:10" s="5" customFormat="1" ht="12.75" customHeight="1" thickBot="1">
      <c r="A56" s="92" t="s">
        <v>5</v>
      </c>
      <c r="B56" s="93" t="s">
        <v>6</v>
      </c>
      <c r="C56" s="323" t="s">
        <v>6</v>
      </c>
      <c r="D56" s="324" t="s">
        <v>6</v>
      </c>
      <c r="E56" s="325" t="s">
        <v>6</v>
      </c>
      <c r="F56" s="96" t="s">
        <v>77</v>
      </c>
      <c r="G56" s="98">
        <f>G57</f>
        <v>0</v>
      </c>
      <c r="H56" s="98">
        <f>H57</f>
        <v>0</v>
      </c>
      <c r="I56" s="98">
        <f>I57</f>
        <v>5000</v>
      </c>
      <c r="J56" s="309">
        <f aca="true" t="shared" si="2" ref="J56:J63">G56+I56</f>
        <v>5000</v>
      </c>
    </row>
    <row r="57" spans="1:10" s="5" customFormat="1" ht="23.25" thickBot="1">
      <c r="A57" s="306" t="s">
        <v>5</v>
      </c>
      <c r="B57" s="311" t="s">
        <v>6</v>
      </c>
      <c r="C57" s="322" t="s">
        <v>6</v>
      </c>
      <c r="D57" s="307" t="s">
        <v>6</v>
      </c>
      <c r="E57" s="307" t="s">
        <v>6</v>
      </c>
      <c r="F57" s="308" t="s">
        <v>93</v>
      </c>
      <c r="G57" s="305">
        <f>G58+G61</f>
        <v>0</v>
      </c>
      <c r="H57" s="305">
        <f>H58+H61</f>
        <v>0</v>
      </c>
      <c r="I57" s="305">
        <f>I58+I61</f>
        <v>5000</v>
      </c>
      <c r="J57" s="310">
        <f>G57+I57</f>
        <v>5000</v>
      </c>
    </row>
    <row r="58" spans="1:21" ht="11.25">
      <c r="A58" s="108" t="s">
        <v>5</v>
      </c>
      <c r="B58" s="120" t="s">
        <v>6</v>
      </c>
      <c r="C58" s="121"/>
      <c r="D58" s="122" t="s">
        <v>6</v>
      </c>
      <c r="E58" s="122" t="s">
        <v>6</v>
      </c>
      <c r="F58" s="123" t="s">
        <v>94</v>
      </c>
      <c r="G58" s="118">
        <v>0</v>
      </c>
      <c r="H58" s="124">
        <f>H59</f>
        <v>0</v>
      </c>
      <c r="I58" s="124">
        <f>I59</f>
        <v>4400</v>
      </c>
      <c r="J58" s="125">
        <f t="shared" si="2"/>
        <v>4400</v>
      </c>
      <c r="K58" s="81"/>
      <c r="L58" s="82"/>
      <c r="M58" s="83"/>
      <c r="N58" s="84"/>
      <c r="O58" s="85"/>
      <c r="P58" s="83"/>
      <c r="Q58" s="85"/>
      <c r="T58" s="86"/>
      <c r="U58" s="83"/>
    </row>
    <row r="59" spans="1:21" s="46" customFormat="1" ht="15" customHeight="1">
      <c r="A59" s="126" t="s">
        <v>5</v>
      </c>
      <c r="B59" s="114" t="s">
        <v>95</v>
      </c>
      <c r="C59" s="127" t="s">
        <v>8</v>
      </c>
      <c r="D59" s="115" t="s">
        <v>6</v>
      </c>
      <c r="E59" s="115" t="s">
        <v>6</v>
      </c>
      <c r="F59" s="128" t="s">
        <v>96</v>
      </c>
      <c r="G59" s="116">
        <v>0</v>
      </c>
      <c r="H59" s="129">
        <f>H60</f>
        <v>0</v>
      </c>
      <c r="I59" s="130">
        <f>I60</f>
        <v>4400</v>
      </c>
      <c r="J59" s="131">
        <f t="shared" si="2"/>
        <v>4400</v>
      </c>
      <c r="L59" s="47"/>
      <c r="N59" s="48"/>
      <c r="O59" s="49"/>
      <c r="P59" s="50"/>
      <c r="Q59" s="51"/>
      <c r="R59" s="52"/>
      <c r="S59" s="52"/>
      <c r="T59" s="52"/>
      <c r="U59" s="53"/>
    </row>
    <row r="60" spans="1:21" s="46" customFormat="1" ht="14.25" customHeight="1" thickBot="1">
      <c r="A60" s="132"/>
      <c r="B60" s="363"/>
      <c r="C60" s="364"/>
      <c r="D60" s="313">
        <v>4359</v>
      </c>
      <c r="E60" s="133">
        <v>5901</v>
      </c>
      <c r="F60" s="134" t="s">
        <v>13</v>
      </c>
      <c r="G60" s="135">
        <v>0</v>
      </c>
      <c r="H60" s="136">
        <v>0</v>
      </c>
      <c r="I60" s="137">
        <v>4400</v>
      </c>
      <c r="J60" s="138">
        <f t="shared" si="2"/>
        <v>4400</v>
      </c>
      <c r="L60" s="47"/>
      <c r="N60" s="48"/>
      <c r="O60" s="49"/>
      <c r="P60" s="50"/>
      <c r="Q60" s="51"/>
      <c r="R60" s="52"/>
      <c r="S60" s="52"/>
      <c r="T60" s="52"/>
      <c r="U60" s="53"/>
    </row>
    <row r="61" spans="1:11" s="5" customFormat="1" ht="15.75">
      <c r="A61" s="108" t="s">
        <v>5</v>
      </c>
      <c r="B61" s="120" t="s">
        <v>6</v>
      </c>
      <c r="C61" s="121"/>
      <c r="D61" s="122" t="s">
        <v>6</v>
      </c>
      <c r="E61" s="122" t="s">
        <v>6</v>
      </c>
      <c r="F61" s="123" t="s">
        <v>173</v>
      </c>
      <c r="G61" s="118">
        <v>0</v>
      </c>
      <c r="H61" s="139">
        <v>0</v>
      </c>
      <c r="I61" s="139">
        <f>I62</f>
        <v>600</v>
      </c>
      <c r="J61" s="140">
        <f t="shared" si="2"/>
        <v>600</v>
      </c>
      <c r="K61" s="61"/>
    </row>
    <row r="62" spans="1:11" s="5" customFormat="1" ht="12.75">
      <c r="A62" s="126" t="s">
        <v>5</v>
      </c>
      <c r="B62" s="114" t="s">
        <v>97</v>
      </c>
      <c r="C62" s="127" t="s">
        <v>8</v>
      </c>
      <c r="D62" s="115" t="s">
        <v>6</v>
      </c>
      <c r="E62" s="115" t="s">
        <v>6</v>
      </c>
      <c r="F62" s="128" t="s">
        <v>174</v>
      </c>
      <c r="G62" s="116">
        <v>0</v>
      </c>
      <c r="H62" s="141">
        <v>0</v>
      </c>
      <c r="I62" s="141">
        <f>I63</f>
        <v>600</v>
      </c>
      <c r="J62" s="142">
        <f t="shared" si="2"/>
        <v>600</v>
      </c>
      <c r="K62" s="4"/>
    </row>
    <row r="63" spans="1:10" s="5" customFormat="1" ht="12.75" customHeight="1" thickBot="1">
      <c r="A63" s="132"/>
      <c r="B63" s="363"/>
      <c r="C63" s="364"/>
      <c r="D63" s="316">
        <v>4359</v>
      </c>
      <c r="E63" s="35">
        <v>5901</v>
      </c>
      <c r="F63" s="134" t="s">
        <v>13</v>
      </c>
      <c r="G63" s="135">
        <v>0</v>
      </c>
      <c r="H63" s="143">
        <v>0</v>
      </c>
      <c r="I63" s="143">
        <v>600</v>
      </c>
      <c r="J63" s="144">
        <f t="shared" si="2"/>
        <v>600</v>
      </c>
    </row>
    <row r="64" spans="1:13" s="5" customFormat="1" ht="12.75">
      <c r="A64" s="87"/>
      <c r="B64" s="150"/>
      <c r="C64" s="150"/>
      <c r="D64" s="89"/>
      <c r="E64" s="89"/>
      <c r="F64" s="90"/>
      <c r="G64" s="91"/>
      <c r="H64" s="91"/>
      <c r="I64" s="91"/>
      <c r="J64" s="91"/>
      <c r="L64" s="16"/>
      <c r="M64" s="16"/>
    </row>
    <row r="65" spans="1:21" ht="15.75">
      <c r="A65" s="362" t="s">
        <v>100</v>
      </c>
      <c r="B65" s="362"/>
      <c r="C65" s="362"/>
      <c r="D65" s="362"/>
      <c r="E65" s="362"/>
      <c r="F65" s="362"/>
      <c r="G65" s="362"/>
      <c r="H65" s="362"/>
      <c r="I65" s="362"/>
      <c r="J65" s="362"/>
      <c r="K65" s="81"/>
      <c r="L65" s="82"/>
      <c r="M65" s="83"/>
      <c r="N65" s="84"/>
      <c r="O65" s="85"/>
      <c r="P65" s="83"/>
      <c r="Q65" s="85"/>
      <c r="T65" s="86"/>
      <c r="U65" s="83"/>
    </row>
    <row r="66" spans="1:10" s="5" customFormat="1" ht="12.75">
      <c r="A66" s="54"/>
      <c r="B66" s="54"/>
      <c r="C66" s="54"/>
      <c r="D66" s="55"/>
      <c r="E66" s="56"/>
      <c r="F66" s="57"/>
      <c r="G66" s="58"/>
      <c r="H66" s="58"/>
      <c r="I66" s="59"/>
      <c r="J66" s="60"/>
    </row>
    <row r="67" spans="1:10" s="5" customFormat="1" ht="15.75">
      <c r="A67" s="354" t="s">
        <v>101</v>
      </c>
      <c r="B67" s="354"/>
      <c r="C67" s="354"/>
      <c r="D67" s="354"/>
      <c r="E67" s="354"/>
      <c r="F67" s="354"/>
      <c r="G67" s="354"/>
      <c r="H67" s="354"/>
      <c r="I67" s="354"/>
      <c r="J67" s="354"/>
    </row>
    <row r="68" spans="1:10" s="5" customFormat="1" ht="12.75">
      <c r="A68" s="2"/>
      <c r="B68" s="2"/>
      <c r="C68" s="2"/>
      <c r="D68" s="2"/>
      <c r="E68" s="2"/>
      <c r="F68" s="2"/>
      <c r="G68" s="2"/>
      <c r="H68" s="2"/>
      <c r="I68" s="2"/>
      <c r="J68" s="4"/>
    </row>
    <row r="69" spans="1:10" s="5" customFormat="1" ht="13.5" thickBot="1">
      <c r="A69" s="62"/>
      <c r="B69" s="62"/>
      <c r="C69" s="62"/>
      <c r="D69" s="62"/>
      <c r="E69" s="4"/>
      <c r="F69" s="4"/>
      <c r="G69" s="4"/>
      <c r="H69" s="6"/>
      <c r="I69" s="6"/>
      <c r="J69" s="6" t="s">
        <v>76</v>
      </c>
    </row>
    <row r="70" spans="1:10" s="5" customFormat="1" ht="23.25" thickBot="1">
      <c r="A70" s="63" t="s">
        <v>2</v>
      </c>
      <c r="B70" s="360" t="s">
        <v>3</v>
      </c>
      <c r="C70" s="361"/>
      <c r="D70" s="65" t="s">
        <v>4</v>
      </c>
      <c r="E70" s="64" t="s">
        <v>0</v>
      </c>
      <c r="F70" s="66" t="s">
        <v>102</v>
      </c>
      <c r="G70" s="67" t="s">
        <v>123</v>
      </c>
      <c r="H70" s="68" t="s">
        <v>125</v>
      </c>
      <c r="I70" s="68" t="s">
        <v>122</v>
      </c>
      <c r="J70" s="70" t="s">
        <v>126</v>
      </c>
    </row>
    <row r="71" spans="1:10" s="5" customFormat="1" ht="13.5" thickBot="1">
      <c r="A71" s="92" t="s">
        <v>5</v>
      </c>
      <c r="B71" s="93" t="s">
        <v>6</v>
      </c>
      <c r="C71" s="94" t="s">
        <v>6</v>
      </c>
      <c r="D71" s="93" t="s">
        <v>6</v>
      </c>
      <c r="E71" s="95" t="s">
        <v>6</v>
      </c>
      <c r="F71" s="96" t="s">
        <v>77</v>
      </c>
      <c r="G71" s="98">
        <f>G72</f>
        <v>0</v>
      </c>
      <c r="H71" s="98">
        <f>H72</f>
        <v>0</v>
      </c>
      <c r="I71" s="98">
        <f>I72</f>
        <v>5000</v>
      </c>
      <c r="J71" s="309">
        <f>G71+I71</f>
        <v>5000</v>
      </c>
    </row>
    <row r="72" spans="1:10" s="5" customFormat="1" ht="23.25" thickBot="1">
      <c r="A72" s="306" t="s">
        <v>5</v>
      </c>
      <c r="B72" s="311" t="s">
        <v>6</v>
      </c>
      <c r="C72" s="312" t="s">
        <v>6</v>
      </c>
      <c r="D72" s="307" t="s">
        <v>6</v>
      </c>
      <c r="E72" s="307" t="s">
        <v>6</v>
      </c>
      <c r="F72" s="308" t="s">
        <v>103</v>
      </c>
      <c r="G72" s="305">
        <f>G73+G76+G79+G82</f>
        <v>0</v>
      </c>
      <c r="H72" s="305">
        <f>H73+H76+H79+H82</f>
        <v>0</v>
      </c>
      <c r="I72" s="305">
        <f>I73+I76+I79+I82</f>
        <v>5000</v>
      </c>
      <c r="J72" s="310">
        <f aca="true" t="shared" si="3" ref="J72:J84">G72+I72</f>
        <v>5000</v>
      </c>
    </row>
    <row r="73" spans="1:21" ht="11.25">
      <c r="A73" s="108" t="s">
        <v>5</v>
      </c>
      <c r="B73" s="120" t="s">
        <v>6</v>
      </c>
      <c r="C73" s="121"/>
      <c r="D73" s="122" t="s">
        <v>6</v>
      </c>
      <c r="E73" s="122" t="s">
        <v>6</v>
      </c>
      <c r="F73" s="123" t="s">
        <v>153</v>
      </c>
      <c r="G73" s="118">
        <v>0</v>
      </c>
      <c r="H73" s="124">
        <f>H74</f>
        <v>0</v>
      </c>
      <c r="I73" s="124">
        <f>I74</f>
        <v>570</v>
      </c>
      <c r="J73" s="125">
        <f t="shared" si="3"/>
        <v>570</v>
      </c>
      <c r="K73" s="81"/>
      <c r="L73" s="82"/>
      <c r="M73" s="83"/>
      <c r="N73" s="84"/>
      <c r="O73" s="85"/>
      <c r="P73" s="83"/>
      <c r="Q73" s="85"/>
      <c r="T73" s="86"/>
      <c r="U73" s="83"/>
    </row>
    <row r="74" spans="1:21" s="46" customFormat="1" ht="15" customHeight="1">
      <c r="A74" s="126" t="s">
        <v>5</v>
      </c>
      <c r="B74" s="114" t="s">
        <v>149</v>
      </c>
      <c r="C74" s="127" t="s">
        <v>8</v>
      </c>
      <c r="D74" s="115" t="s">
        <v>6</v>
      </c>
      <c r="E74" s="115" t="s">
        <v>6</v>
      </c>
      <c r="F74" s="128" t="s">
        <v>154</v>
      </c>
      <c r="G74" s="116">
        <v>0</v>
      </c>
      <c r="H74" s="129">
        <f>H75</f>
        <v>0</v>
      </c>
      <c r="I74" s="130">
        <f>I75</f>
        <v>570</v>
      </c>
      <c r="J74" s="131">
        <f t="shared" si="3"/>
        <v>570</v>
      </c>
      <c r="L74" s="47"/>
      <c r="N74" s="48"/>
      <c r="O74" s="49"/>
      <c r="P74" s="50"/>
      <c r="Q74" s="51"/>
      <c r="R74" s="52"/>
      <c r="S74" s="52"/>
      <c r="T74" s="52"/>
      <c r="U74" s="53"/>
    </row>
    <row r="75" spans="1:21" s="46" customFormat="1" ht="14.25" customHeight="1" thickBot="1">
      <c r="A75" s="132"/>
      <c r="B75" s="363"/>
      <c r="C75" s="364"/>
      <c r="D75" s="133">
        <v>3319</v>
      </c>
      <c r="E75" s="133">
        <v>5901</v>
      </c>
      <c r="F75" s="134" t="s">
        <v>13</v>
      </c>
      <c r="G75" s="135">
        <v>0</v>
      </c>
      <c r="H75" s="136">
        <v>0</v>
      </c>
      <c r="I75" s="137">
        <v>570</v>
      </c>
      <c r="J75" s="138">
        <f t="shared" si="3"/>
        <v>570</v>
      </c>
      <c r="L75" s="47"/>
      <c r="N75" s="48"/>
      <c r="O75" s="49"/>
      <c r="P75" s="50"/>
      <c r="Q75" s="51"/>
      <c r="R75" s="52"/>
      <c r="S75" s="52"/>
      <c r="T75" s="52"/>
      <c r="U75" s="53"/>
    </row>
    <row r="76" spans="1:11" s="5" customFormat="1" ht="22.5">
      <c r="A76" s="108" t="s">
        <v>5</v>
      </c>
      <c r="B76" s="120" t="s">
        <v>6</v>
      </c>
      <c r="C76" s="121"/>
      <c r="D76" s="122" t="s">
        <v>6</v>
      </c>
      <c r="E76" s="122" t="s">
        <v>6</v>
      </c>
      <c r="F76" s="123" t="s">
        <v>155</v>
      </c>
      <c r="G76" s="118">
        <v>0</v>
      </c>
      <c r="H76" s="139">
        <v>0</v>
      </c>
      <c r="I76" s="139">
        <f>I77</f>
        <v>4000</v>
      </c>
      <c r="J76" s="140">
        <f t="shared" si="3"/>
        <v>4000</v>
      </c>
      <c r="K76" s="61"/>
    </row>
    <row r="77" spans="1:11" s="5" customFormat="1" ht="12.75">
      <c r="A77" s="126" t="s">
        <v>5</v>
      </c>
      <c r="B77" s="114" t="s">
        <v>150</v>
      </c>
      <c r="C77" s="127" t="s">
        <v>8</v>
      </c>
      <c r="D77" s="115" t="s">
        <v>6</v>
      </c>
      <c r="E77" s="115" t="s">
        <v>6</v>
      </c>
      <c r="F77" s="128" t="s">
        <v>156</v>
      </c>
      <c r="G77" s="116">
        <v>0</v>
      </c>
      <c r="H77" s="141">
        <v>0</v>
      </c>
      <c r="I77" s="129">
        <f>I78</f>
        <v>4000</v>
      </c>
      <c r="J77" s="142">
        <f t="shared" si="3"/>
        <v>4000</v>
      </c>
      <c r="K77" s="4"/>
    </row>
    <row r="78" spans="1:16" s="5" customFormat="1" ht="12.75" customHeight="1" thickBot="1">
      <c r="A78" s="132"/>
      <c r="B78" s="363"/>
      <c r="C78" s="364"/>
      <c r="D78" s="133">
        <v>3322</v>
      </c>
      <c r="E78" s="133">
        <v>5901</v>
      </c>
      <c r="F78" s="134" t="s">
        <v>13</v>
      </c>
      <c r="G78" s="135">
        <v>0</v>
      </c>
      <c r="H78" s="143">
        <v>0</v>
      </c>
      <c r="I78" s="136">
        <v>4000</v>
      </c>
      <c r="J78" s="144">
        <f t="shared" si="3"/>
        <v>4000</v>
      </c>
      <c r="P78" s="280"/>
    </row>
    <row r="79" spans="1:10" s="5" customFormat="1" ht="12.75">
      <c r="A79" s="108" t="s">
        <v>5</v>
      </c>
      <c r="B79" s="120" t="s">
        <v>6</v>
      </c>
      <c r="C79" s="121"/>
      <c r="D79" s="122" t="s">
        <v>6</v>
      </c>
      <c r="E79" s="122" t="s">
        <v>6</v>
      </c>
      <c r="F79" s="123" t="s">
        <v>157</v>
      </c>
      <c r="G79" s="118">
        <v>0</v>
      </c>
      <c r="H79" s="139">
        <f>H80</f>
        <v>0</v>
      </c>
      <c r="I79" s="139">
        <f>I80</f>
        <v>300</v>
      </c>
      <c r="J79" s="140">
        <f t="shared" si="3"/>
        <v>300</v>
      </c>
    </row>
    <row r="80" spans="1:10" s="5" customFormat="1" ht="12.75">
      <c r="A80" s="126" t="s">
        <v>5</v>
      </c>
      <c r="B80" s="114" t="s">
        <v>151</v>
      </c>
      <c r="C80" s="145" t="s">
        <v>8</v>
      </c>
      <c r="D80" s="115" t="s">
        <v>6</v>
      </c>
      <c r="E80" s="115" t="s">
        <v>6</v>
      </c>
      <c r="F80" s="128" t="s">
        <v>158</v>
      </c>
      <c r="G80" s="146">
        <v>0</v>
      </c>
      <c r="H80" s="141">
        <v>0</v>
      </c>
      <c r="I80" s="141">
        <f>I81</f>
        <v>300</v>
      </c>
      <c r="J80" s="142">
        <f t="shared" si="3"/>
        <v>300</v>
      </c>
    </row>
    <row r="81" spans="1:13" s="5" customFormat="1" ht="13.5" thickBot="1">
      <c r="A81" s="132"/>
      <c r="B81" s="147"/>
      <c r="C81" s="148"/>
      <c r="D81" s="35">
        <v>3322</v>
      </c>
      <c r="E81" s="35">
        <v>5901</v>
      </c>
      <c r="F81" s="134" t="s">
        <v>13</v>
      </c>
      <c r="G81" s="149">
        <v>0</v>
      </c>
      <c r="H81" s="143">
        <v>0</v>
      </c>
      <c r="I81" s="143">
        <v>300</v>
      </c>
      <c r="J81" s="144">
        <f t="shared" si="3"/>
        <v>300</v>
      </c>
      <c r="L81" s="16"/>
      <c r="M81" s="16"/>
    </row>
    <row r="82" spans="1:10" s="5" customFormat="1" ht="12.75">
      <c r="A82" s="108" t="s">
        <v>5</v>
      </c>
      <c r="B82" s="120" t="s">
        <v>6</v>
      </c>
      <c r="C82" s="121"/>
      <c r="D82" s="122" t="s">
        <v>6</v>
      </c>
      <c r="E82" s="122" t="s">
        <v>6</v>
      </c>
      <c r="F82" s="123" t="s">
        <v>159</v>
      </c>
      <c r="G82" s="118">
        <v>0</v>
      </c>
      <c r="H82" s="139">
        <f>H83</f>
        <v>0</v>
      </c>
      <c r="I82" s="139">
        <f>I83</f>
        <v>130</v>
      </c>
      <c r="J82" s="140">
        <f t="shared" si="3"/>
        <v>130</v>
      </c>
    </row>
    <row r="83" spans="1:10" s="5" customFormat="1" ht="12.75" customHeight="1">
      <c r="A83" s="126" t="s">
        <v>5</v>
      </c>
      <c r="B83" s="114" t="s">
        <v>152</v>
      </c>
      <c r="C83" s="145" t="s">
        <v>8</v>
      </c>
      <c r="D83" s="115" t="s">
        <v>6</v>
      </c>
      <c r="E83" s="115" t="s">
        <v>6</v>
      </c>
      <c r="F83" s="128" t="s">
        <v>160</v>
      </c>
      <c r="G83" s="146">
        <v>0</v>
      </c>
      <c r="H83" s="141">
        <v>0</v>
      </c>
      <c r="I83" s="141">
        <f>I84</f>
        <v>130</v>
      </c>
      <c r="J83" s="142">
        <f t="shared" si="3"/>
        <v>130</v>
      </c>
    </row>
    <row r="84" spans="1:13" s="5" customFormat="1" ht="13.5" thickBot="1">
      <c r="A84" s="132"/>
      <c r="B84" s="147"/>
      <c r="C84" s="148"/>
      <c r="D84" s="35">
        <v>3326</v>
      </c>
      <c r="E84" s="35">
        <v>5901</v>
      </c>
      <c r="F84" s="134" t="s">
        <v>13</v>
      </c>
      <c r="G84" s="149">
        <v>0</v>
      </c>
      <c r="H84" s="143">
        <v>0</v>
      </c>
      <c r="I84" s="143">
        <v>130</v>
      </c>
      <c r="J84" s="144">
        <f t="shared" si="3"/>
        <v>130</v>
      </c>
      <c r="L84" s="16"/>
      <c r="M84" s="16"/>
    </row>
    <row r="85" spans="1:10" s="5" customFormat="1" ht="12.75">
      <c r="A85" s="87"/>
      <c r="B85" s="150"/>
      <c r="C85" s="150"/>
      <c r="D85" s="89"/>
      <c r="E85" s="89"/>
      <c r="F85" s="90"/>
      <c r="G85" s="91"/>
      <c r="H85" s="91"/>
      <c r="I85" s="91"/>
      <c r="J85" s="91"/>
    </row>
    <row r="86" spans="1:21" ht="15.75">
      <c r="A86" s="362" t="s">
        <v>167</v>
      </c>
      <c r="B86" s="362"/>
      <c r="C86" s="362"/>
      <c r="D86" s="362"/>
      <c r="E86" s="362"/>
      <c r="F86" s="362"/>
      <c r="G86" s="362"/>
      <c r="H86" s="362"/>
      <c r="I86" s="362"/>
      <c r="J86" s="362"/>
      <c r="K86" s="81"/>
      <c r="L86" s="82"/>
      <c r="M86" s="83"/>
      <c r="N86" s="84"/>
      <c r="O86" s="85"/>
      <c r="P86" s="83"/>
      <c r="Q86" s="85"/>
      <c r="T86" s="86"/>
      <c r="U86" s="83"/>
    </row>
    <row r="87" spans="1:10" s="5" customFormat="1" ht="12.75">
      <c r="A87" s="87"/>
      <c r="B87" s="150"/>
      <c r="C87" s="150"/>
      <c r="D87" s="89"/>
      <c r="E87" s="89"/>
      <c r="F87" s="90"/>
      <c r="G87" s="91"/>
      <c r="H87" s="91"/>
      <c r="I87" s="91"/>
      <c r="J87" s="91"/>
    </row>
    <row r="88" spans="1:10" s="5" customFormat="1" ht="15.75">
      <c r="A88" s="354" t="s">
        <v>104</v>
      </c>
      <c r="B88" s="354"/>
      <c r="C88" s="354"/>
      <c r="D88" s="354"/>
      <c r="E88" s="354"/>
      <c r="F88" s="354"/>
      <c r="G88" s="354"/>
      <c r="H88" s="354"/>
      <c r="I88" s="354"/>
      <c r="J88" s="354"/>
    </row>
    <row r="89" spans="1:10" s="5" customFormat="1" ht="12.75">
      <c r="A89" s="2"/>
      <c r="B89" s="2"/>
      <c r="C89" s="2"/>
      <c r="D89" s="2"/>
      <c r="E89" s="2"/>
      <c r="F89" s="2"/>
      <c r="G89" s="2"/>
      <c r="H89" s="2"/>
      <c r="I89" s="4"/>
      <c r="J89" s="4"/>
    </row>
    <row r="90" spans="1:21" s="161" customFormat="1" ht="18.75" thickBot="1">
      <c r="A90" s="62"/>
      <c r="B90" s="62"/>
      <c r="C90" s="62"/>
      <c r="D90" s="4"/>
      <c r="E90" s="4"/>
      <c r="F90" s="4"/>
      <c r="G90" s="6"/>
      <c r="H90" s="6"/>
      <c r="I90" s="4"/>
      <c r="J90" s="6" t="s">
        <v>76</v>
      </c>
      <c r="K90" s="158"/>
      <c r="L90" s="159"/>
      <c r="M90" s="160"/>
      <c r="O90" s="162"/>
      <c r="P90" s="163"/>
      <c r="R90" s="163"/>
      <c r="S90" s="163"/>
      <c r="T90" s="163"/>
      <c r="U90" s="53"/>
    </row>
    <row r="91" spans="1:15" ht="23.25" thickBot="1">
      <c r="A91" s="63" t="s">
        <v>2</v>
      </c>
      <c r="B91" s="360" t="s">
        <v>3</v>
      </c>
      <c r="C91" s="361"/>
      <c r="D91" s="65" t="s">
        <v>4</v>
      </c>
      <c r="E91" s="64" t="s">
        <v>0</v>
      </c>
      <c r="F91" s="66" t="s">
        <v>105</v>
      </c>
      <c r="G91" s="314" t="s">
        <v>123</v>
      </c>
      <c r="H91" s="69" t="s">
        <v>125</v>
      </c>
      <c r="I91" s="69" t="s">
        <v>122</v>
      </c>
      <c r="J91" s="315" t="s">
        <v>126</v>
      </c>
      <c r="K91" s="164"/>
      <c r="L91" s="165"/>
      <c r="M91" s="166"/>
      <c r="O91" s="167"/>
    </row>
    <row r="92" spans="1:15" ht="18.75" thickBot="1">
      <c r="A92" s="71" t="s">
        <v>5</v>
      </c>
      <c r="B92" s="72" t="s">
        <v>6</v>
      </c>
      <c r="C92" s="73" t="s">
        <v>6</v>
      </c>
      <c r="D92" s="72" t="s">
        <v>6</v>
      </c>
      <c r="E92" s="74" t="s">
        <v>6</v>
      </c>
      <c r="F92" s="75" t="s">
        <v>77</v>
      </c>
      <c r="G92" s="327">
        <f>G93</f>
        <v>0</v>
      </c>
      <c r="H92" s="327">
        <f>H93</f>
        <v>0</v>
      </c>
      <c r="I92" s="327">
        <f>I93</f>
        <v>2500</v>
      </c>
      <c r="J92" s="337">
        <f>G92+I92</f>
        <v>2500</v>
      </c>
      <c r="K92" s="168"/>
      <c r="L92" s="169"/>
      <c r="M92" s="170"/>
      <c r="O92" s="171"/>
    </row>
    <row r="93" spans="1:15" ht="12" thickBot="1">
      <c r="A93" s="119" t="s">
        <v>5</v>
      </c>
      <c r="B93" s="278" t="s">
        <v>6</v>
      </c>
      <c r="C93" s="279" t="s">
        <v>6</v>
      </c>
      <c r="D93" s="172" t="s">
        <v>6</v>
      </c>
      <c r="E93" s="172" t="s">
        <v>6</v>
      </c>
      <c r="F93" s="326" t="s">
        <v>106</v>
      </c>
      <c r="G93" s="173">
        <f>G94+G97+G100</f>
        <v>0</v>
      </c>
      <c r="H93" s="173">
        <f>H94+H97+H100</f>
        <v>0</v>
      </c>
      <c r="I93" s="173">
        <f>I94+I97+I100</f>
        <v>2500</v>
      </c>
      <c r="J93" s="338">
        <f aca="true" t="shared" si="4" ref="J93:J102">G93+I93</f>
        <v>2500</v>
      </c>
      <c r="K93" s="174"/>
      <c r="L93" s="175"/>
      <c r="O93" s="176"/>
    </row>
    <row r="94" spans="1:16" s="184" customFormat="1" ht="11.25">
      <c r="A94" s="331" t="s">
        <v>6</v>
      </c>
      <c r="B94" s="332" t="s">
        <v>6</v>
      </c>
      <c r="C94" s="333" t="s">
        <v>6</v>
      </c>
      <c r="D94" s="334" t="s">
        <v>6</v>
      </c>
      <c r="E94" s="335" t="s">
        <v>6</v>
      </c>
      <c r="F94" s="336" t="s">
        <v>107</v>
      </c>
      <c r="G94" s="328">
        <v>0</v>
      </c>
      <c r="H94" s="329">
        <f>H95</f>
        <v>0</v>
      </c>
      <c r="I94" s="330">
        <f>I95</f>
        <v>1250</v>
      </c>
      <c r="J94" s="339">
        <f t="shared" si="4"/>
        <v>1250</v>
      </c>
      <c r="K94" s="178"/>
      <c r="L94" s="179"/>
      <c r="M94" s="180"/>
      <c r="N94" s="181"/>
      <c r="O94" s="182"/>
      <c r="P94" s="183"/>
    </row>
    <row r="95" spans="1:16" s="184" customFormat="1" ht="11.25">
      <c r="A95" s="185" t="s">
        <v>5</v>
      </c>
      <c r="B95" s="186" t="s">
        <v>146</v>
      </c>
      <c r="C95" s="187" t="s">
        <v>8</v>
      </c>
      <c r="D95" s="188" t="s">
        <v>6</v>
      </c>
      <c r="E95" s="189" t="s">
        <v>6</v>
      </c>
      <c r="F95" s="190" t="s">
        <v>108</v>
      </c>
      <c r="G95" s="191">
        <v>0</v>
      </c>
      <c r="H95" s="192">
        <v>0</v>
      </c>
      <c r="I95" s="193">
        <f>I96</f>
        <v>1250</v>
      </c>
      <c r="J95" s="340">
        <f t="shared" si="4"/>
        <v>1250</v>
      </c>
      <c r="K95" s="194"/>
      <c r="L95" s="195"/>
      <c r="O95" s="196"/>
      <c r="P95" s="183"/>
    </row>
    <row r="96" spans="1:10" ht="12" thickBot="1">
      <c r="A96" s="197"/>
      <c r="B96" s="198"/>
      <c r="C96" s="199"/>
      <c r="D96" s="200">
        <v>3792</v>
      </c>
      <c r="E96" s="201">
        <v>5901</v>
      </c>
      <c r="F96" s="202" t="s">
        <v>13</v>
      </c>
      <c r="G96" s="203">
        <v>0</v>
      </c>
      <c r="H96" s="204">
        <v>0</v>
      </c>
      <c r="I96" s="205">
        <v>1250</v>
      </c>
      <c r="J96" s="341">
        <f t="shared" si="4"/>
        <v>1250</v>
      </c>
    </row>
    <row r="97" spans="1:10" ht="11.25">
      <c r="A97" s="108" t="s">
        <v>6</v>
      </c>
      <c r="B97" s="120" t="s">
        <v>6</v>
      </c>
      <c r="C97" s="157" t="s">
        <v>6</v>
      </c>
      <c r="D97" s="109" t="s">
        <v>6</v>
      </c>
      <c r="E97" s="110" t="s">
        <v>6</v>
      </c>
      <c r="F97" s="177" t="s">
        <v>109</v>
      </c>
      <c r="G97" s="111">
        <v>0</v>
      </c>
      <c r="H97" s="112">
        <f>H98</f>
        <v>0</v>
      </c>
      <c r="I97" s="113">
        <f>I98</f>
        <v>1250</v>
      </c>
      <c r="J97" s="342">
        <f t="shared" si="4"/>
        <v>1250</v>
      </c>
    </row>
    <row r="98" spans="1:10" ht="11.25">
      <c r="A98" s="185" t="s">
        <v>5</v>
      </c>
      <c r="B98" s="186" t="s">
        <v>147</v>
      </c>
      <c r="C98" s="187" t="s">
        <v>8</v>
      </c>
      <c r="D98" s="188" t="s">
        <v>6</v>
      </c>
      <c r="E98" s="208" t="s">
        <v>6</v>
      </c>
      <c r="F98" s="209" t="s">
        <v>110</v>
      </c>
      <c r="G98" s="210">
        <v>0</v>
      </c>
      <c r="H98" s="211">
        <v>0</v>
      </c>
      <c r="I98" s="193">
        <f>I99</f>
        <v>1250</v>
      </c>
      <c r="J98" s="229">
        <f t="shared" si="4"/>
        <v>1250</v>
      </c>
    </row>
    <row r="99" spans="1:10" ht="12" thickBot="1">
      <c r="A99" s="212"/>
      <c r="B99" s="213"/>
      <c r="C99" s="214"/>
      <c r="D99" s="35">
        <v>3741</v>
      </c>
      <c r="E99" s="215">
        <v>5901</v>
      </c>
      <c r="F99" s="216" t="s">
        <v>13</v>
      </c>
      <c r="G99" s="217">
        <v>0</v>
      </c>
      <c r="H99" s="218">
        <v>0</v>
      </c>
      <c r="I99" s="219">
        <v>1250</v>
      </c>
      <c r="J99" s="230">
        <f t="shared" si="4"/>
        <v>1250</v>
      </c>
    </row>
    <row r="100" spans="1:21" s="206" customFormat="1" ht="11.25">
      <c r="A100" s="220" t="s">
        <v>6</v>
      </c>
      <c r="B100" s="221" t="s">
        <v>6</v>
      </c>
      <c r="C100" s="222" t="s">
        <v>6</v>
      </c>
      <c r="D100" s="223" t="s">
        <v>6</v>
      </c>
      <c r="E100" s="224" t="s">
        <v>6</v>
      </c>
      <c r="F100" s="225" t="s">
        <v>111</v>
      </c>
      <c r="G100" s="226">
        <v>0</v>
      </c>
      <c r="H100" s="227">
        <f>H101</f>
        <v>0</v>
      </c>
      <c r="I100" s="226"/>
      <c r="J100" s="228">
        <f t="shared" si="4"/>
        <v>0</v>
      </c>
      <c r="L100" s="207"/>
      <c r="M100" s="82"/>
      <c r="N100" s="83"/>
      <c r="O100" s="84"/>
      <c r="P100" s="85"/>
      <c r="Q100" s="83"/>
      <c r="R100" s="85"/>
      <c r="S100" s="85"/>
      <c r="T100" s="85"/>
      <c r="U100" s="86"/>
    </row>
    <row r="101" spans="1:21" s="206" customFormat="1" ht="11.25">
      <c r="A101" s="185" t="s">
        <v>5</v>
      </c>
      <c r="B101" s="186" t="s">
        <v>148</v>
      </c>
      <c r="C101" s="187" t="s">
        <v>8</v>
      </c>
      <c r="D101" s="188" t="s">
        <v>6</v>
      </c>
      <c r="E101" s="208" t="s">
        <v>6</v>
      </c>
      <c r="F101" s="209" t="s">
        <v>175</v>
      </c>
      <c r="G101" s="210">
        <v>0</v>
      </c>
      <c r="H101" s="211">
        <v>0</v>
      </c>
      <c r="I101" s="210"/>
      <c r="J101" s="229">
        <f t="shared" si="4"/>
        <v>0</v>
      </c>
      <c r="L101" s="207"/>
      <c r="M101" s="82"/>
      <c r="N101" s="83"/>
      <c r="O101" s="84"/>
      <c r="P101" s="85"/>
      <c r="Q101" s="83"/>
      <c r="R101" s="85"/>
      <c r="S101" s="85"/>
      <c r="T101" s="85"/>
      <c r="U101" s="86"/>
    </row>
    <row r="102" spans="1:21" s="206" customFormat="1" ht="12" thickBot="1">
      <c r="A102" s="212"/>
      <c r="B102" s="213"/>
      <c r="C102" s="214"/>
      <c r="D102" s="35">
        <v>1098</v>
      </c>
      <c r="E102" s="215">
        <v>5901</v>
      </c>
      <c r="F102" s="216" t="s">
        <v>13</v>
      </c>
      <c r="G102" s="217">
        <v>0</v>
      </c>
      <c r="H102" s="218">
        <v>0</v>
      </c>
      <c r="I102" s="217"/>
      <c r="J102" s="230">
        <f t="shared" si="4"/>
        <v>0</v>
      </c>
      <c r="L102" s="207"/>
      <c r="M102" s="82"/>
      <c r="N102" s="83"/>
      <c r="O102" s="84"/>
      <c r="P102" s="85"/>
      <c r="Q102" s="83"/>
      <c r="R102" s="85"/>
      <c r="S102" s="85"/>
      <c r="T102" s="85"/>
      <c r="U102" s="86"/>
    </row>
    <row r="103" spans="1:21" s="206" customFormat="1" ht="11.25">
      <c r="A103" s="89"/>
      <c r="B103" s="231"/>
      <c r="C103" s="231"/>
      <c r="D103" s="89"/>
      <c r="E103" s="232"/>
      <c r="F103" s="233"/>
      <c r="G103" s="234"/>
      <c r="H103" s="234"/>
      <c r="I103" s="234"/>
      <c r="J103" s="234"/>
      <c r="L103" s="207"/>
      <c r="M103" s="82"/>
      <c r="N103" s="83"/>
      <c r="O103" s="84"/>
      <c r="P103" s="85"/>
      <c r="Q103" s="83"/>
      <c r="R103" s="85"/>
      <c r="S103" s="85"/>
      <c r="T103" s="85"/>
      <c r="U103" s="86"/>
    </row>
    <row r="104" spans="1:13" s="5" customFormat="1" ht="15.75">
      <c r="A104" s="362" t="s">
        <v>127</v>
      </c>
      <c r="B104" s="362"/>
      <c r="C104" s="362"/>
      <c r="D104" s="362"/>
      <c r="E104" s="362"/>
      <c r="F104" s="362"/>
      <c r="G104" s="362"/>
      <c r="H104" s="362"/>
      <c r="I104" s="362"/>
      <c r="J104" s="362"/>
      <c r="L104" s="16"/>
      <c r="M104" s="16"/>
    </row>
    <row r="105" spans="1:10" s="5" customFormat="1" ht="12.75">
      <c r="A105" s="54"/>
      <c r="B105" s="54"/>
      <c r="C105" s="54"/>
      <c r="D105" s="55"/>
      <c r="E105" s="56"/>
      <c r="F105" s="57"/>
      <c r="G105" s="58"/>
      <c r="H105" s="58"/>
      <c r="I105" s="59"/>
      <c r="J105" s="60"/>
    </row>
    <row r="106" spans="1:21" ht="15.75">
      <c r="A106" s="354" t="s">
        <v>99</v>
      </c>
      <c r="B106" s="354"/>
      <c r="C106" s="354"/>
      <c r="D106" s="354"/>
      <c r="E106" s="354"/>
      <c r="F106" s="354"/>
      <c r="G106" s="354"/>
      <c r="H106" s="354"/>
      <c r="I106" s="354"/>
      <c r="J106" s="354"/>
      <c r="K106" s="81"/>
      <c r="L106" s="82"/>
      <c r="M106" s="83"/>
      <c r="N106" s="84"/>
      <c r="O106" s="85"/>
      <c r="P106" s="83"/>
      <c r="Q106" s="85"/>
      <c r="T106" s="86"/>
      <c r="U106" s="83"/>
    </row>
    <row r="107" spans="1:21" s="46" customFormat="1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4"/>
      <c r="L107" s="47"/>
      <c r="N107" s="48"/>
      <c r="O107" s="49"/>
      <c r="P107" s="50"/>
      <c r="Q107" s="51"/>
      <c r="R107" s="52"/>
      <c r="S107" s="52"/>
      <c r="T107" s="52"/>
      <c r="U107" s="53"/>
    </row>
    <row r="108" spans="1:21" s="46" customFormat="1" ht="13.5" thickBot="1">
      <c r="A108" s="62"/>
      <c r="B108" s="62"/>
      <c r="C108" s="62"/>
      <c r="D108" s="62"/>
      <c r="E108" s="4"/>
      <c r="F108" s="4"/>
      <c r="G108" s="4"/>
      <c r="H108" s="6"/>
      <c r="I108" s="6"/>
      <c r="J108" s="6" t="s">
        <v>76</v>
      </c>
      <c r="L108" s="47"/>
      <c r="N108" s="48"/>
      <c r="O108" s="49"/>
      <c r="P108" s="50"/>
      <c r="Q108" s="51"/>
      <c r="R108" s="52"/>
      <c r="S108" s="52"/>
      <c r="T108" s="52"/>
      <c r="U108" s="53"/>
    </row>
    <row r="109" spans="1:11" s="5" customFormat="1" ht="23.25" thickBot="1">
      <c r="A109" s="317" t="s">
        <v>2</v>
      </c>
      <c r="B109" s="365" t="s">
        <v>3</v>
      </c>
      <c r="C109" s="366"/>
      <c r="D109" s="346" t="s">
        <v>4</v>
      </c>
      <c r="E109" s="318" t="s">
        <v>0</v>
      </c>
      <c r="F109" s="321" t="s">
        <v>128</v>
      </c>
      <c r="G109" s="314" t="s">
        <v>123</v>
      </c>
      <c r="H109" s="69" t="s">
        <v>125</v>
      </c>
      <c r="I109" s="69" t="s">
        <v>122</v>
      </c>
      <c r="J109" s="315" t="s">
        <v>126</v>
      </c>
      <c r="K109" s="61"/>
    </row>
    <row r="110" spans="1:11" s="5" customFormat="1" ht="12.75" customHeight="1" thickBot="1">
      <c r="A110" s="92" t="s">
        <v>5</v>
      </c>
      <c r="B110" s="93" t="s">
        <v>6</v>
      </c>
      <c r="C110" s="94" t="s">
        <v>6</v>
      </c>
      <c r="D110" s="93" t="s">
        <v>6</v>
      </c>
      <c r="E110" s="95" t="s">
        <v>6</v>
      </c>
      <c r="F110" s="96" t="s">
        <v>77</v>
      </c>
      <c r="G110" s="98">
        <f>G111</f>
        <v>0</v>
      </c>
      <c r="H110" s="98">
        <f>H111</f>
        <v>0</v>
      </c>
      <c r="I110" s="98">
        <f>I111</f>
        <v>1500</v>
      </c>
      <c r="J110" s="309">
        <f>G110+I110</f>
        <v>1500</v>
      </c>
      <c r="K110" s="4"/>
    </row>
    <row r="111" spans="1:10" s="5" customFormat="1" ht="23.25" thickBot="1">
      <c r="A111" s="151" t="s">
        <v>5</v>
      </c>
      <c r="B111" s="278" t="s">
        <v>6</v>
      </c>
      <c r="C111" s="279" t="s">
        <v>6</v>
      </c>
      <c r="D111" s="152" t="s">
        <v>6</v>
      </c>
      <c r="E111" s="153" t="s">
        <v>6</v>
      </c>
      <c r="F111" s="154" t="s">
        <v>129</v>
      </c>
      <c r="G111" s="155">
        <f>G112+G115</f>
        <v>0</v>
      </c>
      <c r="H111" s="155">
        <f>H112+H115</f>
        <v>0</v>
      </c>
      <c r="I111" s="155">
        <f>I112+I115</f>
        <v>1500</v>
      </c>
      <c r="J111" s="156">
        <f aca="true" t="shared" si="5" ref="J111:J117">G111+I111</f>
        <v>1500</v>
      </c>
    </row>
    <row r="112" spans="1:21" ht="22.5">
      <c r="A112" s="331" t="s">
        <v>5</v>
      </c>
      <c r="B112" s="332" t="s">
        <v>6</v>
      </c>
      <c r="C112" s="347"/>
      <c r="D112" s="348" t="s">
        <v>6</v>
      </c>
      <c r="E112" s="348" t="s">
        <v>6</v>
      </c>
      <c r="F112" s="349" t="s">
        <v>163</v>
      </c>
      <c r="G112" s="343">
        <v>0</v>
      </c>
      <c r="H112" s="344">
        <f>H113</f>
        <v>0</v>
      </c>
      <c r="I112" s="344">
        <f>I113</f>
        <v>950</v>
      </c>
      <c r="J112" s="345">
        <f t="shared" si="5"/>
        <v>950</v>
      </c>
      <c r="K112" s="81"/>
      <c r="L112" s="82"/>
      <c r="M112" s="83"/>
      <c r="N112" s="84"/>
      <c r="O112" s="85"/>
      <c r="P112" s="83"/>
      <c r="Q112" s="85"/>
      <c r="T112" s="86"/>
      <c r="U112" s="83"/>
    </row>
    <row r="113" spans="1:21" s="46" customFormat="1" ht="22.5">
      <c r="A113" s="126" t="s">
        <v>5</v>
      </c>
      <c r="B113" s="114" t="s">
        <v>161</v>
      </c>
      <c r="C113" s="127" t="s">
        <v>8</v>
      </c>
      <c r="D113" s="115" t="s">
        <v>6</v>
      </c>
      <c r="E113" s="115" t="s">
        <v>6</v>
      </c>
      <c r="F113" s="128" t="s">
        <v>164</v>
      </c>
      <c r="G113" s="116">
        <v>0</v>
      </c>
      <c r="H113" s="129">
        <f>H114</f>
        <v>0</v>
      </c>
      <c r="I113" s="130">
        <f>I114</f>
        <v>950</v>
      </c>
      <c r="J113" s="131">
        <f t="shared" si="5"/>
        <v>950</v>
      </c>
      <c r="L113" s="47"/>
      <c r="N113" s="48"/>
      <c r="O113" s="49"/>
      <c r="P113" s="50"/>
      <c r="Q113" s="51"/>
      <c r="R113" s="52"/>
      <c r="S113" s="52"/>
      <c r="T113" s="52"/>
      <c r="U113" s="53"/>
    </row>
    <row r="114" spans="1:21" s="46" customFormat="1" ht="14.25" customHeight="1" thickBot="1">
      <c r="A114" s="132"/>
      <c r="B114" s="363"/>
      <c r="C114" s="364"/>
      <c r="D114" s="133">
        <v>3599</v>
      </c>
      <c r="E114" s="133">
        <v>5901</v>
      </c>
      <c r="F114" s="134" t="s">
        <v>13</v>
      </c>
      <c r="G114" s="135">
        <v>0</v>
      </c>
      <c r="H114" s="136">
        <v>0</v>
      </c>
      <c r="I114" s="137">
        <v>950</v>
      </c>
      <c r="J114" s="138">
        <f t="shared" si="5"/>
        <v>950</v>
      </c>
      <c r="L114" s="47"/>
      <c r="N114" s="48"/>
      <c r="O114" s="49"/>
      <c r="P114" s="50"/>
      <c r="Q114" s="51"/>
      <c r="R114" s="52"/>
      <c r="S114" s="52"/>
      <c r="T114" s="52"/>
      <c r="U114" s="53"/>
    </row>
    <row r="115" spans="1:11" s="5" customFormat="1" ht="22.5">
      <c r="A115" s="108" t="s">
        <v>5</v>
      </c>
      <c r="B115" s="120" t="s">
        <v>6</v>
      </c>
      <c r="C115" s="121"/>
      <c r="D115" s="122" t="s">
        <v>6</v>
      </c>
      <c r="E115" s="122" t="s">
        <v>6</v>
      </c>
      <c r="F115" s="123" t="s">
        <v>165</v>
      </c>
      <c r="G115" s="118">
        <v>0</v>
      </c>
      <c r="H115" s="139">
        <v>0</v>
      </c>
      <c r="I115" s="139">
        <f>I116</f>
        <v>550</v>
      </c>
      <c r="J115" s="140">
        <f t="shared" si="5"/>
        <v>550</v>
      </c>
      <c r="K115" s="61"/>
    </row>
    <row r="116" spans="1:11" s="5" customFormat="1" ht="12.75">
      <c r="A116" s="126" t="s">
        <v>5</v>
      </c>
      <c r="B116" s="114" t="s">
        <v>162</v>
      </c>
      <c r="C116" s="127" t="s">
        <v>8</v>
      </c>
      <c r="D116" s="115" t="s">
        <v>6</v>
      </c>
      <c r="E116" s="115" t="s">
        <v>6</v>
      </c>
      <c r="F116" s="128" t="s">
        <v>166</v>
      </c>
      <c r="G116" s="116">
        <v>0</v>
      </c>
      <c r="H116" s="141">
        <v>0</v>
      </c>
      <c r="I116" s="141">
        <f>I117</f>
        <v>550</v>
      </c>
      <c r="J116" s="142">
        <f t="shared" si="5"/>
        <v>550</v>
      </c>
      <c r="K116" s="4"/>
    </row>
    <row r="117" spans="1:16" s="5" customFormat="1" ht="12.75" customHeight="1" thickBot="1">
      <c r="A117" s="132"/>
      <c r="B117" s="363"/>
      <c r="C117" s="364"/>
      <c r="D117" s="35">
        <v>3599</v>
      </c>
      <c r="E117" s="35">
        <v>5901</v>
      </c>
      <c r="F117" s="134" t="s">
        <v>13</v>
      </c>
      <c r="G117" s="135">
        <v>0</v>
      </c>
      <c r="H117" s="143">
        <v>0</v>
      </c>
      <c r="I117" s="143">
        <v>550</v>
      </c>
      <c r="J117" s="144">
        <f t="shared" si="5"/>
        <v>550</v>
      </c>
      <c r="P117" s="280"/>
    </row>
    <row r="119" spans="1:21" s="206" customFormat="1" ht="11.25">
      <c r="A119" s="83"/>
      <c r="B119" s="83"/>
      <c r="C119" s="83"/>
      <c r="D119" s="83"/>
      <c r="E119" s="83"/>
      <c r="F119" s="83"/>
      <c r="G119" s="83"/>
      <c r="H119" s="83"/>
      <c r="I119" s="235"/>
      <c r="J119" s="236"/>
      <c r="L119" s="207"/>
      <c r="M119" s="82"/>
      <c r="N119" s="83"/>
      <c r="O119" s="84"/>
      <c r="P119" s="85"/>
      <c r="Q119" s="83"/>
      <c r="R119" s="85"/>
      <c r="S119" s="85"/>
      <c r="T119" s="85"/>
      <c r="U119" s="86"/>
    </row>
    <row r="120" spans="1:21" s="206" customFormat="1" ht="11.25">
      <c r="A120" s="83"/>
      <c r="B120" s="83"/>
      <c r="C120" s="83"/>
      <c r="D120" s="83"/>
      <c r="E120" s="83"/>
      <c r="F120" s="83"/>
      <c r="G120" s="83"/>
      <c r="H120" s="83"/>
      <c r="I120" s="235"/>
      <c r="J120" s="236"/>
      <c r="L120" s="207"/>
      <c r="M120" s="82"/>
      <c r="N120" s="83"/>
      <c r="O120" s="84"/>
      <c r="P120" s="85"/>
      <c r="Q120" s="83"/>
      <c r="R120" s="85"/>
      <c r="S120" s="85"/>
      <c r="T120" s="85"/>
      <c r="U120" s="86"/>
    </row>
    <row r="121" spans="1:21" s="206" customFormat="1" ht="11.25">
      <c r="A121" s="83"/>
      <c r="B121" s="83"/>
      <c r="C121" s="83"/>
      <c r="D121" s="83"/>
      <c r="E121" s="83"/>
      <c r="F121" s="83"/>
      <c r="G121" s="83"/>
      <c r="H121" s="83"/>
      <c r="I121" s="235"/>
      <c r="J121" s="236"/>
      <c r="L121" s="207"/>
      <c r="M121" s="82"/>
      <c r="N121" s="83"/>
      <c r="O121" s="84"/>
      <c r="P121" s="85"/>
      <c r="Q121" s="83"/>
      <c r="R121" s="85"/>
      <c r="S121" s="85"/>
      <c r="T121" s="85"/>
      <c r="U121" s="86"/>
    </row>
  </sheetData>
  <sheetProtection/>
  <mergeCells count="31">
    <mergeCell ref="B15:C15"/>
    <mergeCell ref="B18:C18"/>
    <mergeCell ref="B33:C33"/>
    <mergeCell ref="B55:C55"/>
    <mergeCell ref="B60:C60"/>
    <mergeCell ref="B63:C63"/>
    <mergeCell ref="A104:J104"/>
    <mergeCell ref="B39:C39"/>
    <mergeCell ref="B42:C42"/>
    <mergeCell ref="B45:C45"/>
    <mergeCell ref="B48:C48"/>
    <mergeCell ref="B109:C109"/>
    <mergeCell ref="A65:J65"/>
    <mergeCell ref="A67:J67"/>
    <mergeCell ref="B70:C70"/>
    <mergeCell ref="A86:J86"/>
    <mergeCell ref="B114:C114"/>
    <mergeCell ref="A88:J88"/>
    <mergeCell ref="B91:C91"/>
    <mergeCell ref="B75:C75"/>
    <mergeCell ref="B78:C78"/>
    <mergeCell ref="B10:C10"/>
    <mergeCell ref="A29:J29"/>
    <mergeCell ref="A31:J31"/>
    <mergeCell ref="B117:C117"/>
    <mergeCell ref="A2:J2"/>
    <mergeCell ref="A5:J5"/>
    <mergeCell ref="A7:J7"/>
    <mergeCell ref="A50:J50"/>
    <mergeCell ref="A52:J52"/>
    <mergeCell ref="A106:J106"/>
  </mergeCells>
  <printOptions horizontalCentered="1"/>
  <pageMargins left="0.07874015748031496" right="0.1968503937007874" top="0.31496062992125984" bottom="0.1968503937007874" header="0" footer="0"/>
  <pageSetup horizontalDpi="600" verticalDpi="600" orientation="portrait" paperSize="9" scale="83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Klima Jan</cp:lastModifiedBy>
  <cp:lastPrinted>2015-01-07T06:56:08Z</cp:lastPrinted>
  <dcterms:created xsi:type="dcterms:W3CDTF">2007-12-18T12:40:54Z</dcterms:created>
  <dcterms:modified xsi:type="dcterms:W3CDTF">2015-01-07T08:55:35Z</dcterms:modified>
  <cp:category/>
  <cp:version/>
  <cp:contentType/>
  <cp:contentStatus/>
</cp:coreProperties>
</file>