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0050" activeTab="1"/>
  </bookViews>
  <sheets>
    <sheet name="Bilance PaV" sheetId="1" r:id="rId1"/>
    <sheet name="ZR-RO_1_14" sheetId="2" r:id="rId2"/>
  </sheets>
  <externalReferences>
    <externalReference r:id="rId5"/>
  </externalReferences>
  <definedNames>
    <definedName name="_xlnm.Print_Area" localSheetId="1">'ZR-RO_1_14'!$A$1:$K$57</definedName>
  </definedNames>
  <calcPr fullCalcOnLoad="1"/>
</workbook>
</file>

<file path=xl/sharedStrings.xml><?xml version="1.0" encoding="utf-8"?>
<sst xmlns="http://schemas.openxmlformats.org/spreadsheetml/2006/main" count="255" uniqueCount="137">
  <si>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</si>
  <si>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</si>
  <si>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</si>
  <si>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</si>
  <si>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</si>
  <si>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</si>
  <si>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</si>
  <si>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</si>
  <si>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</si>
  <si>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</si>
  <si>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</si>
  <si>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</si>
  <si>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</si>
  <si>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</si>
  <si>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</si>
  <si>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</si>
  <si>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</si>
  <si>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</si>
  <si>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</si>
  <si>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</si>
  <si>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</si>
  <si>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</si>
  <si>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</si>
  <si>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</si>
  <si>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</si>
  <si>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</si>
  <si>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</si>
  <si>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</si>
  <si>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</si>
  <si>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</si>
  <si>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</si>
  <si>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</si>
  <si>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</si>
  <si>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</si>
  <si>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</si>
  <si>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</si>
  <si>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</si>
  <si>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Kap.935-grantový fond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</si>
  <si>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</si>
  <si>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</si>
  <si>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</si>
  <si>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</si>
  <si>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</si>
  <si>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</si>
  <si>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</si>
  <si>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</si>
  <si>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</si>
  <si>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</si>
  <si>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</si>
  <si>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</si>
  <si>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</si>
  <si>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</si>
  <si>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</si>
  <si>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</si>
  <si>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Kap.926-dotační fond</t>
  </si>
  <si>
    <t xml:space="preserve">schválený rozpočet </t>
  </si>
  <si>
    <t>Kap.917-transfery</t>
  </si>
  <si>
    <t>Odbor regionálního rozvoje a evropských projektů</t>
  </si>
  <si>
    <t>926 02 - Dotační fond LK</t>
  </si>
  <si>
    <t>tis.Kč</t>
  </si>
  <si>
    <t>92602 - Dotační fond</t>
  </si>
  <si>
    <t>uk.</t>
  </si>
  <si>
    <t>č.a.</t>
  </si>
  <si>
    <t>§</t>
  </si>
  <si>
    <t>D O T A Č N Í   F O N D</t>
  </si>
  <si>
    <t>SU</t>
  </si>
  <si>
    <t>x</t>
  </si>
  <si>
    <t>nerozepsaná finanční rezerva programu</t>
  </si>
  <si>
    <t>nespecifikované rezervy</t>
  </si>
  <si>
    <t>neinvestiční transfery obcím</t>
  </si>
  <si>
    <t>Kap.919-Pokladní správa</t>
  </si>
  <si>
    <t xml:space="preserve">upravený rozpočet </t>
  </si>
  <si>
    <t>Výdajová část rozpočtu LK 2015</t>
  </si>
  <si>
    <t>3. Zapojení výsl. hosp.2014</t>
  </si>
  <si>
    <t>2. Zapojení  zvl.účtů z r. 2014</t>
  </si>
  <si>
    <t>1. Zapojení fondů z r. 2014</t>
  </si>
  <si>
    <t>Zdrojová část rozpočtu LK 2015</t>
  </si>
  <si>
    <t>ZR-RO č.10/15</t>
  </si>
  <si>
    <t>20700000000</t>
  </si>
  <si>
    <t>UR I 2015</t>
  </si>
  <si>
    <t>SR 2015</t>
  </si>
  <si>
    <t>příloha č. 2 k ZR-RO 10/15</t>
  </si>
  <si>
    <t>2070001 0000</t>
  </si>
  <si>
    <t>neinvestiční transfery spolkům</t>
  </si>
  <si>
    <t>neinvestiční transfery církvím a náboženským společnostem</t>
  </si>
  <si>
    <t>Občanské sdružení - MC Jablíčko - Rodina -základ (do) života</t>
  </si>
  <si>
    <t>Sbor Jednoty bratrské v Chrastavě - Rodinné centrum Domeček</t>
  </si>
  <si>
    <t>neinvestiční transfery nefinančním podnikatelským subjektům</t>
  </si>
  <si>
    <t>Oříšek-studio pro děti s.r.o. - Oříšek pro život s hudbou</t>
  </si>
  <si>
    <t>Mateřské centrum Pumpkin - Přijďte pobejt!</t>
  </si>
  <si>
    <t>Semínko země - Přírodní rodinné centrum</t>
  </si>
  <si>
    <t>Jednota bratrská Vratislavice</t>
  </si>
  <si>
    <t>Rodina v centru - Preventivní aktivity na podporu rodiny na Novoborsku</t>
  </si>
  <si>
    <t>Centrum pro rodinu Náruč - Přijďte mezi nás!</t>
  </si>
  <si>
    <t>Centrum Mateřídouška - Rodičem se nikdo nenarodí</t>
  </si>
  <si>
    <t>Nová naděje - Zdravě fungující rodina je posilou společnosti</t>
  </si>
  <si>
    <t>Mateřské a dětské centrum Maják - Maják pro rodinu</t>
  </si>
  <si>
    <t>Rodinné centrum Žirafa - Rodičovství je poslání</t>
  </si>
  <si>
    <t>Centrum Generace - Mateřské centrum Krteček</t>
  </si>
  <si>
    <t>neinvestiční transfery obecně prospěšným společnostem</t>
  </si>
  <si>
    <t>Centrum pro rodinu M.E.D. - M.E.D. víc</t>
  </si>
  <si>
    <t>Studio Beruška s.r.o. - Podpora rozvoje dítěte</t>
  </si>
  <si>
    <t>Sbor Jednoty bratrské v Liberci - MC Zvoneček</t>
  </si>
  <si>
    <t>Občanské sdružení Klub malých Dubáčků - Chceme být přátelským místem, kam se budete rádi a často se svými dětmi vracet II</t>
  </si>
  <si>
    <t>DDM Mozaika, příspěvková organizace - S mámou za ruku, jdeme do "Klub-ka"</t>
  </si>
  <si>
    <t>Mateřské centrum Štestí - Slon pro štěstí II</t>
  </si>
  <si>
    <t>Rodinný klub Motýlek - Zajištění činnosti RK Motýlek</t>
  </si>
  <si>
    <t>Síť mateřských center - Síť pro rodinu v LK 2015</t>
  </si>
  <si>
    <t>Oblastní charita Jilemnice</t>
  </si>
  <si>
    <t>Mateřské centrum Korálek - MC Korálek</t>
  </si>
  <si>
    <t>Centrum pro celou rodinu Brumlík - Podpora aktivit Brumlík</t>
  </si>
  <si>
    <t>2070002 0000</t>
  </si>
  <si>
    <t>207xx</t>
  </si>
  <si>
    <t>Popdprogram na podporu činností mateřských center</t>
  </si>
  <si>
    <t>2070003 0000</t>
  </si>
  <si>
    <t>2070004 0000</t>
  </si>
  <si>
    <t>2070005 0000</t>
  </si>
  <si>
    <t>2070006 0000</t>
  </si>
  <si>
    <t>2070007 0000</t>
  </si>
  <si>
    <t>2070008 0000</t>
  </si>
  <si>
    <t>2070009 0000</t>
  </si>
  <si>
    <t>2070010 0000</t>
  </si>
  <si>
    <t>2070011 0000</t>
  </si>
  <si>
    <t>2070012 0000</t>
  </si>
  <si>
    <t>2070013 0000</t>
  </si>
  <si>
    <t>2070014 0000</t>
  </si>
  <si>
    <t>2070015 0000</t>
  </si>
  <si>
    <t>2070017 0000</t>
  </si>
  <si>
    <t>2070016 0000</t>
  </si>
  <si>
    <t>2070018 3457</t>
  </si>
  <si>
    <t>2070019 0000</t>
  </si>
  <si>
    <t>2070020 0000</t>
  </si>
  <si>
    <t>2070021 0000</t>
  </si>
  <si>
    <t>2070022 0000</t>
  </si>
  <si>
    <t>2070023 0000</t>
  </si>
  <si>
    <t>2070024 0000</t>
  </si>
  <si>
    <t>UR 2015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</si>
</sst>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"/>
    <numFmt numFmtId="166" formatCode="#,##0.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165" fontId="10" fillId="0" borderId="0" xfId="0" applyNumberFormat="1" applyFont="1" applyAlignment="1">
      <alignment horizontal="center"/>
    </xf>
    <xf numFmtId="165" fontId="11" fillId="0" borderId="0" xfId="0" applyNumberFormat="1" applyFont="1" applyAlignment="1">
      <alignment horizontal="center"/>
    </xf>
    <xf numFmtId="0" fontId="11" fillId="0" borderId="23" xfId="48" applyFont="1" applyBorder="1" applyAlignment="1">
      <alignment vertical="center"/>
      <protection/>
    </xf>
    <xf numFmtId="0" fontId="11" fillId="0" borderId="24" xfId="48" applyFont="1" applyBorder="1" applyAlignment="1">
      <alignment horizontal="center" vertical="center"/>
      <protection/>
    </xf>
    <xf numFmtId="0" fontId="11" fillId="0" borderId="25" xfId="48" applyFont="1" applyBorder="1" applyAlignment="1">
      <alignment horizontal="center" vertical="center"/>
      <protection/>
    </xf>
    <xf numFmtId="0" fontId="11" fillId="0" borderId="26" xfId="48" applyFont="1" applyBorder="1" applyAlignment="1">
      <alignment horizontal="center" vertical="center" wrapText="1"/>
      <protection/>
    </xf>
    <xf numFmtId="0" fontId="11" fillId="0" borderId="26" xfId="48" applyFont="1" applyBorder="1" applyAlignment="1">
      <alignment horizontal="center" vertical="center"/>
      <protection/>
    </xf>
    <xf numFmtId="165" fontId="11" fillId="0" borderId="26" xfId="48" applyNumberFormat="1" applyFont="1" applyFill="1" applyBorder="1" applyAlignment="1">
      <alignment horizontal="center" vertical="center" wrapText="1"/>
      <protection/>
    </xf>
    <xf numFmtId="165" fontId="11" fillId="0" borderId="27" xfId="48" applyNumberFormat="1" applyFont="1" applyBorder="1" applyAlignment="1">
      <alignment horizontal="center" vertical="center"/>
      <protection/>
    </xf>
    <xf numFmtId="0" fontId="11" fillId="2" borderId="28" xfId="48" applyFont="1" applyFill="1" applyBorder="1" applyAlignment="1">
      <alignment horizontal="center"/>
      <protection/>
    </xf>
    <xf numFmtId="0" fontId="11" fillId="2" borderId="28" xfId="48" applyFont="1" applyFill="1" applyBorder="1" applyAlignment="1">
      <alignment horizontal="left" wrapText="1"/>
      <protection/>
    </xf>
    <xf numFmtId="4" fontId="11" fillId="2" borderId="28" xfId="48" applyNumberFormat="1" applyFont="1" applyFill="1" applyBorder="1">
      <alignment/>
      <protection/>
    </xf>
    <xf numFmtId="165" fontId="11" fillId="2" borderId="28" xfId="48" applyNumberFormat="1" applyFont="1" applyFill="1" applyBorder="1">
      <alignment/>
      <protection/>
    </xf>
    <xf numFmtId="0" fontId="11" fillId="0" borderId="29" xfId="48" applyFont="1" applyFill="1" applyBorder="1" applyAlignment="1">
      <alignment horizontal="center"/>
      <protection/>
    </xf>
    <xf numFmtId="0" fontId="11" fillId="0" borderId="30" xfId="48" applyFont="1" applyFill="1" applyBorder="1" applyAlignment="1">
      <alignment horizontal="center"/>
      <protection/>
    </xf>
    <xf numFmtId="0" fontId="11" fillId="0" borderId="31" xfId="48" applyFont="1" applyFill="1" applyBorder="1" applyAlignment="1">
      <alignment horizontal="center"/>
      <protection/>
    </xf>
    <xf numFmtId="49" fontId="11" fillId="0" borderId="32" xfId="48" applyNumberFormat="1" applyFont="1" applyFill="1" applyBorder="1" applyAlignment="1">
      <alignment horizontal="left" wrapText="1"/>
      <protection/>
    </xf>
    <xf numFmtId="4" fontId="11" fillId="0" borderId="32" xfId="48" applyNumberFormat="1" applyFont="1" applyFill="1" applyBorder="1">
      <alignment/>
      <protection/>
    </xf>
    <xf numFmtId="165" fontId="11" fillId="0" borderId="32" xfId="48" applyNumberFormat="1" applyFont="1" applyFill="1" applyBorder="1">
      <alignment/>
      <protection/>
    </xf>
    <xf numFmtId="0" fontId="12" fillId="0" borderId="33" xfId="48" applyFont="1" applyFill="1" applyBorder="1" applyAlignment="1">
      <alignment horizontal="center"/>
      <protection/>
    </xf>
    <xf numFmtId="0" fontId="12" fillId="0" borderId="34" xfId="48" applyFont="1" applyFill="1" applyBorder="1" applyAlignment="1">
      <alignment horizontal="center"/>
      <protection/>
    </xf>
    <xf numFmtId="0" fontId="12" fillId="0" borderId="35" xfId="48" applyFont="1" applyFill="1" applyBorder="1" applyAlignment="1">
      <alignment horizontal="center"/>
      <protection/>
    </xf>
    <xf numFmtId="0" fontId="12" fillId="0" borderId="36" xfId="48" applyFont="1" applyFill="1" applyBorder="1" applyAlignment="1">
      <alignment horizontal="left" wrapText="1"/>
      <protection/>
    </xf>
    <xf numFmtId="4" fontId="12" fillId="0" borderId="36" xfId="48" applyNumberFormat="1" applyFont="1" applyFill="1" applyBorder="1">
      <alignment/>
      <protection/>
    </xf>
    <xf numFmtId="165" fontId="12" fillId="0" borderId="36" xfId="48" applyNumberFormat="1" applyFont="1" applyFill="1" applyBorder="1">
      <alignment/>
      <protection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37" xfId="0" applyBorder="1" applyAlignment="1">
      <alignment/>
    </xf>
    <xf numFmtId="0" fontId="11" fillId="0" borderId="38" xfId="48" applyFont="1" applyFill="1" applyBorder="1" applyAlignment="1">
      <alignment horizontal="center"/>
      <protection/>
    </xf>
    <xf numFmtId="4" fontId="11" fillId="0" borderId="39" xfId="48" applyNumberFormat="1" applyFont="1" applyFill="1" applyBorder="1">
      <alignment/>
      <protection/>
    </xf>
    <xf numFmtId="49" fontId="12" fillId="0" borderId="39" xfId="48" applyNumberFormat="1" applyFont="1" applyFill="1" applyBorder="1" applyAlignment="1">
      <alignment horizontal="left" wrapText="1"/>
      <protection/>
    </xf>
    <xf numFmtId="0" fontId="12" fillId="0" borderId="40" xfId="48" applyFont="1" applyFill="1" applyBorder="1" applyAlignment="1">
      <alignment horizontal="center"/>
      <protection/>
    </xf>
    <xf numFmtId="0" fontId="12" fillId="0" borderId="41" xfId="48" applyFont="1" applyFill="1" applyBorder="1" applyAlignment="1">
      <alignment horizontal="center"/>
      <protection/>
    </xf>
    <xf numFmtId="165" fontId="12" fillId="0" borderId="39" xfId="48" applyNumberFormat="1" applyFont="1" applyFill="1" applyBorder="1">
      <alignment/>
      <protection/>
    </xf>
    <xf numFmtId="0" fontId="6" fillId="33" borderId="22" xfId="0" applyFont="1" applyFill="1" applyBorder="1" applyAlignment="1">
      <alignment horizontal="center"/>
    </xf>
    <xf numFmtId="0" fontId="0" fillId="0" borderId="26" xfId="48" applyFont="1" applyBorder="1" applyAlignment="1">
      <alignment horizontal="center" vertical="center" textRotation="90" wrapText="1"/>
      <protection/>
    </xf>
    <xf numFmtId="0" fontId="0" fillId="0" borderId="39" xfId="48" applyFont="1" applyBorder="1" applyAlignment="1">
      <alignment horizontal="center" vertical="center" textRotation="90" wrapText="1"/>
      <protection/>
    </xf>
    <xf numFmtId="165" fontId="0" fillId="0" borderId="0" xfId="0" applyNumberFormat="1" applyAlignment="1">
      <alignment horizontal="right"/>
    </xf>
    <xf numFmtId="0" fontId="9" fillId="0" borderId="0" xfId="47" applyFont="1" applyAlignment="1">
      <alignment horizontal="center" wrapText="1"/>
      <protection/>
    </xf>
    <xf numFmtId="0" fontId="10" fillId="0" borderId="0" xfId="0" applyFont="1" applyAlignment="1">
      <alignment horizontal="center"/>
    </xf>
    <xf numFmtId="0" fontId="11" fillId="0" borderId="42" xfId="48" applyFont="1" applyBorder="1" applyAlignment="1">
      <alignment horizontal="center" vertical="center"/>
      <protection/>
    </xf>
    <xf numFmtId="0" fontId="11" fillId="0" borderId="43" xfId="48" applyFont="1" applyBorder="1" applyAlignment="1">
      <alignment horizontal="center" vertical="center"/>
      <protection/>
    </xf>
    <xf numFmtId="49" fontId="11" fillId="2" borderId="44" xfId="48" applyNumberFormat="1" applyFont="1" applyFill="1" applyBorder="1" applyAlignment="1">
      <alignment horizontal="center"/>
      <protection/>
    </xf>
    <xf numFmtId="49" fontId="11" fillId="2" borderId="45" xfId="48" applyNumberFormat="1" applyFont="1" applyFill="1" applyBorder="1" applyAlignment="1">
      <alignment horizontal="center"/>
      <protection/>
    </xf>
    <xf numFmtId="49" fontId="11" fillId="0" borderId="46" xfId="48" applyNumberFormat="1" applyFont="1" applyFill="1" applyBorder="1" applyAlignment="1">
      <alignment horizontal="center"/>
      <protection/>
    </xf>
    <xf numFmtId="49" fontId="11" fillId="0" borderId="47" xfId="48" applyNumberFormat="1" applyFont="1" applyFill="1" applyBorder="1" applyAlignment="1">
      <alignment horizontal="center"/>
      <protection/>
    </xf>
    <xf numFmtId="0" fontId="11" fillId="0" borderId="48" xfId="48" applyFont="1" applyFill="1" applyBorder="1" applyAlignment="1">
      <alignment horizontal="center"/>
      <protection/>
    </xf>
    <xf numFmtId="0" fontId="11" fillId="0" borderId="49" xfId="48" applyFont="1" applyFill="1" applyBorder="1" applyAlignment="1">
      <alignment horizontal="center"/>
      <protection/>
    </xf>
    <xf numFmtId="49" fontId="11" fillId="0" borderId="50" xfId="48" applyNumberFormat="1" applyFont="1" applyFill="1" applyBorder="1" applyAlignment="1">
      <alignment horizontal="center"/>
      <protection/>
    </xf>
    <xf numFmtId="49" fontId="11" fillId="0" borderId="51" xfId="48" applyNumberFormat="1" applyFont="1" applyFill="1" applyBorder="1" applyAlignment="1">
      <alignment horizont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. Rozpočet 2007 - tabulky" xfId="47"/>
    <cellStyle name="normální_Rozpis výdajů 03 bez PO 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y\Rozpo&#269;et\rozpo&#269;tov&#225;%20opat&#345;en&#237;\RO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2">
        <row r="360">
          <cell r="J3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I15" sqref="I15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10.0039062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74" t="s">
        <v>76</v>
      </c>
      <c r="B1" s="74"/>
      <c r="C1" s="33"/>
      <c r="D1" s="33"/>
      <c r="E1" s="34" t="s">
        <v>0</v>
      </c>
    </row>
    <row r="2" spans="1:5" ht="24.75" thickBot="1">
      <c r="A2" s="30" t="s">
        <v>1</v>
      </c>
      <c r="B2" s="31" t="s">
        <v>2</v>
      </c>
      <c r="C2" s="32" t="s">
        <v>55</v>
      </c>
      <c r="D2" s="32" t="s">
        <v>77</v>
      </c>
      <c r="E2" s="32" t="s">
        <v>71</v>
      </c>
    </row>
    <row r="3" spans="1:5" ht="15" customHeight="1">
      <c r="A3" s="2" t="s">
        <v>3</v>
      </c>
      <c r="B3" s="29" t="s">
        <v>38</v>
      </c>
      <c r="C3" s="26">
        <f>C4+C5+C6</f>
        <v>2280088</v>
      </c>
      <c r="D3" s="26">
        <f>D4+D5+D6</f>
        <v>0</v>
      </c>
      <c r="E3" s="27">
        <f aca="true" t="shared" si="0" ref="E3:E10">C3+D3</f>
        <v>2280088</v>
      </c>
    </row>
    <row r="4" spans="1:10" ht="15" customHeight="1">
      <c r="A4" s="6" t="s">
        <v>4</v>
      </c>
      <c r="B4" s="7" t="s">
        <v>5</v>
      </c>
      <c r="C4" s="8">
        <v>2211000</v>
      </c>
      <c r="D4" s="9">
        <v>0</v>
      </c>
      <c r="E4" s="10">
        <f t="shared" si="0"/>
        <v>2211000</v>
      </c>
      <c r="J4" s="1"/>
    </row>
    <row r="5" spans="1:5" ht="15" customHeight="1">
      <c r="A5" s="6" t="s">
        <v>6</v>
      </c>
      <c r="B5" s="7" t="s">
        <v>7</v>
      </c>
      <c r="C5" s="8">
        <v>69088</v>
      </c>
      <c r="D5" s="4">
        <v>0</v>
      </c>
      <c r="E5" s="10">
        <f t="shared" si="0"/>
        <v>69088</v>
      </c>
    </row>
    <row r="6" spans="1:5" ht="15" customHeight="1">
      <c r="A6" s="6" t="s">
        <v>8</v>
      </c>
      <c r="B6" s="7" t="s">
        <v>9</v>
      </c>
      <c r="C6" s="8">
        <v>0</v>
      </c>
      <c r="D6" s="8">
        <v>0</v>
      </c>
      <c r="E6" s="10">
        <f t="shared" si="0"/>
        <v>0</v>
      </c>
    </row>
    <row r="7" spans="1:5" ht="15" customHeight="1">
      <c r="A7" s="12" t="s">
        <v>41</v>
      </c>
      <c r="B7" s="7" t="s">
        <v>10</v>
      </c>
      <c r="C7" s="13">
        <f>C8+C13</f>
        <v>85842</v>
      </c>
      <c r="D7" s="13">
        <f>D8+D13</f>
        <v>0</v>
      </c>
      <c r="E7" s="14">
        <f t="shared" si="0"/>
        <v>85842</v>
      </c>
    </row>
    <row r="8" spans="1:5" ht="15" customHeight="1">
      <c r="A8" s="6" t="s">
        <v>46</v>
      </c>
      <c r="B8" s="7" t="s">
        <v>11</v>
      </c>
      <c r="C8" s="8">
        <f>C9+C10+C11+C12</f>
        <v>85842</v>
      </c>
      <c r="D8" s="8">
        <f>D9+D10+D11+D12</f>
        <v>0</v>
      </c>
      <c r="E8" s="11">
        <f t="shared" si="0"/>
        <v>85842</v>
      </c>
    </row>
    <row r="9" spans="1:5" ht="15" customHeight="1">
      <c r="A9" s="6" t="s">
        <v>42</v>
      </c>
      <c r="B9" s="7" t="s">
        <v>12</v>
      </c>
      <c r="C9" s="8">
        <v>61072</v>
      </c>
      <c r="D9" s="8">
        <v>0</v>
      </c>
      <c r="E9" s="11">
        <f t="shared" si="0"/>
        <v>61072</v>
      </c>
    </row>
    <row r="10" spans="1:5" ht="15" customHeight="1">
      <c r="A10" s="6" t="s">
        <v>53</v>
      </c>
      <c r="B10" s="7" t="s">
        <v>11</v>
      </c>
      <c r="C10" s="8">
        <v>0</v>
      </c>
      <c r="D10" s="8">
        <v>0</v>
      </c>
      <c r="E10" s="11">
        <f t="shared" si="0"/>
        <v>0</v>
      </c>
    </row>
    <row r="11" spans="1:5" ht="15" customHeight="1">
      <c r="A11" s="6" t="s">
        <v>43</v>
      </c>
      <c r="B11" s="7" t="s">
        <v>45</v>
      </c>
      <c r="C11" s="8">
        <v>0</v>
      </c>
      <c r="D11" s="8">
        <v>0</v>
      </c>
      <c r="E11" s="11">
        <f>SUM(C11:D11)</f>
        <v>0</v>
      </c>
    </row>
    <row r="12" spans="1:5" ht="15" customHeight="1">
      <c r="A12" s="6" t="s">
        <v>47</v>
      </c>
      <c r="B12" s="7">
        <v>4121</v>
      </c>
      <c r="C12" s="8">
        <v>24770</v>
      </c>
      <c r="D12" s="8">
        <v>0</v>
      </c>
      <c r="E12" s="11">
        <f>SUM(C12:D12)</f>
        <v>24770</v>
      </c>
    </row>
    <row r="13" spans="1:5" ht="15" customHeight="1">
      <c r="A13" s="6" t="s">
        <v>48</v>
      </c>
      <c r="B13" s="7" t="s">
        <v>13</v>
      </c>
      <c r="C13" s="8">
        <f>C14+C15+C16</f>
        <v>0</v>
      </c>
      <c r="D13" s="8">
        <f>D14+D15+D16</f>
        <v>0</v>
      </c>
      <c r="E13" s="11">
        <f>C13+D13</f>
        <v>0</v>
      </c>
    </row>
    <row r="14" spans="1:5" ht="15" customHeight="1">
      <c r="A14" s="6" t="s">
        <v>44</v>
      </c>
      <c r="B14" s="7" t="s">
        <v>13</v>
      </c>
      <c r="C14" s="8">
        <v>0</v>
      </c>
      <c r="D14" s="8">
        <v>0</v>
      </c>
      <c r="E14" s="11">
        <f>C14+D14</f>
        <v>0</v>
      </c>
    </row>
    <row r="15" spans="1:5" ht="15" customHeight="1">
      <c r="A15" s="6" t="s">
        <v>49</v>
      </c>
      <c r="B15" s="7">
        <v>4221</v>
      </c>
      <c r="C15" s="8">
        <v>0</v>
      </c>
      <c r="D15" s="8">
        <v>0</v>
      </c>
      <c r="E15" s="11">
        <f>SUM(C15:D15)</f>
        <v>0</v>
      </c>
    </row>
    <row r="16" spans="1:5" ht="15" customHeight="1">
      <c r="A16" s="6" t="s">
        <v>50</v>
      </c>
      <c r="B16" s="7">
        <v>4232</v>
      </c>
      <c r="C16" s="8">
        <v>0</v>
      </c>
      <c r="D16" s="8">
        <v>0</v>
      </c>
      <c r="E16" s="11">
        <f>SUM(C16:D16)</f>
        <v>0</v>
      </c>
    </row>
    <row r="17" spans="1:5" ht="15" customHeight="1">
      <c r="A17" s="12" t="s">
        <v>14</v>
      </c>
      <c r="B17" s="15" t="s">
        <v>39</v>
      </c>
      <c r="C17" s="13">
        <f>C3+C7</f>
        <v>2365930</v>
      </c>
      <c r="D17" s="13">
        <f>D3+D7</f>
        <v>0</v>
      </c>
      <c r="E17" s="14">
        <f>C17+D17</f>
        <v>2365930</v>
      </c>
    </row>
    <row r="18" spans="1:5" ht="15" customHeight="1">
      <c r="A18" s="12" t="s">
        <v>15</v>
      </c>
      <c r="B18" s="15" t="s">
        <v>16</v>
      </c>
      <c r="C18" s="13">
        <f>SUM(C19:C23)</f>
        <v>-96875</v>
      </c>
      <c r="D18" s="13">
        <v>1000</v>
      </c>
      <c r="E18" s="14">
        <f>C18+D18</f>
        <v>-95875</v>
      </c>
    </row>
    <row r="19" spans="1:5" ht="15" customHeight="1">
      <c r="A19" s="6" t="s">
        <v>75</v>
      </c>
      <c r="B19" s="7" t="s">
        <v>17</v>
      </c>
      <c r="C19" s="8">
        <v>0</v>
      </c>
      <c r="D19" s="8">
        <v>1000</v>
      </c>
      <c r="E19" s="11">
        <f>C19+D19</f>
        <v>1000</v>
      </c>
    </row>
    <row r="20" spans="1:5" ht="15" customHeight="1">
      <c r="A20" s="6" t="s">
        <v>74</v>
      </c>
      <c r="B20" s="7">
        <v>8115</v>
      </c>
      <c r="C20" s="8">
        <v>0</v>
      </c>
      <c r="D20" s="8">
        <v>0</v>
      </c>
      <c r="E20" s="11">
        <f>SUM(C20:D20)</f>
        <v>0</v>
      </c>
    </row>
    <row r="21" spans="1:5" ht="15" customHeight="1">
      <c r="A21" s="6" t="s">
        <v>73</v>
      </c>
      <c r="B21" s="7" t="s">
        <v>17</v>
      </c>
      <c r="C21" s="8">
        <v>0</v>
      </c>
      <c r="D21" s="8">
        <v>0</v>
      </c>
      <c r="E21" s="11">
        <f>C21+D21</f>
        <v>0</v>
      </c>
    </row>
    <row r="22" spans="1:5" ht="15" customHeight="1">
      <c r="A22" s="6" t="s">
        <v>51</v>
      </c>
      <c r="B22" s="7">
        <v>8123</v>
      </c>
      <c r="C22" s="8">
        <v>0</v>
      </c>
      <c r="D22" s="8">
        <v>0</v>
      </c>
      <c r="E22" s="11">
        <f>C22+D22</f>
        <v>0</v>
      </c>
    </row>
    <row r="23" spans="1:5" ht="15" customHeight="1" thickBot="1">
      <c r="A23" s="16" t="s">
        <v>52</v>
      </c>
      <c r="B23" s="17">
        <v>-8124</v>
      </c>
      <c r="C23" s="18">
        <v>-96875</v>
      </c>
      <c r="D23" s="18">
        <v>0</v>
      </c>
      <c r="E23" s="19">
        <f>C23+D23</f>
        <v>-96875</v>
      </c>
    </row>
    <row r="24" spans="1:5" ht="15" customHeight="1" thickBot="1">
      <c r="A24" s="20" t="s">
        <v>27</v>
      </c>
      <c r="B24" s="21"/>
      <c r="C24" s="22">
        <f>C3+C7+C18</f>
        <v>2269055</v>
      </c>
      <c r="D24" s="22">
        <f>D17+D18</f>
        <v>1000</v>
      </c>
      <c r="E24" s="23">
        <f>C24+D24</f>
        <v>2270055</v>
      </c>
    </row>
    <row r="25" spans="1:5" ht="13.5" thickBot="1">
      <c r="A25" s="74" t="s">
        <v>72</v>
      </c>
      <c r="B25" s="74"/>
      <c r="C25" s="35"/>
      <c r="D25" s="35"/>
      <c r="E25" s="36" t="s">
        <v>0</v>
      </c>
    </row>
    <row r="26" spans="1:5" ht="24.75" thickBot="1">
      <c r="A26" s="30" t="s">
        <v>18</v>
      </c>
      <c r="B26" s="31" t="s">
        <v>19</v>
      </c>
      <c r="C26" s="32" t="s">
        <v>55</v>
      </c>
      <c r="D26" s="32" t="s">
        <v>77</v>
      </c>
      <c r="E26" s="32" t="s">
        <v>71</v>
      </c>
    </row>
    <row r="27" spans="1:5" ht="15" customHeight="1">
      <c r="A27" s="24" t="s">
        <v>26</v>
      </c>
      <c r="B27" s="3" t="s">
        <v>20</v>
      </c>
      <c r="C27" s="4">
        <v>26192.5</v>
      </c>
      <c r="D27" s="4">
        <v>0</v>
      </c>
      <c r="E27" s="5">
        <f aca="true" t="shared" si="1" ref="E27:E43">C27+D27</f>
        <v>26192.5</v>
      </c>
    </row>
    <row r="28" spans="1:5" ht="15" customHeight="1">
      <c r="A28" s="25" t="s">
        <v>21</v>
      </c>
      <c r="B28" s="7" t="s">
        <v>20</v>
      </c>
      <c r="C28" s="8">
        <v>238156.72</v>
      </c>
      <c r="D28" s="4">
        <v>0</v>
      </c>
      <c r="E28" s="5">
        <f t="shared" si="1"/>
        <v>238156.72</v>
      </c>
    </row>
    <row r="29" spans="1:5" ht="15" customHeight="1">
      <c r="A29" s="25" t="s">
        <v>28</v>
      </c>
      <c r="B29" s="7" t="s">
        <v>20</v>
      </c>
      <c r="C29" s="8">
        <v>857900</v>
      </c>
      <c r="D29" s="4">
        <v>0</v>
      </c>
      <c r="E29" s="5">
        <f t="shared" si="1"/>
        <v>857900</v>
      </c>
    </row>
    <row r="30" spans="1:5" ht="15" customHeight="1">
      <c r="A30" s="25" t="s">
        <v>22</v>
      </c>
      <c r="B30" s="7" t="s">
        <v>20</v>
      </c>
      <c r="C30" s="8">
        <v>607118.3</v>
      </c>
      <c r="D30" s="4"/>
      <c r="E30" s="5">
        <f t="shared" si="1"/>
        <v>607118.3</v>
      </c>
    </row>
    <row r="31" spans="1:5" ht="15" customHeight="1">
      <c r="A31" s="25" t="s">
        <v>40</v>
      </c>
      <c r="B31" s="7" t="s">
        <v>20</v>
      </c>
      <c r="C31" s="8">
        <v>0</v>
      </c>
      <c r="D31" s="4">
        <v>0</v>
      </c>
      <c r="E31" s="5">
        <f t="shared" si="1"/>
        <v>0</v>
      </c>
    </row>
    <row r="32" spans="1:5" ht="15" customHeight="1">
      <c r="A32" s="25" t="s">
        <v>56</v>
      </c>
      <c r="B32" s="7" t="s">
        <v>24</v>
      </c>
      <c r="C32" s="8">
        <v>78089.98</v>
      </c>
      <c r="D32" s="4">
        <v>0</v>
      </c>
      <c r="E32" s="5">
        <f t="shared" si="1"/>
        <v>78089.98</v>
      </c>
    </row>
    <row r="33" spans="1:5" ht="15" customHeight="1">
      <c r="A33" s="25" t="s">
        <v>70</v>
      </c>
      <c r="B33" s="7" t="s">
        <v>20</v>
      </c>
      <c r="C33" s="8">
        <v>96358</v>
      </c>
      <c r="D33" s="4">
        <v>0</v>
      </c>
      <c r="E33" s="5">
        <f t="shared" si="1"/>
        <v>96358</v>
      </c>
    </row>
    <row r="34" spans="1:5" ht="15" customHeight="1">
      <c r="A34" s="25" t="s">
        <v>29</v>
      </c>
      <c r="B34" s="7" t="s">
        <v>23</v>
      </c>
      <c r="C34" s="8">
        <v>125197</v>
      </c>
      <c r="D34" s="4">
        <v>0</v>
      </c>
      <c r="E34" s="5">
        <f t="shared" si="1"/>
        <v>125197</v>
      </c>
    </row>
    <row r="35" spans="1:5" ht="15" customHeight="1">
      <c r="A35" s="25" t="s">
        <v>30</v>
      </c>
      <c r="B35" s="7" t="s">
        <v>23</v>
      </c>
      <c r="C35" s="8">
        <f>'[1]výdaje'!$J$360</f>
        <v>0</v>
      </c>
      <c r="D35" s="4">
        <v>0</v>
      </c>
      <c r="E35" s="5">
        <f t="shared" si="1"/>
        <v>0</v>
      </c>
    </row>
    <row r="36" spans="1:5" ht="15" customHeight="1">
      <c r="A36" s="25" t="s">
        <v>31</v>
      </c>
      <c r="B36" s="7" t="s">
        <v>24</v>
      </c>
      <c r="C36" s="8">
        <v>157317</v>
      </c>
      <c r="D36" s="4">
        <v>0</v>
      </c>
      <c r="E36" s="5">
        <f t="shared" si="1"/>
        <v>157317</v>
      </c>
    </row>
    <row r="37" spans="1:5" ht="15" customHeight="1">
      <c r="A37" s="25" t="s">
        <v>33</v>
      </c>
      <c r="B37" s="7" t="s">
        <v>24</v>
      </c>
      <c r="C37" s="8">
        <v>22000</v>
      </c>
      <c r="D37" s="4">
        <v>0</v>
      </c>
      <c r="E37" s="5">
        <f t="shared" si="1"/>
        <v>22000</v>
      </c>
    </row>
    <row r="38" spans="1:5" ht="15" customHeight="1">
      <c r="A38" s="25" t="s">
        <v>32</v>
      </c>
      <c r="B38" s="7" t="s">
        <v>20</v>
      </c>
      <c r="C38" s="8">
        <v>3725.5</v>
      </c>
      <c r="D38" s="4">
        <v>0</v>
      </c>
      <c r="E38" s="5">
        <f t="shared" si="1"/>
        <v>3725.5</v>
      </c>
    </row>
    <row r="39" spans="1:5" ht="15" customHeight="1">
      <c r="A39" s="25" t="s">
        <v>54</v>
      </c>
      <c r="B39" s="7" t="s">
        <v>24</v>
      </c>
      <c r="C39" s="8">
        <v>30000</v>
      </c>
      <c r="D39" s="4">
        <v>1000</v>
      </c>
      <c r="E39" s="5">
        <f t="shared" si="1"/>
        <v>31000</v>
      </c>
    </row>
    <row r="40" spans="1:5" ht="15" customHeight="1">
      <c r="A40" s="25" t="s">
        <v>34</v>
      </c>
      <c r="B40" s="7" t="s">
        <v>24</v>
      </c>
      <c r="C40" s="8">
        <v>5000</v>
      </c>
      <c r="D40" s="4">
        <v>0</v>
      </c>
      <c r="E40" s="5">
        <f t="shared" si="1"/>
        <v>5000</v>
      </c>
    </row>
    <row r="41" spans="1:5" ht="15" customHeight="1">
      <c r="A41" s="25" t="s">
        <v>35</v>
      </c>
      <c r="B41" s="7" t="s">
        <v>24</v>
      </c>
      <c r="C41" s="8">
        <v>18000</v>
      </c>
      <c r="D41" s="4">
        <v>0</v>
      </c>
      <c r="E41" s="5">
        <f t="shared" si="1"/>
        <v>18000</v>
      </c>
    </row>
    <row r="42" spans="1:5" ht="15" customHeight="1">
      <c r="A42" s="25" t="s">
        <v>36</v>
      </c>
      <c r="B42" s="7" t="s">
        <v>24</v>
      </c>
      <c r="C42" s="8">
        <v>4000</v>
      </c>
      <c r="D42" s="4">
        <v>0</v>
      </c>
      <c r="E42" s="5">
        <f t="shared" si="1"/>
        <v>4000</v>
      </c>
    </row>
    <row r="43" spans="1:5" ht="15" customHeight="1" thickBot="1">
      <c r="A43" s="25" t="s">
        <v>37</v>
      </c>
      <c r="B43" s="7" t="s">
        <v>24</v>
      </c>
      <c r="C43" s="8">
        <v>0</v>
      </c>
      <c r="D43" s="4">
        <v>0</v>
      </c>
      <c r="E43" s="5">
        <f t="shared" si="1"/>
        <v>0</v>
      </c>
    </row>
    <row r="44" spans="1:5" ht="15" customHeight="1" thickBot="1">
      <c r="A44" s="28" t="s">
        <v>25</v>
      </c>
      <c r="B44" s="21"/>
      <c r="C44" s="22">
        <f>C27+C28+C29+C30+C31+C32+C33+C34+C35+C36+C37+C38+C39+C40+C41+C42+C43</f>
        <v>2269055</v>
      </c>
      <c r="D44" s="22">
        <f>SUM(D27:D43)</f>
        <v>1000</v>
      </c>
      <c r="E44" s="23">
        <f>SUM(E27:E43)</f>
        <v>2270055</v>
      </c>
    </row>
    <row r="45" spans="3:5" ht="12.75">
      <c r="C45" s="1"/>
      <c r="E45" s="1"/>
    </row>
  </sheetData>
  <sheetProtection/>
  <mergeCells count="2">
    <mergeCell ref="A1:B1"/>
    <mergeCell ref="A25:B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workbookViewId="0" topLeftCell="A1">
      <selection activeCell="R11" sqref="R11"/>
    </sheetView>
  </sheetViews>
  <sheetFormatPr defaultColWidth="9.140625" defaultRowHeight="12.75"/>
  <cols>
    <col min="1" max="2" width="3.140625" style="0" customWidth="1"/>
    <col min="3" max="3" width="9.28125" style="0" customWidth="1"/>
    <col min="4" max="5" width="4.7109375" style="0" customWidth="1"/>
    <col min="6" max="6" width="5.7109375" style="0" customWidth="1"/>
    <col min="7" max="7" width="45.00390625" style="64" customWidth="1"/>
    <col min="8" max="8" width="11.00390625" style="64" customWidth="1"/>
    <col min="9" max="9" width="8.57421875" style="0" customWidth="1"/>
    <col min="10" max="10" width="9.7109375" style="65" bestFit="1" customWidth="1"/>
    <col min="11" max="11" width="8.57421875" style="65" customWidth="1"/>
    <col min="13" max="14" width="10.140625" style="0" bestFit="1" customWidth="1"/>
  </cols>
  <sheetData>
    <row r="1" spans="1:11" ht="12.75">
      <c r="A1" s="77" t="s">
        <v>81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5.7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79" t="s">
        <v>58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16.5" thickBot="1">
      <c r="A4" s="37"/>
      <c r="B4" s="37"/>
      <c r="C4" s="37"/>
      <c r="D4" s="37"/>
      <c r="E4" s="37"/>
      <c r="F4" s="37"/>
      <c r="G4" s="38"/>
      <c r="H4" s="38"/>
      <c r="I4" s="37"/>
      <c r="J4" s="39"/>
      <c r="K4" s="40" t="s">
        <v>59</v>
      </c>
    </row>
    <row r="5" spans="1:11" ht="23.25" customHeight="1" thickBot="1">
      <c r="A5" s="75" t="s">
        <v>60</v>
      </c>
      <c r="B5" s="41" t="s">
        <v>61</v>
      </c>
      <c r="C5" s="80" t="s">
        <v>62</v>
      </c>
      <c r="D5" s="81"/>
      <c r="E5" s="42" t="s">
        <v>63</v>
      </c>
      <c r="F5" s="43" t="s">
        <v>19</v>
      </c>
      <c r="G5" s="44" t="s">
        <v>64</v>
      </c>
      <c r="H5" s="44" t="s">
        <v>80</v>
      </c>
      <c r="I5" s="45" t="s">
        <v>136</v>
      </c>
      <c r="J5" s="46" t="s">
        <v>77</v>
      </c>
      <c r="K5" s="47" t="s">
        <v>79</v>
      </c>
    </row>
    <row r="6" spans="1:11" ht="13.5" thickBot="1">
      <c r="A6" s="76"/>
      <c r="B6" s="48"/>
      <c r="C6" s="82" t="s">
        <v>112</v>
      </c>
      <c r="D6" s="83"/>
      <c r="E6" s="48" t="s">
        <v>66</v>
      </c>
      <c r="F6" s="48" t="s">
        <v>66</v>
      </c>
      <c r="G6" s="49" t="s">
        <v>113</v>
      </c>
      <c r="H6" s="50">
        <v>0</v>
      </c>
      <c r="I6" s="50">
        <v>0</v>
      </c>
      <c r="J6" s="51">
        <f>SUM(J7+J10+J12+J14+J16+J18+J20+J22+J24+J26+J28+J30+J32+J34+J36+J38+J40+J42+J44+J46+J48+J50+J52+J54+J56)</f>
        <v>999.9999999999999</v>
      </c>
      <c r="K6" s="51">
        <f>SUM(K7+K10+K12+K14+K16+K18+K20+K22+K24+K26+K28+K30+K32+K34+K36+K38+K40+K42+K44+K46+K48+K50+K52+K54+K56)</f>
        <v>999.9999999999999</v>
      </c>
    </row>
    <row r="7" spans="1:11" ht="12.75">
      <c r="A7" s="76"/>
      <c r="B7" s="52" t="s">
        <v>65</v>
      </c>
      <c r="C7" s="84" t="s">
        <v>78</v>
      </c>
      <c r="D7" s="85"/>
      <c r="E7" s="53" t="s">
        <v>66</v>
      </c>
      <c r="F7" s="54" t="s">
        <v>66</v>
      </c>
      <c r="G7" s="55" t="s">
        <v>67</v>
      </c>
      <c r="H7" s="56">
        <v>0</v>
      </c>
      <c r="I7" s="56">
        <v>0</v>
      </c>
      <c r="J7" s="57">
        <f>SUM(J8:J9)</f>
        <v>0.2459999999999809</v>
      </c>
      <c r="K7" s="57">
        <f>SUM(K8:K9)</f>
        <v>0.2459999999999809</v>
      </c>
    </row>
    <row r="8" spans="1:11" ht="12.75">
      <c r="A8" s="76"/>
      <c r="B8" s="68"/>
      <c r="C8" s="88"/>
      <c r="D8" s="89"/>
      <c r="E8" s="72">
        <v>3429</v>
      </c>
      <c r="F8" s="71">
        <v>5901</v>
      </c>
      <c r="G8" s="70" t="s">
        <v>68</v>
      </c>
      <c r="H8" s="69">
        <v>0</v>
      </c>
      <c r="I8" s="69">
        <v>0</v>
      </c>
      <c r="J8" s="73">
        <v>1000</v>
      </c>
      <c r="K8" s="73">
        <v>1000</v>
      </c>
    </row>
    <row r="9" spans="1:11" ht="13.5" thickBot="1">
      <c r="A9" s="76"/>
      <c r="B9" s="58"/>
      <c r="C9" s="86"/>
      <c r="D9" s="87"/>
      <c r="E9" s="59">
        <v>3429</v>
      </c>
      <c r="F9" s="60">
        <v>5901</v>
      </c>
      <c r="G9" s="61" t="s">
        <v>68</v>
      </c>
      <c r="H9" s="62">
        <v>0</v>
      </c>
      <c r="I9" s="62">
        <v>0</v>
      </c>
      <c r="J9" s="63">
        <v>-999.754</v>
      </c>
      <c r="K9" s="63">
        <f>J9</f>
        <v>-999.754</v>
      </c>
    </row>
    <row r="10" spans="1:11" ht="12.75">
      <c r="A10" s="76"/>
      <c r="B10" s="52" t="s">
        <v>65</v>
      </c>
      <c r="C10" s="84" t="s">
        <v>82</v>
      </c>
      <c r="D10" s="85"/>
      <c r="E10" s="53" t="s">
        <v>66</v>
      </c>
      <c r="F10" s="54" t="s">
        <v>66</v>
      </c>
      <c r="G10" s="55" t="s">
        <v>94</v>
      </c>
      <c r="H10" s="56">
        <v>0</v>
      </c>
      <c r="I10" s="56">
        <v>0</v>
      </c>
      <c r="J10" s="57">
        <v>52.313</v>
      </c>
      <c r="K10" s="57">
        <f>I10+J10</f>
        <v>52.313</v>
      </c>
    </row>
    <row r="11" spans="1:11" ht="13.5" thickBot="1">
      <c r="A11" s="76"/>
      <c r="B11" s="58"/>
      <c r="C11" s="86"/>
      <c r="D11" s="87"/>
      <c r="E11" s="59">
        <v>3429</v>
      </c>
      <c r="F11" s="60">
        <v>5222</v>
      </c>
      <c r="G11" s="61" t="s">
        <v>83</v>
      </c>
      <c r="H11" s="62">
        <v>0</v>
      </c>
      <c r="I11" s="62">
        <v>0</v>
      </c>
      <c r="J11" s="63">
        <v>52.313</v>
      </c>
      <c r="K11" s="63">
        <f>J11</f>
        <v>52.313</v>
      </c>
    </row>
    <row r="12" spans="1:11" ht="22.5">
      <c r="A12" s="76"/>
      <c r="B12" s="52" t="s">
        <v>65</v>
      </c>
      <c r="C12" s="84" t="s">
        <v>111</v>
      </c>
      <c r="D12" s="85"/>
      <c r="E12" s="53" t="s">
        <v>66</v>
      </c>
      <c r="F12" s="54" t="s">
        <v>66</v>
      </c>
      <c r="G12" s="55" t="s">
        <v>85</v>
      </c>
      <c r="H12" s="56">
        <v>0</v>
      </c>
      <c r="I12" s="56">
        <v>0</v>
      </c>
      <c r="J12" s="57">
        <v>48.438</v>
      </c>
      <c r="K12" s="57">
        <f>I12+J12</f>
        <v>48.438</v>
      </c>
    </row>
    <row r="13" spans="1:11" ht="13.5" thickBot="1">
      <c r="A13" s="76"/>
      <c r="B13" s="58"/>
      <c r="C13" s="86"/>
      <c r="D13" s="87"/>
      <c r="E13" s="59">
        <v>3429</v>
      </c>
      <c r="F13" s="60">
        <v>5222</v>
      </c>
      <c r="G13" s="61" t="s">
        <v>83</v>
      </c>
      <c r="H13" s="62">
        <v>0</v>
      </c>
      <c r="I13" s="62">
        <v>0</v>
      </c>
      <c r="J13" s="63">
        <v>48.438</v>
      </c>
      <c r="K13" s="63">
        <f>J13</f>
        <v>48.438</v>
      </c>
    </row>
    <row r="14" spans="1:11" ht="22.5">
      <c r="A14" s="76"/>
      <c r="B14" s="52" t="s">
        <v>65</v>
      </c>
      <c r="C14" s="84" t="s">
        <v>114</v>
      </c>
      <c r="D14" s="85"/>
      <c r="E14" s="53" t="s">
        <v>66</v>
      </c>
      <c r="F14" s="54" t="s">
        <v>66</v>
      </c>
      <c r="G14" s="55" t="s">
        <v>86</v>
      </c>
      <c r="H14" s="56">
        <v>0</v>
      </c>
      <c r="I14" s="56">
        <v>0</v>
      </c>
      <c r="J14" s="57">
        <v>48.438</v>
      </c>
      <c r="K14" s="57">
        <f>I14+J14</f>
        <v>48.438</v>
      </c>
    </row>
    <row r="15" spans="1:11" ht="13.5" thickBot="1">
      <c r="A15" s="76"/>
      <c r="B15" s="58"/>
      <c r="C15" s="86"/>
      <c r="D15" s="87"/>
      <c r="E15" s="59">
        <v>3429</v>
      </c>
      <c r="F15" s="60">
        <v>5223</v>
      </c>
      <c r="G15" s="61" t="s">
        <v>84</v>
      </c>
      <c r="H15" s="62">
        <v>0</v>
      </c>
      <c r="I15" s="62">
        <v>0</v>
      </c>
      <c r="J15" s="63">
        <v>48.438</v>
      </c>
      <c r="K15" s="63">
        <f>J15</f>
        <v>48.438</v>
      </c>
    </row>
    <row r="16" spans="1:11" ht="12" customHeight="1">
      <c r="A16" s="76"/>
      <c r="B16" s="52" t="s">
        <v>65</v>
      </c>
      <c r="C16" s="84" t="s">
        <v>115</v>
      </c>
      <c r="D16" s="85"/>
      <c r="E16" s="53" t="s">
        <v>66</v>
      </c>
      <c r="F16" s="54" t="s">
        <v>66</v>
      </c>
      <c r="G16" s="55" t="s">
        <v>88</v>
      </c>
      <c r="H16" s="56">
        <v>0</v>
      </c>
      <c r="I16" s="56">
        <v>0</v>
      </c>
      <c r="J16" s="57">
        <v>46.5</v>
      </c>
      <c r="K16" s="57">
        <f>I16+J16</f>
        <v>46.5</v>
      </c>
    </row>
    <row r="17" spans="1:11" ht="13.5" thickBot="1">
      <c r="A17" s="76"/>
      <c r="B17" s="58"/>
      <c r="C17" s="86"/>
      <c r="D17" s="87"/>
      <c r="E17" s="59">
        <v>3429</v>
      </c>
      <c r="F17" s="60">
        <v>5212</v>
      </c>
      <c r="G17" s="61" t="s">
        <v>87</v>
      </c>
      <c r="H17" s="62">
        <v>0</v>
      </c>
      <c r="I17" s="62">
        <v>0</v>
      </c>
      <c r="J17" s="63">
        <v>46.5</v>
      </c>
      <c r="K17" s="63">
        <f>J17</f>
        <v>46.5</v>
      </c>
    </row>
    <row r="18" spans="1:11" ht="12.75">
      <c r="A18" s="76"/>
      <c r="B18" s="52" t="s">
        <v>65</v>
      </c>
      <c r="C18" s="84" t="s">
        <v>116</v>
      </c>
      <c r="D18" s="85"/>
      <c r="E18" s="53" t="s">
        <v>66</v>
      </c>
      <c r="F18" s="54" t="s">
        <v>66</v>
      </c>
      <c r="G18" s="55" t="s">
        <v>89</v>
      </c>
      <c r="H18" s="56">
        <v>0</v>
      </c>
      <c r="I18" s="56">
        <v>0</v>
      </c>
      <c r="J18" s="57">
        <v>46.5</v>
      </c>
      <c r="K18" s="57">
        <f>I18+J18</f>
        <v>46.5</v>
      </c>
    </row>
    <row r="19" spans="1:11" ht="13.5" thickBot="1">
      <c r="A19" s="76"/>
      <c r="B19" s="58"/>
      <c r="C19" s="86"/>
      <c r="D19" s="87"/>
      <c r="E19" s="59">
        <v>3429</v>
      </c>
      <c r="F19" s="60">
        <v>5222</v>
      </c>
      <c r="G19" s="61" t="s">
        <v>83</v>
      </c>
      <c r="H19" s="62">
        <v>0</v>
      </c>
      <c r="I19" s="62">
        <v>0</v>
      </c>
      <c r="J19" s="63">
        <v>46.5</v>
      </c>
      <c r="K19" s="63">
        <f>J19</f>
        <v>46.5</v>
      </c>
    </row>
    <row r="20" spans="1:11" ht="12.75">
      <c r="A20" s="76"/>
      <c r="B20" s="52" t="s">
        <v>65</v>
      </c>
      <c r="C20" s="84" t="s">
        <v>117</v>
      </c>
      <c r="D20" s="85"/>
      <c r="E20" s="53" t="s">
        <v>66</v>
      </c>
      <c r="F20" s="54" t="s">
        <v>66</v>
      </c>
      <c r="G20" s="55" t="s">
        <v>90</v>
      </c>
      <c r="H20" s="56">
        <v>0</v>
      </c>
      <c r="I20" s="56">
        <v>0</v>
      </c>
      <c r="J20" s="57">
        <v>46.5</v>
      </c>
      <c r="K20" s="57">
        <f>I20+J20</f>
        <v>46.5</v>
      </c>
    </row>
    <row r="21" spans="1:11" ht="13.5" thickBot="1">
      <c r="A21" s="76"/>
      <c r="B21" s="58"/>
      <c r="C21" s="86"/>
      <c r="D21" s="87"/>
      <c r="E21" s="59">
        <v>3429</v>
      </c>
      <c r="F21" s="60">
        <v>5222</v>
      </c>
      <c r="G21" s="61" t="s">
        <v>83</v>
      </c>
      <c r="H21" s="62">
        <v>0</v>
      </c>
      <c r="I21" s="62">
        <v>0</v>
      </c>
      <c r="J21" s="63">
        <v>46.5</v>
      </c>
      <c r="K21" s="63">
        <f>J21</f>
        <v>46.5</v>
      </c>
    </row>
    <row r="22" spans="1:11" ht="13.5" customHeight="1">
      <c r="A22" s="76"/>
      <c r="B22" s="52" t="s">
        <v>65</v>
      </c>
      <c r="C22" s="84" t="s">
        <v>118</v>
      </c>
      <c r="D22" s="85"/>
      <c r="E22" s="53" t="s">
        <v>66</v>
      </c>
      <c r="F22" s="54" t="s">
        <v>66</v>
      </c>
      <c r="G22" s="55" t="s">
        <v>93</v>
      </c>
      <c r="H22" s="56">
        <v>0</v>
      </c>
      <c r="I22" s="56">
        <v>0</v>
      </c>
      <c r="J22" s="57">
        <v>46.5</v>
      </c>
      <c r="K22" s="57">
        <f>I22+J22</f>
        <v>46.5</v>
      </c>
    </row>
    <row r="23" spans="1:11" ht="13.5" thickBot="1">
      <c r="A23" s="76"/>
      <c r="B23" s="58"/>
      <c r="C23" s="86"/>
      <c r="D23" s="87"/>
      <c r="E23" s="59">
        <v>3429</v>
      </c>
      <c r="F23" s="60">
        <v>5222</v>
      </c>
      <c r="G23" s="61" t="s">
        <v>83</v>
      </c>
      <c r="H23" s="62">
        <v>0</v>
      </c>
      <c r="I23" s="62">
        <v>0</v>
      </c>
      <c r="J23" s="63">
        <v>46.5</v>
      </c>
      <c r="K23" s="63">
        <f>J23</f>
        <v>46.5</v>
      </c>
    </row>
    <row r="24" spans="1:11" ht="12.75">
      <c r="A24" s="76"/>
      <c r="B24" s="52" t="s">
        <v>65</v>
      </c>
      <c r="C24" s="84" t="s">
        <v>119</v>
      </c>
      <c r="D24" s="85"/>
      <c r="E24" s="53" t="s">
        <v>66</v>
      </c>
      <c r="F24" s="54" t="s">
        <v>66</v>
      </c>
      <c r="G24" s="55" t="s">
        <v>91</v>
      </c>
      <c r="H24" s="56">
        <v>0</v>
      </c>
      <c r="I24" s="56">
        <v>0</v>
      </c>
      <c r="J24" s="57">
        <v>44.563</v>
      </c>
      <c r="K24" s="57">
        <f>I24+J24</f>
        <v>44.563</v>
      </c>
    </row>
    <row r="25" spans="1:11" ht="13.5" thickBot="1">
      <c r="A25" s="76"/>
      <c r="B25" s="58"/>
      <c r="C25" s="86"/>
      <c r="D25" s="87"/>
      <c r="E25" s="59">
        <v>3429</v>
      </c>
      <c r="F25" s="60">
        <v>5223</v>
      </c>
      <c r="G25" s="61" t="s">
        <v>84</v>
      </c>
      <c r="H25" s="62">
        <v>0</v>
      </c>
      <c r="I25" s="62">
        <v>0</v>
      </c>
      <c r="J25" s="63">
        <v>44.563</v>
      </c>
      <c r="K25" s="63">
        <f>J25</f>
        <v>44.563</v>
      </c>
    </row>
    <row r="26" spans="1:11" ht="22.5">
      <c r="A26" s="76"/>
      <c r="B26" s="52" t="s">
        <v>65</v>
      </c>
      <c r="C26" s="84" t="s">
        <v>120</v>
      </c>
      <c r="D26" s="85"/>
      <c r="E26" s="53" t="s">
        <v>66</v>
      </c>
      <c r="F26" s="54" t="s">
        <v>66</v>
      </c>
      <c r="G26" s="55" t="s">
        <v>92</v>
      </c>
      <c r="H26" s="56">
        <v>0</v>
      </c>
      <c r="I26" s="56">
        <v>0</v>
      </c>
      <c r="J26" s="57">
        <v>44.563</v>
      </c>
      <c r="K26" s="57">
        <f>I26+J26</f>
        <v>44.563</v>
      </c>
    </row>
    <row r="27" spans="1:11" ht="13.5" thickBot="1">
      <c r="A27" s="76"/>
      <c r="B27" s="58"/>
      <c r="C27" s="86"/>
      <c r="D27" s="87"/>
      <c r="E27" s="59">
        <v>3429</v>
      </c>
      <c r="F27" s="60">
        <v>5222</v>
      </c>
      <c r="G27" s="61" t="s">
        <v>83</v>
      </c>
      <c r="H27" s="62">
        <v>0</v>
      </c>
      <c r="I27" s="62">
        <v>0</v>
      </c>
      <c r="J27" s="63">
        <v>44.563</v>
      </c>
      <c r="K27" s="63">
        <f>J27</f>
        <v>44.563</v>
      </c>
    </row>
    <row r="28" spans="1:11" ht="22.5">
      <c r="A28" s="76"/>
      <c r="B28" s="52" t="s">
        <v>65</v>
      </c>
      <c r="C28" s="84" t="s">
        <v>121</v>
      </c>
      <c r="D28" s="85"/>
      <c r="E28" s="53" t="s">
        <v>66</v>
      </c>
      <c r="F28" s="54" t="s">
        <v>66</v>
      </c>
      <c r="G28" s="55" t="s">
        <v>95</v>
      </c>
      <c r="H28" s="56">
        <v>0</v>
      </c>
      <c r="I28" s="56">
        <v>0</v>
      </c>
      <c r="J28" s="57">
        <v>42.625</v>
      </c>
      <c r="K28" s="57">
        <f>I28+J28</f>
        <v>42.625</v>
      </c>
    </row>
    <row r="29" spans="1:11" ht="13.5" thickBot="1">
      <c r="A29" s="76"/>
      <c r="B29" s="58"/>
      <c r="C29" s="86"/>
      <c r="D29" s="87"/>
      <c r="E29" s="59">
        <v>3429</v>
      </c>
      <c r="F29" s="60">
        <v>5222</v>
      </c>
      <c r="G29" s="61" t="s">
        <v>83</v>
      </c>
      <c r="H29" s="62">
        <v>0</v>
      </c>
      <c r="I29" s="62">
        <v>0</v>
      </c>
      <c r="J29" s="63">
        <v>42.625</v>
      </c>
      <c r="K29" s="63">
        <f>J29</f>
        <v>42.625</v>
      </c>
    </row>
    <row r="30" spans="1:11" ht="12.75">
      <c r="A30" s="76"/>
      <c r="B30" s="52" t="s">
        <v>65</v>
      </c>
      <c r="C30" s="84" t="s">
        <v>122</v>
      </c>
      <c r="D30" s="85"/>
      <c r="E30" s="53" t="s">
        <v>66</v>
      </c>
      <c r="F30" s="54" t="s">
        <v>66</v>
      </c>
      <c r="G30" s="55" t="s">
        <v>96</v>
      </c>
      <c r="H30" s="56">
        <v>0</v>
      </c>
      <c r="I30" s="56">
        <v>0</v>
      </c>
      <c r="J30" s="57">
        <v>42.625</v>
      </c>
      <c r="K30" s="57">
        <f>I30+J30</f>
        <v>42.625</v>
      </c>
    </row>
    <row r="31" spans="1:11" ht="13.5" thickBot="1">
      <c r="A31" s="76"/>
      <c r="B31" s="58"/>
      <c r="C31" s="86"/>
      <c r="D31" s="87"/>
      <c r="E31" s="59">
        <v>3429</v>
      </c>
      <c r="F31" s="60">
        <v>5222</v>
      </c>
      <c r="G31" s="61" t="s">
        <v>83</v>
      </c>
      <c r="H31" s="62">
        <v>0</v>
      </c>
      <c r="I31" s="62">
        <v>0</v>
      </c>
      <c r="J31" s="63">
        <v>42.625</v>
      </c>
      <c r="K31" s="63">
        <f>J31</f>
        <v>42.625</v>
      </c>
    </row>
    <row r="32" spans="1:11" ht="12.75">
      <c r="A32" s="76"/>
      <c r="B32" s="52" t="s">
        <v>65</v>
      </c>
      <c r="C32" s="84" t="s">
        <v>123</v>
      </c>
      <c r="D32" s="85"/>
      <c r="E32" s="53" t="s">
        <v>66</v>
      </c>
      <c r="F32" s="54" t="s">
        <v>66</v>
      </c>
      <c r="G32" s="55" t="s">
        <v>97</v>
      </c>
      <c r="H32" s="56">
        <v>0</v>
      </c>
      <c r="I32" s="56">
        <v>0</v>
      </c>
      <c r="J32" s="57">
        <v>42.625</v>
      </c>
      <c r="K32" s="57">
        <f>I32+J32</f>
        <v>42.625</v>
      </c>
    </row>
    <row r="33" spans="1:11" ht="13.5" thickBot="1">
      <c r="A33" s="76"/>
      <c r="B33" s="58"/>
      <c r="C33" s="86"/>
      <c r="D33" s="87"/>
      <c r="E33" s="59">
        <v>3429</v>
      </c>
      <c r="F33" s="60">
        <v>5222</v>
      </c>
      <c r="G33" s="61" t="s">
        <v>83</v>
      </c>
      <c r="H33" s="62">
        <v>0</v>
      </c>
      <c r="I33" s="62">
        <v>0</v>
      </c>
      <c r="J33" s="63">
        <v>42.625</v>
      </c>
      <c r="K33" s="63">
        <f>J33</f>
        <v>42.625</v>
      </c>
    </row>
    <row r="34" spans="1:11" ht="12.75">
      <c r="A34" s="76"/>
      <c r="B34" s="52" t="s">
        <v>65</v>
      </c>
      <c r="C34" s="84" t="s">
        <v>124</v>
      </c>
      <c r="D34" s="85"/>
      <c r="E34" s="53" t="s">
        <v>66</v>
      </c>
      <c r="F34" s="54" t="s">
        <v>66</v>
      </c>
      <c r="G34" s="55" t="s">
        <v>98</v>
      </c>
      <c r="H34" s="56">
        <v>0</v>
      </c>
      <c r="I34" s="56">
        <v>0</v>
      </c>
      <c r="J34" s="57">
        <v>42.625</v>
      </c>
      <c r="K34" s="57">
        <f>I34+J34</f>
        <v>42.625</v>
      </c>
    </row>
    <row r="35" spans="1:11" ht="13.5" thickBot="1">
      <c r="A35" s="76"/>
      <c r="B35" s="58"/>
      <c r="C35" s="86"/>
      <c r="D35" s="87"/>
      <c r="E35" s="59">
        <v>3429</v>
      </c>
      <c r="F35" s="60">
        <v>5221</v>
      </c>
      <c r="G35" s="61" t="s">
        <v>99</v>
      </c>
      <c r="H35" s="62">
        <v>0</v>
      </c>
      <c r="I35" s="62">
        <v>0</v>
      </c>
      <c r="J35" s="63">
        <v>42.625</v>
      </c>
      <c r="K35" s="63">
        <f>J35</f>
        <v>42.625</v>
      </c>
    </row>
    <row r="36" spans="1:11" ht="12.75">
      <c r="A36" s="76"/>
      <c r="B36" s="52" t="s">
        <v>65</v>
      </c>
      <c r="C36" s="84" t="s">
        <v>125</v>
      </c>
      <c r="D36" s="85"/>
      <c r="E36" s="53" t="s">
        <v>66</v>
      </c>
      <c r="F36" s="54" t="s">
        <v>66</v>
      </c>
      <c r="G36" s="55" t="s">
        <v>100</v>
      </c>
      <c r="H36" s="56">
        <v>0</v>
      </c>
      <c r="I36" s="56">
        <v>0</v>
      </c>
      <c r="J36" s="57">
        <v>42.625</v>
      </c>
      <c r="K36" s="57">
        <f>I36+J36</f>
        <v>42.625</v>
      </c>
    </row>
    <row r="37" spans="1:11" ht="13.5" thickBot="1">
      <c r="A37" s="76"/>
      <c r="B37" s="58"/>
      <c r="C37" s="86"/>
      <c r="D37" s="87"/>
      <c r="E37" s="59">
        <v>3429</v>
      </c>
      <c r="F37" s="60">
        <v>5222</v>
      </c>
      <c r="G37" s="61" t="s">
        <v>83</v>
      </c>
      <c r="H37" s="62">
        <v>0</v>
      </c>
      <c r="I37" s="62">
        <v>0</v>
      </c>
      <c r="J37" s="63">
        <v>42.625</v>
      </c>
      <c r="K37" s="63">
        <f>J37</f>
        <v>42.625</v>
      </c>
    </row>
    <row r="38" spans="1:11" ht="12.75">
      <c r="A38" s="76"/>
      <c r="B38" s="52" t="s">
        <v>65</v>
      </c>
      <c r="C38" s="84" t="s">
        <v>126</v>
      </c>
      <c r="D38" s="85"/>
      <c r="E38" s="53" t="s">
        <v>66</v>
      </c>
      <c r="F38" s="54" t="s">
        <v>66</v>
      </c>
      <c r="G38" s="55" t="s">
        <v>101</v>
      </c>
      <c r="H38" s="56">
        <v>0</v>
      </c>
      <c r="I38" s="56">
        <v>0</v>
      </c>
      <c r="J38" s="57">
        <v>42.625</v>
      </c>
      <c r="K38" s="57">
        <f>I38+J38</f>
        <v>42.625</v>
      </c>
    </row>
    <row r="39" spans="1:11" ht="13.5" thickBot="1">
      <c r="A39" s="76"/>
      <c r="B39" s="58"/>
      <c r="C39" s="86"/>
      <c r="D39" s="87"/>
      <c r="E39" s="59">
        <v>3429</v>
      </c>
      <c r="F39" s="60">
        <v>5212</v>
      </c>
      <c r="G39" s="61" t="s">
        <v>87</v>
      </c>
      <c r="H39" s="62">
        <v>0</v>
      </c>
      <c r="I39" s="62">
        <v>0</v>
      </c>
      <c r="J39" s="63">
        <v>42.625</v>
      </c>
      <c r="K39" s="63">
        <f>J39</f>
        <v>42.625</v>
      </c>
    </row>
    <row r="40" spans="1:11" ht="12.75">
      <c r="A40" s="76"/>
      <c r="B40" s="52" t="s">
        <v>65</v>
      </c>
      <c r="C40" s="84" t="s">
        <v>128</v>
      </c>
      <c r="D40" s="85"/>
      <c r="E40" s="53" t="s">
        <v>66</v>
      </c>
      <c r="F40" s="54" t="s">
        <v>66</v>
      </c>
      <c r="G40" s="55" t="s">
        <v>102</v>
      </c>
      <c r="H40" s="56">
        <v>0</v>
      </c>
      <c r="I40" s="56">
        <v>0</v>
      </c>
      <c r="J40" s="57">
        <v>42.625</v>
      </c>
      <c r="K40" s="57">
        <f>I40+J40</f>
        <v>42.625</v>
      </c>
    </row>
    <row r="41" spans="1:11" ht="13.5" customHeight="1" thickBot="1">
      <c r="A41" s="76"/>
      <c r="B41" s="58"/>
      <c r="C41" s="86"/>
      <c r="D41" s="87"/>
      <c r="E41" s="59">
        <v>3429</v>
      </c>
      <c r="F41" s="60">
        <v>5223</v>
      </c>
      <c r="G41" s="61" t="s">
        <v>84</v>
      </c>
      <c r="H41" s="62">
        <v>0</v>
      </c>
      <c r="I41" s="62">
        <v>0</v>
      </c>
      <c r="J41" s="63">
        <v>42.625</v>
      </c>
      <c r="K41" s="63">
        <f>J41</f>
        <v>42.625</v>
      </c>
    </row>
    <row r="42" spans="1:11" ht="33.75">
      <c r="A42" s="76"/>
      <c r="B42" s="52" t="s">
        <v>65</v>
      </c>
      <c r="C42" s="84" t="s">
        <v>127</v>
      </c>
      <c r="D42" s="85"/>
      <c r="E42" s="53" t="s">
        <v>66</v>
      </c>
      <c r="F42" s="54" t="s">
        <v>66</v>
      </c>
      <c r="G42" s="55" t="s">
        <v>103</v>
      </c>
      <c r="H42" s="56">
        <v>0</v>
      </c>
      <c r="I42" s="56">
        <v>0</v>
      </c>
      <c r="J42" s="57">
        <v>40.688</v>
      </c>
      <c r="K42" s="57">
        <f>I42+J42</f>
        <v>40.688</v>
      </c>
    </row>
    <row r="43" spans="1:11" ht="13.5" thickBot="1">
      <c r="A43" s="76"/>
      <c r="B43" s="58"/>
      <c r="C43" s="86"/>
      <c r="D43" s="87"/>
      <c r="E43" s="59">
        <v>3429</v>
      </c>
      <c r="F43" s="60">
        <v>5222</v>
      </c>
      <c r="G43" s="61" t="s">
        <v>83</v>
      </c>
      <c r="H43" s="62">
        <v>0</v>
      </c>
      <c r="I43" s="62">
        <v>0</v>
      </c>
      <c r="J43" s="63">
        <v>40.688</v>
      </c>
      <c r="K43" s="63">
        <f>J43</f>
        <v>40.688</v>
      </c>
    </row>
    <row r="44" spans="1:11" ht="22.5">
      <c r="A44" s="76"/>
      <c r="B44" s="52" t="s">
        <v>65</v>
      </c>
      <c r="C44" s="84" t="s">
        <v>129</v>
      </c>
      <c r="D44" s="85"/>
      <c r="E44" s="53" t="s">
        <v>66</v>
      </c>
      <c r="F44" s="54" t="s">
        <v>66</v>
      </c>
      <c r="G44" s="55" t="s">
        <v>104</v>
      </c>
      <c r="H44" s="56">
        <v>0</v>
      </c>
      <c r="I44" s="56">
        <v>0</v>
      </c>
      <c r="J44" s="57">
        <v>38.75</v>
      </c>
      <c r="K44" s="57">
        <f>I44+J44</f>
        <v>38.75</v>
      </c>
    </row>
    <row r="45" spans="1:11" ht="13.5" thickBot="1">
      <c r="A45" s="76"/>
      <c r="B45" s="58"/>
      <c r="C45" s="86"/>
      <c r="D45" s="87"/>
      <c r="E45" s="59">
        <v>3429</v>
      </c>
      <c r="F45" s="60">
        <v>5321</v>
      </c>
      <c r="G45" s="61" t="s">
        <v>69</v>
      </c>
      <c r="H45" s="62">
        <v>0</v>
      </c>
      <c r="I45" s="62">
        <v>0</v>
      </c>
      <c r="J45" s="63">
        <v>38.75</v>
      </c>
      <c r="K45" s="63">
        <f>J45</f>
        <v>38.75</v>
      </c>
    </row>
    <row r="46" spans="1:11" ht="12.75">
      <c r="A46" s="76"/>
      <c r="B46" s="52" t="s">
        <v>65</v>
      </c>
      <c r="C46" s="84" t="s">
        <v>130</v>
      </c>
      <c r="D46" s="85"/>
      <c r="E46" s="53" t="s">
        <v>66</v>
      </c>
      <c r="F46" s="54" t="s">
        <v>66</v>
      </c>
      <c r="G46" s="55" t="s">
        <v>106</v>
      </c>
      <c r="H46" s="56">
        <v>0</v>
      </c>
      <c r="I46" s="56">
        <v>0</v>
      </c>
      <c r="J46" s="57">
        <v>36.813</v>
      </c>
      <c r="K46" s="57">
        <f>I46+J46</f>
        <v>36.813</v>
      </c>
    </row>
    <row r="47" spans="1:11" ht="13.5" thickBot="1">
      <c r="A47" s="76"/>
      <c r="B47" s="58"/>
      <c r="C47" s="86"/>
      <c r="D47" s="87"/>
      <c r="E47" s="59">
        <v>3429</v>
      </c>
      <c r="F47" s="60">
        <v>5222</v>
      </c>
      <c r="G47" s="61" t="s">
        <v>83</v>
      </c>
      <c r="H47" s="62">
        <v>0</v>
      </c>
      <c r="I47" s="62">
        <v>0</v>
      </c>
      <c r="J47" s="63">
        <v>36.813</v>
      </c>
      <c r="K47" s="63">
        <f>J47</f>
        <v>36.813</v>
      </c>
    </row>
    <row r="48" spans="1:11" ht="12.75">
      <c r="A48" s="76"/>
      <c r="B48" s="52" t="s">
        <v>65</v>
      </c>
      <c r="C48" s="84" t="s">
        <v>131</v>
      </c>
      <c r="D48" s="85"/>
      <c r="E48" s="53" t="s">
        <v>66</v>
      </c>
      <c r="F48" s="54" t="s">
        <v>66</v>
      </c>
      <c r="G48" s="55" t="s">
        <v>105</v>
      </c>
      <c r="H48" s="56">
        <v>0</v>
      </c>
      <c r="I48" s="56">
        <v>0</v>
      </c>
      <c r="J48" s="57">
        <v>34.875</v>
      </c>
      <c r="K48" s="57">
        <f>I48+J48</f>
        <v>34.875</v>
      </c>
    </row>
    <row r="49" spans="1:11" ht="13.5" thickBot="1">
      <c r="A49" s="76"/>
      <c r="B49" s="58"/>
      <c r="C49" s="86"/>
      <c r="D49" s="87"/>
      <c r="E49" s="59">
        <v>3429</v>
      </c>
      <c r="F49" s="60">
        <v>5222</v>
      </c>
      <c r="G49" s="61" t="s">
        <v>83</v>
      </c>
      <c r="H49" s="62">
        <v>0</v>
      </c>
      <c r="I49" s="62">
        <v>0</v>
      </c>
      <c r="J49" s="63">
        <v>34.875</v>
      </c>
      <c r="K49" s="63">
        <f>J49</f>
        <v>34.875</v>
      </c>
    </row>
    <row r="50" spans="1:11" ht="12.75">
      <c r="A50" s="76"/>
      <c r="B50" s="52" t="s">
        <v>65</v>
      </c>
      <c r="C50" s="84" t="s">
        <v>132</v>
      </c>
      <c r="D50" s="85"/>
      <c r="E50" s="53" t="s">
        <v>66</v>
      </c>
      <c r="F50" s="54" t="s">
        <v>66</v>
      </c>
      <c r="G50" s="55" t="s">
        <v>107</v>
      </c>
      <c r="H50" s="56">
        <v>0</v>
      </c>
      <c r="I50" s="56">
        <v>0</v>
      </c>
      <c r="J50" s="57">
        <v>34.875</v>
      </c>
      <c r="K50" s="57">
        <f>I50+J50</f>
        <v>34.875</v>
      </c>
    </row>
    <row r="51" spans="1:11" ht="13.5" thickBot="1">
      <c r="A51" s="76"/>
      <c r="B51" s="58"/>
      <c r="C51" s="86"/>
      <c r="D51" s="87"/>
      <c r="E51" s="59">
        <v>3429</v>
      </c>
      <c r="F51" s="60">
        <v>5222</v>
      </c>
      <c r="G51" s="61" t="s">
        <v>83</v>
      </c>
      <c r="H51" s="62">
        <v>0</v>
      </c>
      <c r="I51" s="62">
        <v>0</v>
      </c>
      <c r="J51" s="63">
        <v>34.875</v>
      </c>
      <c r="K51" s="63">
        <f>J51</f>
        <v>34.875</v>
      </c>
    </row>
    <row r="52" spans="1:11" ht="12.75">
      <c r="A52" s="76"/>
      <c r="B52" s="52" t="s">
        <v>65</v>
      </c>
      <c r="C52" s="84" t="s">
        <v>133</v>
      </c>
      <c r="D52" s="85"/>
      <c r="E52" s="53" t="s">
        <v>66</v>
      </c>
      <c r="F52" s="54" t="s">
        <v>66</v>
      </c>
      <c r="G52" s="55" t="s">
        <v>108</v>
      </c>
      <c r="H52" s="56">
        <v>0</v>
      </c>
      <c r="I52" s="56">
        <v>0</v>
      </c>
      <c r="J52" s="57">
        <v>32.938</v>
      </c>
      <c r="K52" s="57">
        <f>I52+J52</f>
        <v>32.938</v>
      </c>
    </row>
    <row r="53" spans="1:11" ht="13.5" thickBot="1">
      <c r="A53" s="76"/>
      <c r="B53" s="58"/>
      <c r="C53" s="86"/>
      <c r="D53" s="87"/>
      <c r="E53" s="59">
        <v>3429</v>
      </c>
      <c r="F53" s="60">
        <v>5223</v>
      </c>
      <c r="G53" s="61" t="s">
        <v>84</v>
      </c>
      <c r="H53" s="62">
        <v>0</v>
      </c>
      <c r="I53" s="62">
        <v>0</v>
      </c>
      <c r="J53" s="63">
        <v>32.938</v>
      </c>
      <c r="K53" s="63">
        <f>J53</f>
        <v>32.938</v>
      </c>
    </row>
    <row r="54" spans="1:11" ht="12.75">
      <c r="A54" s="76"/>
      <c r="B54" s="52" t="s">
        <v>65</v>
      </c>
      <c r="C54" s="84" t="s">
        <v>134</v>
      </c>
      <c r="D54" s="85"/>
      <c r="E54" s="53" t="s">
        <v>66</v>
      </c>
      <c r="F54" s="54" t="s">
        <v>66</v>
      </c>
      <c r="G54" s="55" t="s">
        <v>109</v>
      </c>
      <c r="H54" s="56">
        <v>0</v>
      </c>
      <c r="I54" s="56">
        <v>0</v>
      </c>
      <c r="J54" s="57">
        <v>31</v>
      </c>
      <c r="K54" s="57">
        <f>I54+J54</f>
        <v>31</v>
      </c>
    </row>
    <row r="55" spans="1:11" ht="13.5" thickBot="1">
      <c r="A55" s="76"/>
      <c r="B55" s="58"/>
      <c r="C55" s="86"/>
      <c r="D55" s="87"/>
      <c r="E55" s="59">
        <v>3429</v>
      </c>
      <c r="F55" s="60">
        <v>5222</v>
      </c>
      <c r="G55" s="61" t="s">
        <v>83</v>
      </c>
      <c r="H55" s="62">
        <v>0</v>
      </c>
      <c r="I55" s="62">
        <v>0</v>
      </c>
      <c r="J55" s="63">
        <v>31</v>
      </c>
      <c r="K55" s="63">
        <f>J55</f>
        <v>31</v>
      </c>
    </row>
    <row r="56" spans="2:11" ht="22.5">
      <c r="B56" s="52" t="s">
        <v>65</v>
      </c>
      <c r="C56" s="84" t="s">
        <v>135</v>
      </c>
      <c r="D56" s="85"/>
      <c r="E56" s="53" t="s">
        <v>66</v>
      </c>
      <c r="F56" s="54" t="s">
        <v>66</v>
      </c>
      <c r="G56" s="55" t="s">
        <v>110</v>
      </c>
      <c r="H56" s="56">
        <v>0</v>
      </c>
      <c r="I56" s="56">
        <v>0</v>
      </c>
      <c r="J56" s="57">
        <v>27.125</v>
      </c>
      <c r="K56" s="57">
        <f>I56+J56</f>
        <v>27.125</v>
      </c>
    </row>
    <row r="57" spans="1:11" ht="13.5" thickBot="1">
      <c r="A57" s="67"/>
      <c r="B57" s="58"/>
      <c r="C57" s="86"/>
      <c r="D57" s="87"/>
      <c r="E57" s="59">
        <v>3429</v>
      </c>
      <c r="F57" s="60">
        <v>5221</v>
      </c>
      <c r="G57" s="61" t="s">
        <v>99</v>
      </c>
      <c r="H57" s="62">
        <v>0</v>
      </c>
      <c r="I57" s="62">
        <v>0</v>
      </c>
      <c r="J57" s="63">
        <v>27.125</v>
      </c>
      <c r="K57" s="63">
        <f>J57</f>
        <v>27.125</v>
      </c>
    </row>
    <row r="58" ht="12.75">
      <c r="A58" s="66"/>
    </row>
    <row r="59" ht="12.75">
      <c r="K59"/>
    </row>
    <row r="60" ht="12.75">
      <c r="K60"/>
    </row>
    <row r="61" ht="12.75">
      <c r="K61"/>
    </row>
  </sheetData>
  <sheetProtection/>
  <mergeCells count="57">
    <mergeCell ref="C56:D56"/>
    <mergeCell ref="C57:D57"/>
    <mergeCell ref="C46:D46"/>
    <mergeCell ref="C47:D47"/>
    <mergeCell ref="C48:D48"/>
    <mergeCell ref="C55:D55"/>
    <mergeCell ref="C49:D49"/>
    <mergeCell ref="C50:D50"/>
    <mergeCell ref="C51:D51"/>
    <mergeCell ref="C52:D52"/>
    <mergeCell ref="C54:D54"/>
    <mergeCell ref="C40:D40"/>
    <mergeCell ref="C41:D41"/>
    <mergeCell ref="C42:D42"/>
    <mergeCell ref="C43:D43"/>
    <mergeCell ref="C44:D44"/>
    <mergeCell ref="C45:D45"/>
    <mergeCell ref="C35:D35"/>
    <mergeCell ref="C36:D36"/>
    <mergeCell ref="C37:D37"/>
    <mergeCell ref="C38:D38"/>
    <mergeCell ref="C39:D39"/>
    <mergeCell ref="C53:D53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A5:A55"/>
    <mergeCell ref="A1:K1"/>
    <mergeCell ref="A2:K2"/>
    <mergeCell ref="A3:K3"/>
    <mergeCell ref="C5:D5"/>
    <mergeCell ref="C6:D6"/>
    <mergeCell ref="C7:D7"/>
    <mergeCell ref="C9:D9"/>
    <mergeCell ref="C8:D8"/>
    <mergeCell ref="C10:D10"/>
  </mergeCells>
  <printOptions/>
  <pageMargins left="0.7086614173228346" right="0.7086614173228346" top="0.7874015748031497" bottom="0.7874015748031497" header="0.31496062992125984" footer="0.31496062992125984"/>
  <pageSetup fitToHeight="1" fitToWidth="1" horizontalDpi="600" verticalDpi="600" orientation="portrait" paperSize="9" scale="78" r:id="rId1"/>
  <ignoredErrors>
    <ignoredError sqref="J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Suchankova Jitka</cp:lastModifiedBy>
  <cp:lastPrinted>2015-01-06T13:36:13Z</cp:lastPrinted>
  <dcterms:created xsi:type="dcterms:W3CDTF">2007-12-18T12:40:54Z</dcterms:created>
  <dcterms:modified xsi:type="dcterms:W3CDTF">2015-01-13T15:21:21Z</dcterms:modified>
  <cp:category/>
  <cp:version/>
  <cp:contentType/>
  <cp:contentStatus/>
</cp:coreProperties>
</file>