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2" sheetId="2" r:id="rId1"/>
  </sheets>
  <calcPr calcId="145621"/>
</workbook>
</file>

<file path=xl/calcChain.xml><?xml version="1.0" encoding="utf-8"?>
<calcChain xmlns="http://schemas.openxmlformats.org/spreadsheetml/2006/main">
  <c r="K18" i="2" l="1"/>
  <c r="K9" i="2" s="1"/>
  <c r="L9" i="2" s="1"/>
  <c r="K42" i="2"/>
  <c r="J42" i="2"/>
  <c r="L42" i="2" s="1"/>
  <c r="I42" i="2"/>
  <c r="H42" i="2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3" i="2"/>
  <c r="J41" i="2"/>
  <c r="J40" i="2"/>
  <c r="I40" i="2"/>
  <c r="H40" i="2"/>
  <c r="J39" i="2"/>
  <c r="J38" i="2"/>
  <c r="I38" i="2"/>
  <c r="H38" i="2"/>
  <c r="J37" i="2"/>
  <c r="J36" i="2"/>
  <c r="I36" i="2"/>
  <c r="H36" i="2"/>
  <c r="J35" i="2"/>
  <c r="J34" i="2"/>
  <c r="I34" i="2"/>
  <c r="H34" i="2"/>
  <c r="J33" i="2"/>
  <c r="J32" i="2"/>
  <c r="I32" i="2"/>
  <c r="H32" i="2"/>
  <c r="J31" i="2"/>
  <c r="J30" i="2"/>
  <c r="I30" i="2"/>
  <c r="H30" i="2"/>
  <c r="J29" i="2"/>
  <c r="J28" i="2"/>
  <c r="I28" i="2"/>
  <c r="H28" i="2"/>
  <c r="J27" i="2"/>
  <c r="J26" i="2"/>
  <c r="I26" i="2"/>
  <c r="H26" i="2"/>
  <c r="J25" i="2"/>
  <c r="J24" i="2"/>
  <c r="I24" i="2"/>
  <c r="H24" i="2"/>
  <c r="J23" i="2"/>
  <c r="J22" i="2"/>
  <c r="I22" i="2"/>
  <c r="H22" i="2"/>
  <c r="J21" i="2"/>
  <c r="J20" i="2"/>
  <c r="I20" i="2"/>
  <c r="H20" i="2"/>
  <c r="J19" i="2"/>
  <c r="J18" i="2"/>
  <c r="I18" i="2"/>
  <c r="H18" i="2"/>
  <c r="J17" i="2"/>
  <c r="J16" i="2"/>
  <c r="I16" i="2"/>
  <c r="H16" i="2"/>
  <c r="J15" i="2"/>
  <c r="J14" i="2"/>
  <c r="I14" i="2"/>
  <c r="H14" i="2"/>
  <c r="J13" i="2"/>
  <c r="J12" i="2"/>
  <c r="I12" i="2"/>
  <c r="H12" i="2"/>
  <c r="J11" i="2"/>
  <c r="I10" i="2"/>
  <c r="H10" i="2"/>
  <c r="J10" i="2"/>
  <c r="J9" i="2"/>
  <c r="I9" i="2"/>
  <c r="H9" i="2"/>
  <c r="L18" i="2" l="1"/>
</calcChain>
</file>

<file path=xl/sharedStrings.xml><?xml version="1.0" encoding="utf-8"?>
<sst xmlns="http://schemas.openxmlformats.org/spreadsheetml/2006/main" count="138" uniqueCount="65">
  <si>
    <t>pol.</t>
  </si>
  <si>
    <t>14 - Odbor investic a správy nemovitého majetku</t>
  </si>
  <si>
    <t>920 14 - Kapitálové výdaje</t>
  </si>
  <si>
    <t>uk.</t>
  </si>
  <si>
    <t>č.a.</t>
  </si>
  <si>
    <t>§</t>
  </si>
  <si>
    <t>K A P I T Á L O V É  V Ý D A J E</t>
  </si>
  <si>
    <t>SR 2015</t>
  </si>
  <si>
    <t>UR 2015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</si>
  <si>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</si>
  <si>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</si>
  <si>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</si>
  <si>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</si>
  <si>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</si>
  <si>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</si>
  <si>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</si>
  <si>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</si>
  <si>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</si>
  <si>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</si>
  <si>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</si>
  <si>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</si>
  <si>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</si>
  <si>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</si>
  <si>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</si>
  <si>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</si>
  <si>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</si>
  <si>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</si>
  <si>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</si>
  <si>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</si>
  <si>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</si>
  <si>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</si>
  <si>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</si>
  <si>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</si>
  <si>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</si>
  <si>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</si>
  <si>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</si>
  <si>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1413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</si>
  <si>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</si>
  <si>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</si>
  <si>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</si>
  <si>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</si>
  <si>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</si>
  <si>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</si>
  <si>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</si>
  <si>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</si>
  <si>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</si>
  <si>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</si>
  <si>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</si>
  <si>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</si>
  <si>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</si>
  <si>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</si>
  <si>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</si>
  <si>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</si>
  <si>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</si>
  <si>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</si>
  <si>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149064</t>
  </si>
  <si>
    <t>1437</t>
  </si>
  <si>
    <t>Stavební úpravy dílenské učební haly - SOS a SOU Česká Lípa</t>
  </si>
  <si>
    <t>ZR-RO 33/15</t>
  </si>
  <si>
    <t>Změna rozpočtu - rozpočtové opatření č. 66/15</t>
  </si>
  <si>
    <t>ZR-RO č.66/15</t>
  </si>
  <si>
    <t>049161</t>
  </si>
  <si>
    <t>příloha č. 2</t>
  </si>
  <si>
    <t>Gymnázium a SOŠ Jilemnice - stavební úpravy objektu Tkacovská</t>
  </si>
  <si>
    <t>Střední zdravotnická škola, Turnov, 28. října - Dostavba učebny v suterénu DM SZŠ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</si>
</sst>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#,##0.00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4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2" fillId="0" borderId="0" xfId="2"/>
    <xf numFmtId="164" fontId="2" fillId="0" borderId="0" xfId="2" applyNumberForma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5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left"/>
    </xf>
    <xf numFmtId="164" fontId="7" fillId="0" borderId="7" xfId="3" applyNumberFormat="1" applyFont="1" applyFill="1" applyBorder="1"/>
    <xf numFmtId="0" fontId="9" fillId="0" borderId="1" xfId="4" applyFont="1" applyFill="1" applyBorder="1" applyAlignment="1">
      <alignment horizontal="center"/>
    </xf>
    <xf numFmtId="49" fontId="9" fillId="0" borderId="15" xfId="4" applyNumberFormat="1" applyFont="1" applyFill="1" applyBorder="1" applyAlignment="1">
      <alignment horizontal="center"/>
    </xf>
    <xf numFmtId="49" fontId="9" fillId="0" borderId="16" xfId="4" applyNumberFormat="1" applyFont="1" applyFill="1" applyBorder="1" applyAlignment="1">
      <alignment horizontal="center"/>
    </xf>
    <xf numFmtId="0" fontId="9" fillId="0" borderId="2" xfId="4" applyFont="1" applyFill="1" applyBorder="1" applyAlignment="1">
      <alignment horizontal="center"/>
    </xf>
    <xf numFmtId="0" fontId="9" fillId="0" borderId="15" xfId="4" applyFont="1" applyFill="1" applyBorder="1" applyAlignment="1">
      <alignment horizontal="center"/>
    </xf>
    <xf numFmtId="0" fontId="9" fillId="0" borderId="17" xfId="4" applyFont="1" applyFill="1" applyBorder="1" applyAlignment="1">
      <alignment horizontal="center"/>
    </xf>
    <xf numFmtId="49" fontId="9" fillId="0" borderId="18" xfId="4" applyNumberFormat="1" applyFont="1" applyFill="1" applyBorder="1" applyAlignment="1">
      <alignment horizontal="center"/>
    </xf>
    <xf numFmtId="49" fontId="9" fillId="0" borderId="19" xfId="4" applyNumberFormat="1" applyFont="1" applyFill="1" applyBorder="1" applyAlignment="1">
      <alignment horizontal="center"/>
    </xf>
    <xf numFmtId="0" fontId="9" fillId="0" borderId="20" xfId="4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164" fontId="9" fillId="0" borderId="26" xfId="1" applyNumberFormat="1" applyFont="1" applyFill="1" applyBorder="1" applyAlignment="1">
      <alignment horizontal="right"/>
    </xf>
    <xf numFmtId="164" fontId="9" fillId="0" borderId="26" xfId="4" applyNumberFormat="1" applyFont="1" applyFill="1" applyBorder="1"/>
    <xf numFmtId="0" fontId="11" fillId="0" borderId="9" xfId="4" applyFont="1" applyFill="1" applyBorder="1" applyAlignment="1">
      <alignment horizontal="center"/>
    </xf>
    <xf numFmtId="49" fontId="11" fillId="0" borderId="10" xfId="4" applyNumberFormat="1" applyFont="1" applyFill="1" applyBorder="1" applyAlignment="1">
      <alignment horizontal="center"/>
    </xf>
    <xf numFmtId="49" fontId="11" fillId="0" borderId="11" xfId="4" applyNumberFormat="1" applyFont="1" applyFill="1" applyBorder="1" applyAlignment="1">
      <alignment horizontal="center"/>
    </xf>
    <xf numFmtId="49" fontId="11" fillId="0" borderId="12" xfId="4" applyNumberFormat="1" applyFont="1" applyFill="1" applyBorder="1" applyAlignment="1">
      <alignment horizontal="center"/>
    </xf>
    <xf numFmtId="0" fontId="11" fillId="0" borderId="13" xfId="4" applyFont="1" applyFill="1" applyBorder="1" applyAlignment="1">
      <alignment horizontal="center"/>
    </xf>
    <xf numFmtId="49" fontId="11" fillId="0" borderId="13" xfId="4" applyNumberFormat="1" applyFont="1" applyFill="1" applyBorder="1" applyAlignment="1">
      <alignment horizontal="center"/>
    </xf>
    <xf numFmtId="0" fontId="11" fillId="0" borderId="25" xfId="4" applyFont="1" applyFill="1" applyBorder="1" applyAlignment="1">
      <alignment horizontal="center"/>
    </xf>
    <xf numFmtId="49" fontId="8" fillId="0" borderId="18" xfId="4" applyNumberFormat="1" applyFont="1" applyFill="1" applyBorder="1" applyAlignment="1">
      <alignment horizontal="center"/>
    </xf>
    <xf numFmtId="49" fontId="8" fillId="0" borderId="19" xfId="4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 wrapText="1"/>
    </xf>
    <xf numFmtId="164" fontId="9" fillId="0" borderId="28" xfId="1" applyNumberFormat="1" applyFont="1" applyFill="1" applyBorder="1" applyAlignment="1">
      <alignment horizontal="right"/>
    </xf>
    <xf numFmtId="164" fontId="9" fillId="0" borderId="28" xfId="4" applyNumberFormat="1" applyFont="1" applyFill="1" applyBorder="1"/>
    <xf numFmtId="164" fontId="11" fillId="0" borderId="29" xfId="4" applyNumberFormat="1" applyFont="1" applyFill="1" applyBorder="1" applyAlignment="1">
      <alignment horizontal="right"/>
    </xf>
    <xf numFmtId="164" fontId="11" fillId="0" borderId="29" xfId="4" applyNumberFormat="1" applyFont="1" applyFill="1" applyBorder="1"/>
    <xf numFmtId="164" fontId="11" fillId="0" borderId="30" xfId="4" applyNumberFormat="1" applyFont="1" applyFill="1" applyBorder="1" applyAlignment="1">
      <alignment horizontal="right"/>
    </xf>
    <xf numFmtId="164" fontId="11" fillId="0" borderId="25" xfId="4" applyNumberFormat="1" applyFont="1" applyFill="1" applyBorder="1" applyAlignment="1">
      <alignment horizontal="right"/>
    </xf>
    <xf numFmtId="164" fontId="11" fillId="0" borderId="25" xfId="4" applyNumberFormat="1" applyFont="1" applyFill="1" applyBorder="1"/>
    <xf numFmtId="164" fontId="9" fillId="0" borderId="31" xfId="1" applyNumberFormat="1" applyFont="1" applyFill="1" applyBorder="1" applyAlignment="1">
      <alignment horizontal="right"/>
    </xf>
    <xf numFmtId="0" fontId="11" fillId="0" borderId="10" xfId="4" applyFont="1" applyFill="1" applyBorder="1" applyAlignment="1">
      <alignment wrapText="1"/>
    </xf>
    <xf numFmtId="0" fontId="9" fillId="0" borderId="15" xfId="4" applyFont="1" applyFill="1" applyBorder="1" applyAlignment="1">
      <alignment wrapText="1"/>
    </xf>
    <xf numFmtId="0" fontId="9" fillId="0" borderId="18" xfId="4" applyFont="1" applyFill="1" applyBorder="1" applyAlignment="1">
      <alignment wrapText="1"/>
    </xf>
    <xf numFmtId="0" fontId="11" fillId="0" borderId="14" xfId="4" applyFont="1" applyFill="1" applyBorder="1" applyAlignment="1">
      <alignment wrapText="1"/>
    </xf>
    <xf numFmtId="0" fontId="9" fillId="0" borderId="21" xfId="4" applyFont="1" applyFill="1" applyBorder="1" applyAlignment="1">
      <alignment wrapText="1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1" fillId="2" borderId="9" xfId="4" applyFont="1" applyFill="1" applyBorder="1" applyAlignment="1">
      <alignment horizontal="center"/>
    </xf>
    <xf numFmtId="49" fontId="11" fillId="2" borderId="10" xfId="4" applyNumberFormat="1" applyFont="1" applyFill="1" applyBorder="1" applyAlignment="1">
      <alignment horizontal="center"/>
    </xf>
    <xf numFmtId="49" fontId="11" fillId="2" borderId="11" xfId="4" applyNumberFormat="1" applyFont="1" applyFill="1" applyBorder="1" applyAlignment="1">
      <alignment horizontal="center"/>
    </xf>
    <xf numFmtId="49" fontId="11" fillId="2" borderId="12" xfId="4" applyNumberFormat="1" applyFont="1" applyFill="1" applyBorder="1" applyAlignment="1">
      <alignment horizontal="center"/>
    </xf>
    <xf numFmtId="0" fontId="11" fillId="2" borderId="13" xfId="4" applyFont="1" applyFill="1" applyBorder="1" applyAlignment="1">
      <alignment horizontal="center"/>
    </xf>
    <xf numFmtId="0" fontId="11" fillId="2" borderId="10" xfId="4" applyFont="1" applyFill="1" applyBorder="1" applyAlignment="1">
      <alignment wrapText="1"/>
    </xf>
    <xf numFmtId="164" fontId="11" fillId="2" borderId="29" xfId="4" applyNumberFormat="1" applyFont="1" applyFill="1" applyBorder="1" applyAlignment="1">
      <alignment horizontal="right"/>
    </xf>
    <xf numFmtId="164" fontId="11" fillId="2" borderId="29" xfId="4" applyNumberFormat="1" applyFont="1" applyFill="1" applyBorder="1"/>
    <xf numFmtId="0" fontId="9" fillId="2" borderId="17" xfId="4" applyFont="1" applyFill="1" applyBorder="1" applyAlignment="1">
      <alignment horizontal="center"/>
    </xf>
    <xf numFmtId="49" fontId="9" fillId="2" borderId="18" xfId="4" applyNumberFormat="1" applyFont="1" applyFill="1" applyBorder="1" applyAlignment="1">
      <alignment horizontal="center"/>
    </xf>
    <xf numFmtId="49" fontId="9" fillId="2" borderId="19" xfId="4" applyNumberFormat="1" applyFont="1" applyFill="1" applyBorder="1" applyAlignment="1">
      <alignment horizontal="center"/>
    </xf>
    <xf numFmtId="0" fontId="9" fillId="2" borderId="20" xfId="4" applyFont="1" applyFill="1" applyBorder="1" applyAlignment="1">
      <alignment horizontal="center"/>
    </xf>
    <xf numFmtId="0" fontId="9" fillId="2" borderId="18" xfId="4" applyFont="1" applyFill="1" applyBorder="1" applyAlignment="1">
      <alignment horizontal="center"/>
    </xf>
    <xf numFmtId="0" fontId="9" fillId="2" borderId="18" xfId="4" applyFont="1" applyFill="1" applyBorder="1" applyAlignment="1">
      <alignment wrapText="1"/>
    </xf>
    <xf numFmtId="164" fontId="9" fillId="2" borderId="28" xfId="1" applyNumberFormat="1" applyFont="1" applyFill="1" applyBorder="1" applyAlignment="1">
      <alignment horizontal="right"/>
    </xf>
    <xf numFmtId="164" fontId="9" fillId="2" borderId="28" xfId="4" applyNumberFormat="1" applyFont="1" applyFill="1" applyBorder="1"/>
    <xf numFmtId="0" fontId="11" fillId="2" borderId="14" xfId="4" applyFont="1" applyFill="1" applyBorder="1" applyAlignment="1">
      <alignment wrapText="1"/>
    </xf>
    <xf numFmtId="164" fontId="11" fillId="2" borderId="30" xfId="4" applyNumberFormat="1" applyFont="1" applyFill="1" applyBorder="1" applyAlignment="1">
      <alignment horizontal="right"/>
    </xf>
    <xf numFmtId="49" fontId="8" fillId="2" borderId="18" xfId="4" applyNumberFormat="1" applyFont="1" applyFill="1" applyBorder="1" applyAlignment="1">
      <alignment horizontal="center"/>
    </xf>
    <xf numFmtId="49" fontId="8" fillId="2" borderId="19" xfId="4" applyNumberFormat="1" applyFont="1" applyFill="1" applyBorder="1" applyAlignment="1">
      <alignment horizontal="center"/>
    </xf>
    <xf numFmtId="0" fontId="9" fillId="2" borderId="21" xfId="4" applyFont="1" applyFill="1" applyBorder="1" applyAlignment="1">
      <alignment wrapText="1"/>
    </xf>
    <xf numFmtId="164" fontId="9" fillId="2" borderId="27" xfId="1" applyNumberFormat="1" applyFont="1" applyFill="1" applyBorder="1" applyAlignment="1">
      <alignment horizontal="right"/>
    </xf>
    <xf numFmtId="164" fontId="9" fillId="2" borderId="26" xfId="1" applyNumberFormat="1" applyFont="1" applyFill="1" applyBorder="1" applyAlignment="1">
      <alignment horizontal="right"/>
    </xf>
    <xf numFmtId="164" fontId="9" fillId="2" borderId="26" xfId="4" applyNumberFormat="1" applyFont="1" applyFill="1" applyBorder="1"/>
    <xf numFmtId="165" fontId="10" fillId="0" borderId="7" xfId="0" applyNumberFormat="1" applyFont="1" applyBorder="1"/>
    <xf numFmtId="165" fontId="11" fillId="0" borderId="29" xfId="0" applyNumberFormat="1" applyFont="1" applyBorder="1"/>
    <xf numFmtId="165" fontId="9" fillId="0" borderId="28" xfId="0" applyNumberFormat="1" applyFont="1" applyBorder="1"/>
    <xf numFmtId="165" fontId="11" fillId="0" borderId="25" xfId="0" applyNumberFormat="1" applyFont="1" applyBorder="1"/>
    <xf numFmtId="165" fontId="9" fillId="0" borderId="26" xfId="0" applyNumberFormat="1" applyFont="1" applyBorder="1"/>
    <xf numFmtId="165" fontId="11" fillId="2" borderId="29" xfId="0" applyNumberFormat="1" applyFont="1" applyFill="1" applyBorder="1"/>
    <xf numFmtId="165" fontId="9" fillId="2" borderId="28" xfId="0" applyNumberFormat="1" applyFont="1" applyFill="1" applyBorder="1"/>
    <xf numFmtId="165" fontId="9" fillId="2" borderId="26" xfId="0" applyNumberFormat="1" applyFont="1" applyFill="1" applyBorder="1"/>
    <xf numFmtId="0" fontId="3" fillId="0" borderId="0" xfId="2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23" xfId="3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/>
    </xf>
    <xf numFmtId="0" fontId="7" fillId="0" borderId="24" xfId="3" applyFont="1" applyFill="1" applyBorder="1" applyAlignment="1">
      <alignment horizontal="center"/>
    </xf>
    <xf numFmtId="0" fontId="5" fillId="0" borderId="32" xfId="0" applyFont="1" applyBorder="1" applyAlignment="1">
      <alignment horizontal="center" vertical="center" textRotation="90"/>
    </xf>
  </cellXfs>
  <cellStyles count="5">
    <cellStyle name="čárky 3" xfId="1"/>
    <cellStyle name="Normální" xfId="0" builtinId="0"/>
    <cellStyle name="normální_2. Rozpočet 2007 - tabulky" xfId="2"/>
    <cellStyle name="normální_Rozpis výdajů 03 bez PO" xfId="3"/>
    <cellStyle name="normální_Rozpis výdajů 03 bez PO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5" zoomScaleNormal="100" workbookViewId="0">
      <selection activeCell="N16" sqref="N16"/>
    </sheetView>
  </sheetViews>
  <sheetFormatPr defaultRowHeight="12.5" x14ac:dyDescent="0.25"/>
  <cols>
    <col min="1" max="1" width="2.81640625" customWidth="1"/>
    <col min="2" max="2" width="4.26953125" customWidth="1"/>
    <col min="3" max="3" width="6.1796875" customWidth="1"/>
    <col min="4" max="4" width="5.453125" customWidth="1"/>
    <col min="5" max="5" width="5.81640625" customWidth="1"/>
    <col min="6" max="6" width="5" customWidth="1"/>
    <col min="7" max="7" width="50.7265625" customWidth="1"/>
    <col min="8" max="8" width="9.453125" style="1" customWidth="1"/>
    <col min="9" max="9" width="12.7265625" style="1" hidden="1" customWidth="1"/>
    <col min="10" max="10" width="9.54296875" style="1" customWidth="1"/>
    <col min="11" max="11" width="8.7265625" customWidth="1"/>
    <col min="12" max="12" width="9.7265625" customWidth="1"/>
  </cols>
  <sheetData>
    <row r="1" spans="1:12" x14ac:dyDescent="0.25">
      <c r="L1" s="52" t="s">
        <v>62</v>
      </c>
    </row>
    <row r="2" spans="1:12" ht="18" x14ac:dyDescent="0.4">
      <c r="A2" s="85" t="s">
        <v>59</v>
      </c>
      <c r="B2" s="85"/>
      <c r="C2" s="85"/>
      <c r="D2" s="85"/>
      <c r="E2" s="85"/>
      <c r="F2" s="85"/>
      <c r="G2" s="85"/>
      <c r="H2" s="85"/>
    </row>
    <row r="3" spans="1:12" x14ac:dyDescent="0.25">
      <c r="A3" s="2"/>
      <c r="B3" s="2"/>
      <c r="C3" s="2"/>
      <c r="D3" s="2"/>
      <c r="E3" s="2"/>
      <c r="F3" s="2"/>
      <c r="G3" s="2"/>
      <c r="H3" s="3"/>
    </row>
    <row r="4" spans="1:12" ht="15.5" x14ac:dyDescent="0.35">
      <c r="A4" s="86" t="s">
        <v>1</v>
      </c>
      <c r="B4" s="86"/>
      <c r="C4" s="86"/>
      <c r="D4" s="86"/>
      <c r="E4" s="86"/>
      <c r="F4" s="86"/>
      <c r="G4" s="86"/>
      <c r="H4" s="86"/>
    </row>
    <row r="5" spans="1:12" x14ac:dyDescent="0.25">
      <c r="A5" s="2"/>
      <c r="B5" s="2"/>
      <c r="C5" s="2"/>
      <c r="D5" s="2"/>
      <c r="E5" s="2"/>
      <c r="F5" s="2"/>
      <c r="G5" s="2"/>
      <c r="H5" s="3"/>
    </row>
    <row r="6" spans="1:12" ht="15.5" x14ac:dyDescent="0.35">
      <c r="A6" s="87" t="s">
        <v>2</v>
      </c>
      <c r="B6" s="87"/>
      <c r="C6" s="87"/>
      <c r="D6" s="87"/>
      <c r="E6" s="87"/>
      <c r="F6" s="87"/>
      <c r="G6" s="87"/>
      <c r="H6" s="87"/>
    </row>
    <row r="7" spans="1:12" ht="16" thickBot="1" x14ac:dyDescent="0.4">
      <c r="A7" s="4"/>
      <c r="B7" s="4"/>
      <c r="C7" s="4"/>
      <c r="D7" s="4"/>
      <c r="E7" s="4"/>
      <c r="F7" s="4"/>
      <c r="G7" s="4"/>
      <c r="H7" s="5"/>
    </row>
    <row r="8" spans="1:12" ht="22" customHeight="1" thickBot="1" x14ac:dyDescent="0.3">
      <c r="A8" s="92"/>
      <c r="B8" s="6" t="s">
        <v>3</v>
      </c>
      <c r="C8" s="88" t="s">
        <v>4</v>
      </c>
      <c r="D8" s="89"/>
      <c r="E8" s="7" t="s">
        <v>5</v>
      </c>
      <c r="F8" s="8" t="s">
        <v>0</v>
      </c>
      <c r="G8" s="9" t="s">
        <v>6</v>
      </c>
      <c r="H8" s="36" t="s">
        <v>7</v>
      </c>
      <c r="I8" s="36" t="s">
        <v>58</v>
      </c>
      <c r="J8" s="36" t="s">
        <v>8</v>
      </c>
      <c r="K8" s="37" t="s">
        <v>60</v>
      </c>
      <c r="L8" s="36" t="s">
        <v>8</v>
      </c>
    </row>
    <row r="9" spans="1:12" ht="13" thickBot="1" x14ac:dyDescent="0.3">
      <c r="A9" s="92"/>
      <c r="B9" s="10" t="s">
        <v>9</v>
      </c>
      <c r="C9" s="90" t="s">
        <v>10</v>
      </c>
      <c r="D9" s="91"/>
      <c r="E9" s="11" t="s">
        <v>10</v>
      </c>
      <c r="F9" s="12" t="s">
        <v>10</v>
      </c>
      <c r="G9" s="13" t="s">
        <v>11</v>
      </c>
      <c r="H9" s="14">
        <f>H10+H12+H14+H16+H18+H20+H22+H24+H26+H28+H30+H32+H34+H36+H38+H40</f>
        <v>57314.047599999991</v>
      </c>
      <c r="I9" s="14">
        <f>I10+I12+I14+I16+I18+I20+I22+I24+I26+I28+I30+I32+I34+I36+I38+I40</f>
        <v>573.93299999999999</v>
      </c>
      <c r="J9" s="14">
        <f>J10+J12+J14+J16+J18+J20+J22+J24+J26+J28+J30+J32+J34+J36+J38+J40</f>
        <v>57887.980599999988</v>
      </c>
      <c r="K9" s="77">
        <f>+K18+K42</f>
        <v>1370.33698</v>
      </c>
      <c r="L9" s="77">
        <f>+J9+K9</f>
        <v>59258.317579999988</v>
      </c>
    </row>
    <row r="10" spans="1:12" ht="21" x14ac:dyDescent="0.25">
      <c r="A10" s="92"/>
      <c r="B10" s="27" t="s">
        <v>9</v>
      </c>
      <c r="C10" s="28" t="s">
        <v>12</v>
      </c>
      <c r="D10" s="29" t="s">
        <v>13</v>
      </c>
      <c r="E10" s="30" t="s">
        <v>10</v>
      </c>
      <c r="F10" s="31" t="s">
        <v>10</v>
      </c>
      <c r="G10" s="46" t="s">
        <v>14</v>
      </c>
      <c r="H10" s="40">
        <f>H11</f>
        <v>870.98599999999999</v>
      </c>
      <c r="I10" s="40">
        <f>I11</f>
        <v>0</v>
      </c>
      <c r="J10" s="41">
        <f>H10+I10</f>
        <v>870.98599999999999</v>
      </c>
      <c r="K10" s="78">
        <v>0</v>
      </c>
      <c r="L10" s="78">
        <f t="shared" ref="L10:L43" si="0">+J10+K10</f>
        <v>870.98599999999999</v>
      </c>
    </row>
    <row r="11" spans="1:12" ht="13" thickBot="1" x14ac:dyDescent="0.3">
      <c r="A11" s="92"/>
      <c r="B11" s="15"/>
      <c r="C11" s="16"/>
      <c r="D11" s="17"/>
      <c r="E11" s="18">
        <v>4357</v>
      </c>
      <c r="F11" s="19">
        <v>6121</v>
      </c>
      <c r="G11" s="47" t="s">
        <v>15</v>
      </c>
      <c r="H11" s="38">
        <v>870.98599999999999</v>
      </c>
      <c r="I11" s="38">
        <v>0</v>
      </c>
      <c r="J11" s="39">
        <f>H11+I11</f>
        <v>870.98599999999999</v>
      </c>
      <c r="K11" s="79">
        <v>0</v>
      </c>
      <c r="L11" s="79">
        <f t="shared" si="0"/>
        <v>870.98599999999999</v>
      </c>
    </row>
    <row r="12" spans="1:12" x14ac:dyDescent="0.25">
      <c r="A12" s="92"/>
      <c r="B12" s="27" t="s">
        <v>9</v>
      </c>
      <c r="C12" s="28" t="s">
        <v>16</v>
      </c>
      <c r="D12" s="29" t="s">
        <v>13</v>
      </c>
      <c r="E12" s="30" t="s">
        <v>10</v>
      </c>
      <c r="F12" s="31" t="s">
        <v>10</v>
      </c>
      <c r="G12" s="46" t="s">
        <v>17</v>
      </c>
      <c r="H12" s="43">
        <f>H13</f>
        <v>3432.3763300000001</v>
      </c>
      <c r="I12" s="43">
        <f>I13</f>
        <v>0</v>
      </c>
      <c r="J12" s="44">
        <f>J13</f>
        <v>3432.3763300000001</v>
      </c>
      <c r="K12" s="80">
        <v>0</v>
      </c>
      <c r="L12" s="80">
        <f t="shared" si="0"/>
        <v>3432.3763300000001</v>
      </c>
    </row>
    <row r="13" spans="1:12" ht="13" thickBot="1" x14ac:dyDescent="0.3">
      <c r="A13" s="92"/>
      <c r="B13" s="15"/>
      <c r="C13" s="16"/>
      <c r="D13" s="17"/>
      <c r="E13" s="18">
        <v>4357</v>
      </c>
      <c r="F13" s="19">
        <v>6121</v>
      </c>
      <c r="G13" s="47" t="s">
        <v>15</v>
      </c>
      <c r="H13" s="25">
        <v>3432.3763300000001</v>
      </c>
      <c r="I13" s="25">
        <v>0</v>
      </c>
      <c r="J13" s="26">
        <f>H13+I13</f>
        <v>3432.3763300000001</v>
      </c>
      <c r="K13" s="81">
        <v>0</v>
      </c>
      <c r="L13" s="81">
        <f t="shared" si="0"/>
        <v>3432.3763300000001</v>
      </c>
    </row>
    <row r="14" spans="1:12" x14ac:dyDescent="0.25">
      <c r="A14" s="92"/>
      <c r="B14" s="27" t="s">
        <v>9</v>
      </c>
      <c r="C14" s="28" t="s">
        <v>18</v>
      </c>
      <c r="D14" s="29" t="s">
        <v>19</v>
      </c>
      <c r="E14" s="30" t="s">
        <v>10</v>
      </c>
      <c r="F14" s="31" t="s">
        <v>10</v>
      </c>
      <c r="G14" s="46" t="s">
        <v>20</v>
      </c>
      <c r="H14" s="40">
        <f>H15</f>
        <v>11697.85727</v>
      </c>
      <c r="I14" s="40">
        <f>I15</f>
        <v>0</v>
      </c>
      <c r="J14" s="41">
        <f>J15</f>
        <v>11697.85727</v>
      </c>
      <c r="K14" s="78">
        <v>0</v>
      </c>
      <c r="L14" s="78">
        <f t="shared" si="0"/>
        <v>11697.85727</v>
      </c>
    </row>
    <row r="15" spans="1:12" ht="13" thickBot="1" x14ac:dyDescent="0.3">
      <c r="A15" s="92"/>
      <c r="B15" s="15"/>
      <c r="C15" s="16"/>
      <c r="D15" s="17"/>
      <c r="E15" s="18">
        <v>3322</v>
      </c>
      <c r="F15" s="19">
        <v>6121</v>
      </c>
      <c r="G15" s="47" t="s">
        <v>15</v>
      </c>
      <c r="H15" s="38">
        <v>11697.85727</v>
      </c>
      <c r="I15" s="38">
        <v>0</v>
      </c>
      <c r="J15" s="39">
        <f>H15+I15</f>
        <v>11697.85727</v>
      </c>
      <c r="K15" s="79">
        <v>0</v>
      </c>
      <c r="L15" s="79">
        <f t="shared" si="0"/>
        <v>11697.85727</v>
      </c>
    </row>
    <row r="16" spans="1:12" x14ac:dyDescent="0.25">
      <c r="A16" s="92"/>
      <c r="B16" s="27" t="s">
        <v>9</v>
      </c>
      <c r="C16" s="28" t="s">
        <v>21</v>
      </c>
      <c r="D16" s="29" t="s">
        <v>22</v>
      </c>
      <c r="E16" s="30" t="s">
        <v>10</v>
      </c>
      <c r="F16" s="31" t="s">
        <v>10</v>
      </c>
      <c r="G16" s="46" t="s">
        <v>23</v>
      </c>
      <c r="H16" s="43">
        <f>H17</f>
        <v>2700.7849999999999</v>
      </c>
      <c r="I16" s="43">
        <f>I17</f>
        <v>0</v>
      </c>
      <c r="J16" s="44">
        <f>J17</f>
        <v>2700.7849999999999</v>
      </c>
      <c r="K16" s="80">
        <v>0</v>
      </c>
      <c r="L16" s="80">
        <f t="shared" si="0"/>
        <v>2700.7849999999999</v>
      </c>
    </row>
    <row r="17" spans="1:12" ht="13" thickBot="1" x14ac:dyDescent="0.3">
      <c r="A17" s="92"/>
      <c r="B17" s="20"/>
      <c r="C17" s="21"/>
      <c r="D17" s="22"/>
      <c r="E17" s="23">
        <v>3123</v>
      </c>
      <c r="F17" s="24">
        <v>6121</v>
      </c>
      <c r="G17" s="48" t="s">
        <v>15</v>
      </c>
      <c r="H17" s="25">
        <v>2700.7849999999999</v>
      </c>
      <c r="I17" s="25">
        <v>0</v>
      </c>
      <c r="J17" s="26">
        <f>SUM(H17:I17)</f>
        <v>2700.7849999999999</v>
      </c>
      <c r="K17" s="81">
        <v>0</v>
      </c>
      <c r="L17" s="81">
        <f t="shared" si="0"/>
        <v>2700.7849999999999</v>
      </c>
    </row>
    <row r="18" spans="1:12" x14ac:dyDescent="0.25">
      <c r="B18" s="53" t="s">
        <v>9</v>
      </c>
      <c r="C18" s="54" t="s">
        <v>24</v>
      </c>
      <c r="D18" s="55" t="s">
        <v>25</v>
      </c>
      <c r="E18" s="56" t="s">
        <v>10</v>
      </c>
      <c r="F18" s="57" t="s">
        <v>10</v>
      </c>
      <c r="G18" s="58" t="s">
        <v>63</v>
      </c>
      <c r="H18" s="59">
        <f t="shared" ref="H18:J42" si="1">H19</f>
        <v>18715.882000000001</v>
      </c>
      <c r="I18" s="59">
        <f t="shared" si="1"/>
        <v>0</v>
      </c>
      <c r="J18" s="60">
        <f t="shared" si="1"/>
        <v>18715.882000000001</v>
      </c>
      <c r="K18" s="82">
        <f>+K19</f>
        <v>1020.33698</v>
      </c>
      <c r="L18" s="82">
        <f t="shared" si="0"/>
        <v>19736.218980000001</v>
      </c>
    </row>
    <row r="19" spans="1:12" ht="13" thickBot="1" x14ac:dyDescent="0.3">
      <c r="B19" s="61"/>
      <c r="C19" s="62"/>
      <c r="D19" s="63"/>
      <c r="E19" s="64">
        <v>3121</v>
      </c>
      <c r="F19" s="65">
        <v>6121</v>
      </c>
      <c r="G19" s="66" t="s">
        <v>15</v>
      </c>
      <c r="H19" s="67">
        <v>18715.882000000001</v>
      </c>
      <c r="I19" s="67">
        <v>0</v>
      </c>
      <c r="J19" s="68">
        <f>SUM(H19:I19)</f>
        <v>18715.882000000001</v>
      </c>
      <c r="K19" s="83">
        <v>1020.33698</v>
      </c>
      <c r="L19" s="83">
        <f t="shared" si="0"/>
        <v>19736.218980000001</v>
      </c>
    </row>
    <row r="20" spans="1:12" ht="21" x14ac:dyDescent="0.25">
      <c r="B20" s="27" t="s">
        <v>9</v>
      </c>
      <c r="C20" s="28" t="s">
        <v>26</v>
      </c>
      <c r="D20" s="29" t="s">
        <v>27</v>
      </c>
      <c r="E20" s="30" t="s">
        <v>10</v>
      </c>
      <c r="F20" s="31" t="s">
        <v>10</v>
      </c>
      <c r="G20" s="46" t="s">
        <v>28</v>
      </c>
      <c r="H20" s="43">
        <f t="shared" si="1"/>
        <v>581.76099999999997</v>
      </c>
      <c r="I20" s="43">
        <f t="shared" si="1"/>
        <v>0</v>
      </c>
      <c r="J20" s="44">
        <f t="shared" si="1"/>
        <v>581.76099999999997</v>
      </c>
      <c r="K20" s="80">
        <v>0</v>
      </c>
      <c r="L20" s="80">
        <f t="shared" si="0"/>
        <v>581.76099999999997</v>
      </c>
    </row>
    <row r="21" spans="1:12" ht="13" thickBot="1" x14ac:dyDescent="0.3">
      <c r="B21" s="20"/>
      <c r="C21" s="21"/>
      <c r="D21" s="22"/>
      <c r="E21" s="23">
        <v>3122</v>
      </c>
      <c r="F21" s="24">
        <v>6121</v>
      </c>
      <c r="G21" s="48" t="s">
        <v>15</v>
      </c>
      <c r="H21" s="25">
        <v>581.76099999999997</v>
      </c>
      <c r="I21" s="25">
        <v>0</v>
      </c>
      <c r="J21" s="26">
        <f>SUM(H21:I21)</f>
        <v>581.76099999999997</v>
      </c>
      <c r="K21" s="81">
        <v>0</v>
      </c>
      <c r="L21" s="81">
        <f t="shared" si="0"/>
        <v>581.76099999999997</v>
      </c>
    </row>
    <row r="22" spans="1:12" x14ac:dyDescent="0.25">
      <c r="B22" s="27" t="s">
        <v>9</v>
      </c>
      <c r="C22" s="28" t="s">
        <v>29</v>
      </c>
      <c r="D22" s="29" t="s">
        <v>30</v>
      </c>
      <c r="E22" s="30" t="s">
        <v>10</v>
      </c>
      <c r="F22" s="31" t="s">
        <v>10</v>
      </c>
      <c r="G22" s="46" t="s">
        <v>31</v>
      </c>
      <c r="H22" s="40">
        <f t="shared" si="1"/>
        <v>1386.422</v>
      </c>
      <c r="I22" s="40">
        <f t="shared" si="1"/>
        <v>0</v>
      </c>
      <c r="J22" s="41">
        <f t="shared" si="1"/>
        <v>1386.422</v>
      </c>
      <c r="K22" s="78">
        <v>0</v>
      </c>
      <c r="L22" s="78">
        <f t="shared" si="0"/>
        <v>1386.422</v>
      </c>
    </row>
    <row r="23" spans="1:12" ht="13" thickBot="1" x14ac:dyDescent="0.3">
      <c r="B23" s="20"/>
      <c r="C23" s="21"/>
      <c r="D23" s="22"/>
      <c r="E23" s="23">
        <v>3122</v>
      </c>
      <c r="F23" s="24">
        <v>6121</v>
      </c>
      <c r="G23" s="48" t="s">
        <v>15</v>
      </c>
      <c r="H23" s="38">
        <v>1386.422</v>
      </c>
      <c r="I23" s="38">
        <v>0</v>
      </c>
      <c r="J23" s="39">
        <f>SUM(H23:I23)</f>
        <v>1386.422</v>
      </c>
      <c r="K23" s="79">
        <v>0</v>
      </c>
      <c r="L23" s="79">
        <f t="shared" si="0"/>
        <v>1386.422</v>
      </c>
    </row>
    <row r="24" spans="1:12" x14ac:dyDescent="0.25">
      <c r="B24" s="27" t="s">
        <v>9</v>
      </c>
      <c r="C24" s="28" t="s">
        <v>32</v>
      </c>
      <c r="D24" s="29" t="s">
        <v>33</v>
      </c>
      <c r="E24" s="30" t="s">
        <v>10</v>
      </c>
      <c r="F24" s="31" t="s">
        <v>10</v>
      </c>
      <c r="G24" s="46" t="s">
        <v>34</v>
      </c>
      <c r="H24" s="43">
        <f t="shared" si="1"/>
        <v>2200</v>
      </c>
      <c r="I24" s="43">
        <f t="shared" si="1"/>
        <v>0</v>
      </c>
      <c r="J24" s="44">
        <f t="shared" si="1"/>
        <v>2200</v>
      </c>
      <c r="K24" s="80">
        <v>0</v>
      </c>
      <c r="L24" s="80">
        <f t="shared" si="0"/>
        <v>2200</v>
      </c>
    </row>
    <row r="25" spans="1:12" ht="13" thickBot="1" x14ac:dyDescent="0.3">
      <c r="B25" s="20"/>
      <c r="C25" s="21"/>
      <c r="D25" s="22"/>
      <c r="E25" s="23">
        <v>3123</v>
      </c>
      <c r="F25" s="24">
        <v>6121</v>
      </c>
      <c r="G25" s="48" t="s">
        <v>15</v>
      </c>
      <c r="H25" s="25">
        <v>2200</v>
      </c>
      <c r="I25" s="25">
        <v>0</v>
      </c>
      <c r="J25" s="26">
        <f>SUM(H25:I25)</f>
        <v>2200</v>
      </c>
      <c r="K25" s="81">
        <v>0</v>
      </c>
      <c r="L25" s="81">
        <f t="shared" si="0"/>
        <v>2200</v>
      </c>
    </row>
    <row r="26" spans="1:12" x14ac:dyDescent="0.25">
      <c r="B26" s="27" t="s">
        <v>9</v>
      </c>
      <c r="C26" s="28" t="s">
        <v>35</v>
      </c>
      <c r="D26" s="29" t="s">
        <v>36</v>
      </c>
      <c r="E26" s="30" t="s">
        <v>10</v>
      </c>
      <c r="F26" s="31" t="s">
        <v>10</v>
      </c>
      <c r="G26" s="46" t="s">
        <v>37</v>
      </c>
      <c r="H26" s="40">
        <f t="shared" si="1"/>
        <v>3961.7750000000001</v>
      </c>
      <c r="I26" s="40">
        <f t="shared" si="1"/>
        <v>0</v>
      </c>
      <c r="J26" s="41">
        <f t="shared" si="1"/>
        <v>3961.7750000000001</v>
      </c>
      <c r="K26" s="78">
        <v>0</v>
      </c>
      <c r="L26" s="78">
        <f t="shared" si="0"/>
        <v>3961.7750000000001</v>
      </c>
    </row>
    <row r="27" spans="1:12" ht="13" thickBot="1" x14ac:dyDescent="0.3">
      <c r="B27" s="20"/>
      <c r="C27" s="21"/>
      <c r="D27" s="22"/>
      <c r="E27" s="23">
        <v>4357</v>
      </c>
      <c r="F27" s="24">
        <v>6121</v>
      </c>
      <c r="G27" s="48" t="s">
        <v>15</v>
      </c>
      <c r="H27" s="38">
        <v>3961.7750000000001</v>
      </c>
      <c r="I27" s="38">
        <v>0</v>
      </c>
      <c r="J27" s="39">
        <f>SUM(H27:I27)</f>
        <v>3961.7750000000001</v>
      </c>
      <c r="K27" s="79">
        <v>0</v>
      </c>
      <c r="L27" s="79">
        <f t="shared" si="0"/>
        <v>3961.7750000000001</v>
      </c>
    </row>
    <row r="28" spans="1:12" ht="21" x14ac:dyDescent="0.25">
      <c r="B28" s="33" t="s">
        <v>9</v>
      </c>
      <c r="C28" s="32" t="s">
        <v>38</v>
      </c>
      <c r="D28" s="29" t="s">
        <v>39</v>
      </c>
      <c r="E28" s="30" t="s">
        <v>10</v>
      </c>
      <c r="F28" s="31" t="s">
        <v>10</v>
      </c>
      <c r="G28" s="49" t="s">
        <v>40</v>
      </c>
      <c r="H28" s="43">
        <f t="shared" si="1"/>
        <v>493.51299999999998</v>
      </c>
      <c r="I28" s="43">
        <f t="shared" si="1"/>
        <v>0</v>
      </c>
      <c r="J28" s="44">
        <f t="shared" si="1"/>
        <v>493.51299999999998</v>
      </c>
      <c r="K28" s="80">
        <v>0</v>
      </c>
      <c r="L28" s="80">
        <f t="shared" si="0"/>
        <v>493.51299999999998</v>
      </c>
    </row>
    <row r="29" spans="1:12" ht="13" thickBot="1" x14ac:dyDescent="0.3">
      <c r="B29" s="20"/>
      <c r="C29" s="34"/>
      <c r="D29" s="35"/>
      <c r="E29" s="23">
        <v>4357</v>
      </c>
      <c r="F29" s="24">
        <v>6121</v>
      </c>
      <c r="G29" s="50" t="s">
        <v>15</v>
      </c>
      <c r="H29" s="25">
        <v>493.51299999999998</v>
      </c>
      <c r="I29" s="25">
        <v>0</v>
      </c>
      <c r="J29" s="26">
        <f>SUM(H29:I29)</f>
        <v>493.51299999999998</v>
      </c>
      <c r="K29" s="81">
        <v>0</v>
      </c>
      <c r="L29" s="81">
        <f t="shared" si="0"/>
        <v>493.51299999999998</v>
      </c>
    </row>
    <row r="30" spans="1:12" x14ac:dyDescent="0.25">
      <c r="B30" s="27" t="s">
        <v>9</v>
      </c>
      <c r="C30" s="28" t="s">
        <v>41</v>
      </c>
      <c r="D30" s="29" t="s">
        <v>42</v>
      </c>
      <c r="E30" s="30" t="s">
        <v>10</v>
      </c>
      <c r="F30" s="31" t="s">
        <v>10</v>
      </c>
      <c r="G30" s="49" t="s">
        <v>43</v>
      </c>
      <c r="H30" s="42">
        <f t="shared" si="1"/>
        <v>2500</v>
      </c>
      <c r="I30" s="40">
        <f t="shared" si="1"/>
        <v>0</v>
      </c>
      <c r="J30" s="41">
        <f t="shared" si="1"/>
        <v>2500</v>
      </c>
      <c r="K30" s="78">
        <v>0</v>
      </c>
      <c r="L30" s="78">
        <f t="shared" si="0"/>
        <v>2500</v>
      </c>
    </row>
    <row r="31" spans="1:12" ht="13" thickBot="1" x14ac:dyDescent="0.3">
      <c r="B31" s="20"/>
      <c r="C31" s="34"/>
      <c r="D31" s="35"/>
      <c r="E31" s="23">
        <v>4357</v>
      </c>
      <c r="F31" s="24">
        <v>6121</v>
      </c>
      <c r="G31" s="50" t="s">
        <v>15</v>
      </c>
      <c r="H31" s="45">
        <v>2500</v>
      </c>
      <c r="I31" s="38">
        <v>0</v>
      </c>
      <c r="J31" s="39">
        <f>SUM(H31:I31)</f>
        <v>2500</v>
      </c>
      <c r="K31" s="79">
        <v>0</v>
      </c>
      <c r="L31" s="79">
        <f t="shared" si="0"/>
        <v>2500</v>
      </c>
    </row>
    <row r="32" spans="1:12" x14ac:dyDescent="0.25">
      <c r="B32" s="27" t="s">
        <v>9</v>
      </c>
      <c r="C32" s="28" t="s">
        <v>44</v>
      </c>
      <c r="D32" s="29" t="s">
        <v>45</v>
      </c>
      <c r="E32" s="30" t="s">
        <v>10</v>
      </c>
      <c r="F32" s="31" t="s">
        <v>10</v>
      </c>
      <c r="G32" s="49" t="s">
        <v>46</v>
      </c>
      <c r="H32" s="43">
        <f t="shared" si="1"/>
        <v>696.31</v>
      </c>
      <c r="I32" s="43">
        <f t="shared" si="1"/>
        <v>0</v>
      </c>
      <c r="J32" s="44">
        <f t="shared" si="1"/>
        <v>696.31</v>
      </c>
      <c r="K32" s="80">
        <v>0</v>
      </c>
      <c r="L32" s="80">
        <f t="shared" si="0"/>
        <v>696.31</v>
      </c>
    </row>
    <row r="33" spans="2:12" ht="13" thickBot="1" x14ac:dyDescent="0.3">
      <c r="B33" s="20"/>
      <c r="C33" s="34"/>
      <c r="D33" s="35"/>
      <c r="E33" s="23">
        <v>4322</v>
      </c>
      <c r="F33" s="24">
        <v>6121</v>
      </c>
      <c r="G33" s="50" t="s">
        <v>15</v>
      </c>
      <c r="H33" s="25">
        <v>696.31</v>
      </c>
      <c r="I33" s="25">
        <v>0</v>
      </c>
      <c r="J33" s="26">
        <f>SUM(H33:I33)</f>
        <v>696.31</v>
      </c>
      <c r="K33" s="81">
        <v>0</v>
      </c>
      <c r="L33" s="81">
        <f t="shared" si="0"/>
        <v>696.31</v>
      </c>
    </row>
    <row r="34" spans="2:12" x14ac:dyDescent="0.25">
      <c r="B34" s="27" t="s">
        <v>9</v>
      </c>
      <c r="C34" s="28" t="s">
        <v>47</v>
      </c>
      <c r="D34" s="29" t="s">
        <v>48</v>
      </c>
      <c r="E34" s="30" t="s">
        <v>10</v>
      </c>
      <c r="F34" s="31" t="s">
        <v>10</v>
      </c>
      <c r="G34" s="49" t="s">
        <v>49</v>
      </c>
      <c r="H34" s="42">
        <f t="shared" si="1"/>
        <v>3976.38</v>
      </c>
      <c r="I34" s="40">
        <f t="shared" si="1"/>
        <v>0</v>
      </c>
      <c r="J34" s="41">
        <f t="shared" si="1"/>
        <v>3976.38</v>
      </c>
      <c r="K34" s="78">
        <v>0</v>
      </c>
      <c r="L34" s="78">
        <f t="shared" si="0"/>
        <v>3976.38</v>
      </c>
    </row>
    <row r="35" spans="2:12" ht="13" thickBot="1" x14ac:dyDescent="0.3">
      <c r="B35" s="20"/>
      <c r="C35" s="34"/>
      <c r="D35" s="35"/>
      <c r="E35" s="23">
        <v>4357</v>
      </c>
      <c r="F35" s="24">
        <v>6122</v>
      </c>
      <c r="G35" s="50" t="s">
        <v>15</v>
      </c>
      <c r="H35" s="45">
        <v>3976.38</v>
      </c>
      <c r="I35" s="38">
        <v>0</v>
      </c>
      <c r="J35" s="39">
        <f>SUM(H35:I35)</f>
        <v>3976.38</v>
      </c>
      <c r="K35" s="79">
        <v>0</v>
      </c>
      <c r="L35" s="79">
        <f t="shared" si="0"/>
        <v>3976.38</v>
      </c>
    </row>
    <row r="36" spans="2:12" x14ac:dyDescent="0.25">
      <c r="B36" s="27" t="s">
        <v>9</v>
      </c>
      <c r="C36" s="28" t="s">
        <v>47</v>
      </c>
      <c r="D36" s="29" t="s">
        <v>50</v>
      </c>
      <c r="E36" s="30" t="s">
        <v>10</v>
      </c>
      <c r="F36" s="31" t="s">
        <v>10</v>
      </c>
      <c r="G36" s="49" t="s">
        <v>51</v>
      </c>
      <c r="H36" s="43">
        <f t="shared" si="1"/>
        <v>2500</v>
      </c>
      <c r="I36" s="43">
        <f t="shared" si="1"/>
        <v>0</v>
      </c>
      <c r="J36" s="44">
        <f t="shared" si="1"/>
        <v>2500</v>
      </c>
      <c r="K36" s="80">
        <v>0</v>
      </c>
      <c r="L36" s="80">
        <f t="shared" si="0"/>
        <v>2500</v>
      </c>
    </row>
    <row r="37" spans="2:12" ht="13" thickBot="1" x14ac:dyDescent="0.3">
      <c r="B37" s="20"/>
      <c r="C37" s="34"/>
      <c r="D37" s="35"/>
      <c r="E37" s="23">
        <v>3523</v>
      </c>
      <c r="F37" s="24">
        <v>6121</v>
      </c>
      <c r="G37" s="50" t="s">
        <v>15</v>
      </c>
      <c r="H37" s="25">
        <v>2500</v>
      </c>
      <c r="I37" s="25">
        <v>0</v>
      </c>
      <c r="J37" s="26">
        <f>SUM(H37:I37)</f>
        <v>2500</v>
      </c>
      <c r="K37" s="81">
        <v>0</v>
      </c>
      <c r="L37" s="81">
        <f t="shared" si="0"/>
        <v>2500</v>
      </c>
    </row>
    <row r="38" spans="2:12" x14ac:dyDescent="0.25">
      <c r="B38" s="27" t="s">
        <v>9</v>
      </c>
      <c r="C38" s="28" t="s">
        <v>52</v>
      </c>
      <c r="D38" s="29" t="s">
        <v>53</v>
      </c>
      <c r="E38" s="30" t="s">
        <v>10</v>
      </c>
      <c r="F38" s="31" t="s">
        <v>10</v>
      </c>
      <c r="G38" s="49" t="s">
        <v>54</v>
      </c>
      <c r="H38" s="42">
        <f t="shared" si="1"/>
        <v>200</v>
      </c>
      <c r="I38" s="40">
        <f t="shared" si="1"/>
        <v>0</v>
      </c>
      <c r="J38" s="41">
        <f t="shared" si="1"/>
        <v>200</v>
      </c>
      <c r="K38" s="78">
        <v>0</v>
      </c>
      <c r="L38" s="78">
        <f t="shared" si="0"/>
        <v>200</v>
      </c>
    </row>
    <row r="39" spans="2:12" ht="13" thickBot="1" x14ac:dyDescent="0.3">
      <c r="B39" s="20"/>
      <c r="C39" s="34"/>
      <c r="D39" s="35"/>
      <c r="E39" s="23">
        <v>3533</v>
      </c>
      <c r="F39" s="24">
        <v>6121</v>
      </c>
      <c r="G39" s="50" t="s">
        <v>15</v>
      </c>
      <c r="H39" s="45">
        <v>200</v>
      </c>
      <c r="I39" s="38">
        <v>0</v>
      </c>
      <c r="J39" s="39">
        <f>SUM(H39:I39)</f>
        <v>200</v>
      </c>
      <c r="K39" s="79">
        <v>0</v>
      </c>
      <c r="L39" s="79">
        <f t="shared" si="0"/>
        <v>200</v>
      </c>
    </row>
    <row r="40" spans="2:12" x14ac:dyDescent="0.25">
      <c r="B40" s="27" t="s">
        <v>9</v>
      </c>
      <c r="C40" s="28" t="s">
        <v>55</v>
      </c>
      <c r="D40" s="29" t="s">
        <v>56</v>
      </c>
      <c r="E40" s="30" t="s">
        <v>10</v>
      </c>
      <c r="F40" s="31" t="s">
        <v>10</v>
      </c>
      <c r="G40" s="49" t="s">
        <v>57</v>
      </c>
      <c r="H40" s="43">
        <f t="shared" si="1"/>
        <v>1400</v>
      </c>
      <c r="I40" s="43">
        <f t="shared" si="1"/>
        <v>573.93299999999999</v>
      </c>
      <c r="J40" s="44">
        <f t="shared" si="1"/>
        <v>1973.933</v>
      </c>
      <c r="K40" s="80">
        <v>0</v>
      </c>
      <c r="L40" s="80">
        <f t="shared" si="0"/>
        <v>1973.933</v>
      </c>
    </row>
    <row r="41" spans="2:12" ht="13" thickBot="1" x14ac:dyDescent="0.3">
      <c r="B41" s="20"/>
      <c r="C41" s="34"/>
      <c r="D41" s="35"/>
      <c r="E41" s="23">
        <v>3123</v>
      </c>
      <c r="F41" s="24">
        <v>6121</v>
      </c>
      <c r="G41" s="50" t="s">
        <v>15</v>
      </c>
      <c r="H41" s="25">
        <v>1400</v>
      </c>
      <c r="I41" s="25">
        <v>573.93299999999999</v>
      </c>
      <c r="J41" s="26">
        <f>SUM(H41:I41)</f>
        <v>1973.933</v>
      </c>
      <c r="K41" s="81">
        <v>0</v>
      </c>
      <c r="L41" s="81">
        <f t="shared" si="0"/>
        <v>1973.933</v>
      </c>
    </row>
    <row r="42" spans="2:12" ht="21" x14ac:dyDescent="0.25">
      <c r="B42" s="53" t="s">
        <v>9</v>
      </c>
      <c r="C42" s="54" t="s">
        <v>61</v>
      </c>
      <c r="D42" s="55" t="s">
        <v>27</v>
      </c>
      <c r="E42" s="56" t="s">
        <v>10</v>
      </c>
      <c r="F42" s="57" t="s">
        <v>10</v>
      </c>
      <c r="G42" s="69" t="s">
        <v>64</v>
      </c>
      <c r="H42" s="70">
        <f t="shared" si="1"/>
        <v>0</v>
      </c>
      <c r="I42" s="59">
        <f t="shared" si="1"/>
        <v>0</v>
      </c>
      <c r="J42" s="60">
        <f t="shared" si="1"/>
        <v>0</v>
      </c>
      <c r="K42" s="82">
        <f>+K43</f>
        <v>350</v>
      </c>
      <c r="L42" s="82">
        <f t="shared" si="0"/>
        <v>350</v>
      </c>
    </row>
    <row r="43" spans="2:12" ht="13" thickBot="1" x14ac:dyDescent="0.3">
      <c r="B43" s="61"/>
      <c r="C43" s="71"/>
      <c r="D43" s="72"/>
      <c r="E43" s="64">
        <v>3122</v>
      </c>
      <c r="F43" s="65">
        <v>6121</v>
      </c>
      <c r="G43" s="73" t="s">
        <v>15</v>
      </c>
      <c r="H43" s="74">
        <v>0</v>
      </c>
      <c r="I43" s="75">
        <v>0</v>
      </c>
      <c r="J43" s="76">
        <v>0</v>
      </c>
      <c r="K43" s="84">
        <v>350</v>
      </c>
      <c r="L43" s="84">
        <f t="shared" si="0"/>
        <v>350</v>
      </c>
    </row>
    <row r="45" spans="2:12" x14ac:dyDescent="0.25">
      <c r="G45" s="51">
        <v>42068</v>
      </c>
    </row>
  </sheetData>
  <mergeCells count="6">
    <mergeCell ref="A2:H2"/>
    <mergeCell ref="A4:H4"/>
    <mergeCell ref="A6:H6"/>
    <mergeCell ref="A8:A17"/>
    <mergeCell ref="C8:D8"/>
    <mergeCell ref="C9:D9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2015-03-09T07:42:12Z</cp:lastPrinted>
  <dcterms:created xsi:type="dcterms:W3CDTF">2007-12-18T12:40:54Z</dcterms:created>
  <dcterms:modified xsi:type="dcterms:W3CDTF">2015-03-09T07:42:34Z</dcterms:modified>
</cp:coreProperties>
</file>