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75" windowWidth="15600" windowHeight="11760" activeTab="2"/>
  </bookViews>
  <sheets>
    <sheet name="Hodnocení - V-1" sheetId="1" r:id="rId1"/>
    <sheet name="Hodnocení - V-2" sheetId="2" r:id="rId2"/>
    <sheet name="Hodnocení - V-3" sheetId="3" r:id="rId3"/>
    <sheet name="Hodnocení - V-4" sheetId="4" r:id="rId4"/>
    <sheet name="Seznam obcí" sheetId="5" r:id="rId5"/>
  </sheets>
  <calcPr calcId="145621"/>
</workbook>
</file>

<file path=xl/calcChain.xml><?xml version="1.0" encoding="utf-8"?>
<calcChain xmlns="http://schemas.openxmlformats.org/spreadsheetml/2006/main">
  <c r="P56" i="3" l="1"/>
  <c r="O56" i="3"/>
  <c r="N56" i="3"/>
  <c r="K56" i="3"/>
  <c r="J56" i="3"/>
  <c r="E16" i="4" l="1"/>
  <c r="O78" i="1" l="1"/>
  <c r="N78" i="1"/>
  <c r="K78" i="1"/>
  <c r="P78" i="1" s="1"/>
  <c r="J78" i="1"/>
  <c r="O77" i="1"/>
  <c r="N77" i="1"/>
  <c r="K77" i="1"/>
  <c r="P77" i="1" s="1"/>
  <c r="J77" i="1"/>
  <c r="O15" i="4"/>
  <c r="N15" i="4"/>
  <c r="K15" i="4"/>
  <c r="P15" i="4" s="1"/>
  <c r="J15" i="4"/>
  <c r="F15" i="4"/>
  <c r="D16" i="4"/>
  <c r="O12" i="4"/>
  <c r="N12" i="4"/>
  <c r="K12" i="4"/>
  <c r="P12" i="4" s="1"/>
  <c r="J12" i="4"/>
  <c r="F12" i="4"/>
  <c r="O11" i="4"/>
  <c r="N11" i="4"/>
  <c r="K11" i="4"/>
  <c r="P11" i="4" s="1"/>
  <c r="J11" i="4"/>
  <c r="F11" i="4"/>
  <c r="O10" i="4"/>
  <c r="N10" i="4"/>
  <c r="K10" i="4"/>
  <c r="P10" i="4" s="1"/>
  <c r="J10" i="4"/>
  <c r="F10" i="4"/>
  <c r="O9" i="4"/>
  <c r="N9" i="4"/>
  <c r="K9" i="4"/>
  <c r="P9" i="4" s="1"/>
  <c r="J9" i="4"/>
  <c r="F9" i="4"/>
  <c r="O8" i="4"/>
  <c r="N8" i="4"/>
  <c r="K8" i="4"/>
  <c r="P8" i="4" s="1"/>
  <c r="J8" i="4"/>
  <c r="F8" i="4"/>
  <c r="O7" i="4"/>
  <c r="N7" i="4"/>
  <c r="K7" i="4"/>
  <c r="P7" i="4" s="1"/>
  <c r="J7" i="4"/>
  <c r="F7" i="4"/>
  <c r="O6" i="4"/>
  <c r="N6" i="4"/>
  <c r="K6" i="4"/>
  <c r="P6" i="4" s="1"/>
  <c r="J6" i="4"/>
  <c r="F6" i="4"/>
  <c r="O55" i="3"/>
  <c r="N55" i="3"/>
  <c r="K55" i="3"/>
  <c r="P55" i="3" s="1"/>
  <c r="J55" i="3"/>
  <c r="F55" i="3"/>
  <c r="O54" i="3"/>
  <c r="N54" i="3"/>
  <c r="K54" i="3"/>
  <c r="P54" i="3" s="1"/>
  <c r="J54" i="3"/>
  <c r="E50" i="3"/>
  <c r="D50" i="3"/>
  <c r="O49" i="3"/>
  <c r="N49" i="3"/>
  <c r="K49" i="3"/>
  <c r="P49" i="3" s="1"/>
  <c r="J49" i="3"/>
  <c r="F49" i="3"/>
  <c r="O48" i="3"/>
  <c r="N48" i="3"/>
  <c r="K48" i="3"/>
  <c r="P48" i="3" s="1"/>
  <c r="J48" i="3"/>
  <c r="F48" i="3"/>
  <c r="O47" i="3"/>
  <c r="N47" i="3"/>
  <c r="K47" i="3"/>
  <c r="P47" i="3" s="1"/>
  <c r="J47" i="3"/>
  <c r="F47" i="3"/>
  <c r="O46" i="3"/>
  <c r="N46" i="3"/>
  <c r="K46" i="3"/>
  <c r="P46" i="3" s="1"/>
  <c r="J46" i="3"/>
  <c r="F46" i="3"/>
  <c r="O45" i="3"/>
  <c r="N45" i="3"/>
  <c r="K45" i="3"/>
  <c r="P45" i="3" s="1"/>
  <c r="J45" i="3"/>
  <c r="F45" i="3"/>
  <c r="O42" i="3"/>
  <c r="N42" i="3"/>
  <c r="K42" i="3"/>
  <c r="P42" i="3" s="1"/>
  <c r="J42" i="3"/>
  <c r="F42" i="3"/>
  <c r="O41" i="3"/>
  <c r="N41" i="3"/>
  <c r="K41" i="3"/>
  <c r="P41" i="3" s="1"/>
  <c r="J41" i="3"/>
  <c r="F41" i="3"/>
  <c r="O40" i="3"/>
  <c r="N40" i="3"/>
  <c r="K40" i="3"/>
  <c r="P40" i="3" s="1"/>
  <c r="J40" i="3"/>
  <c r="F40" i="3"/>
  <c r="O39" i="3"/>
  <c r="N39" i="3"/>
  <c r="K39" i="3"/>
  <c r="P39" i="3" s="1"/>
  <c r="J39" i="3"/>
  <c r="F39" i="3"/>
  <c r="O38" i="3"/>
  <c r="N38" i="3"/>
  <c r="K38" i="3"/>
  <c r="P38" i="3" s="1"/>
  <c r="J38" i="3"/>
  <c r="F38" i="3"/>
  <c r="O37" i="3"/>
  <c r="N37" i="3"/>
  <c r="K37" i="3"/>
  <c r="P37" i="3" s="1"/>
  <c r="J37" i="3"/>
  <c r="F37" i="3"/>
  <c r="O36" i="3"/>
  <c r="N36" i="3"/>
  <c r="K36" i="3"/>
  <c r="P36" i="3" s="1"/>
  <c r="J36" i="3"/>
  <c r="F36" i="3"/>
  <c r="O35" i="3"/>
  <c r="N35" i="3"/>
  <c r="K35" i="3"/>
  <c r="P35" i="3" s="1"/>
  <c r="J35" i="3"/>
  <c r="F35" i="3"/>
  <c r="O34" i="3"/>
  <c r="N34" i="3"/>
  <c r="K34" i="3"/>
  <c r="P34" i="3" s="1"/>
  <c r="J34" i="3"/>
  <c r="F34" i="3"/>
  <c r="O33" i="3"/>
  <c r="N33" i="3"/>
  <c r="K33" i="3"/>
  <c r="P33" i="3" s="1"/>
  <c r="J33" i="3"/>
  <c r="F33" i="3"/>
  <c r="O32" i="3"/>
  <c r="N32" i="3"/>
  <c r="K32" i="3"/>
  <c r="P32" i="3" s="1"/>
  <c r="J32" i="3"/>
  <c r="F32" i="3"/>
  <c r="O31" i="3"/>
  <c r="N31" i="3"/>
  <c r="K31" i="3"/>
  <c r="P31" i="3" s="1"/>
  <c r="J31" i="3"/>
  <c r="F31" i="3"/>
  <c r="O28" i="3"/>
  <c r="N28" i="3"/>
  <c r="K28" i="3"/>
  <c r="P28" i="3" s="1"/>
  <c r="J28" i="3"/>
  <c r="F28" i="3"/>
  <c r="O27" i="3"/>
  <c r="N27" i="3"/>
  <c r="K27" i="3"/>
  <c r="P27" i="3" s="1"/>
  <c r="J27" i="3"/>
  <c r="F27" i="3"/>
  <c r="O26" i="3"/>
  <c r="N26" i="3"/>
  <c r="K26" i="3"/>
  <c r="P26" i="3" s="1"/>
  <c r="J26" i="3"/>
  <c r="F26" i="3"/>
  <c r="O25" i="3"/>
  <c r="N25" i="3"/>
  <c r="K25" i="3"/>
  <c r="P25" i="3" s="1"/>
  <c r="J25" i="3"/>
  <c r="F25" i="3"/>
  <c r="O24" i="3"/>
  <c r="N24" i="3"/>
  <c r="K24" i="3"/>
  <c r="P24" i="3" s="1"/>
  <c r="J24" i="3"/>
  <c r="F24" i="3"/>
  <c r="O23" i="3"/>
  <c r="N23" i="3"/>
  <c r="K23" i="3"/>
  <c r="P23" i="3" s="1"/>
  <c r="J23" i="3"/>
  <c r="F23" i="3"/>
  <c r="O22" i="3"/>
  <c r="N22" i="3"/>
  <c r="K22" i="3"/>
  <c r="P22" i="3" s="1"/>
  <c r="J22" i="3"/>
  <c r="F22" i="3"/>
  <c r="O21" i="3"/>
  <c r="N21" i="3"/>
  <c r="K21" i="3"/>
  <c r="P21" i="3" s="1"/>
  <c r="J21" i="3"/>
  <c r="F21" i="3"/>
  <c r="O20" i="3"/>
  <c r="N20" i="3"/>
  <c r="K20" i="3"/>
  <c r="P20" i="3" s="1"/>
  <c r="J20" i="3"/>
  <c r="F20" i="3"/>
  <c r="O19" i="3"/>
  <c r="N19" i="3"/>
  <c r="K19" i="3"/>
  <c r="P19" i="3" s="1"/>
  <c r="J19" i="3"/>
  <c r="F19" i="3"/>
  <c r="O18" i="3"/>
  <c r="N18" i="3"/>
  <c r="K18" i="3"/>
  <c r="P18" i="3" s="1"/>
  <c r="J18" i="3"/>
  <c r="F18" i="3"/>
  <c r="O17" i="3"/>
  <c r="N17" i="3"/>
  <c r="K17" i="3"/>
  <c r="P17" i="3" s="1"/>
  <c r="J17" i="3"/>
  <c r="F17" i="3"/>
  <c r="O16" i="3"/>
  <c r="N16" i="3"/>
  <c r="K16" i="3"/>
  <c r="P16" i="3" s="1"/>
  <c r="J16" i="3"/>
  <c r="F16" i="3"/>
  <c r="O11" i="3"/>
  <c r="N11" i="3"/>
  <c r="K11" i="3"/>
  <c r="P11" i="3" s="1"/>
  <c r="J11" i="3"/>
  <c r="F11" i="3"/>
  <c r="O10" i="3"/>
  <c r="N10" i="3"/>
  <c r="K10" i="3"/>
  <c r="P10" i="3" s="1"/>
  <c r="J10" i="3"/>
  <c r="F10" i="3"/>
  <c r="O9" i="3"/>
  <c r="N9" i="3"/>
  <c r="K9" i="3"/>
  <c r="P9" i="3" s="1"/>
  <c r="J9" i="3"/>
  <c r="F9" i="3"/>
  <c r="O8" i="3"/>
  <c r="N8" i="3"/>
  <c r="K8" i="3"/>
  <c r="P8" i="3" s="1"/>
  <c r="J8" i="3"/>
  <c r="F8" i="3"/>
  <c r="O7" i="3"/>
  <c r="N7" i="3"/>
  <c r="K7" i="3"/>
  <c r="P7" i="3" s="1"/>
  <c r="J7" i="3"/>
  <c r="F7" i="3"/>
  <c r="O6" i="3"/>
  <c r="N6" i="3"/>
  <c r="K6" i="3"/>
  <c r="P6" i="3" s="1"/>
  <c r="J6" i="3"/>
  <c r="F6" i="3"/>
  <c r="O22" i="2"/>
  <c r="N22" i="2"/>
  <c r="K22" i="2"/>
  <c r="P22" i="2" s="1"/>
  <c r="J22" i="2"/>
  <c r="F22" i="2"/>
  <c r="E19" i="2"/>
  <c r="D19" i="2"/>
  <c r="O18" i="2"/>
  <c r="N18" i="2"/>
  <c r="K18" i="2"/>
  <c r="P18" i="2" s="1"/>
  <c r="J18" i="2"/>
  <c r="F18" i="2"/>
  <c r="O17" i="2"/>
  <c r="N17" i="2"/>
  <c r="K17" i="2"/>
  <c r="P17" i="2" s="1"/>
  <c r="J17" i="2"/>
  <c r="F17" i="2"/>
  <c r="O11" i="2"/>
  <c r="N11" i="2"/>
  <c r="K11" i="2"/>
  <c r="P11" i="2" s="1"/>
  <c r="J11" i="2"/>
  <c r="F11" i="2"/>
  <c r="O10" i="2"/>
  <c r="N10" i="2"/>
  <c r="K10" i="2"/>
  <c r="P10" i="2" s="1"/>
  <c r="J10" i="2"/>
  <c r="F10" i="2"/>
  <c r="O9" i="2"/>
  <c r="N9" i="2"/>
  <c r="K9" i="2"/>
  <c r="P9" i="2" s="1"/>
  <c r="J9" i="2"/>
  <c r="F9" i="2"/>
  <c r="O8" i="2"/>
  <c r="N8" i="2"/>
  <c r="K8" i="2"/>
  <c r="P8" i="2" s="1"/>
  <c r="J8" i="2"/>
  <c r="F8" i="2"/>
  <c r="O7" i="2"/>
  <c r="N7" i="2"/>
  <c r="K7" i="2"/>
  <c r="J7" i="2"/>
  <c r="F7" i="2"/>
  <c r="O6" i="2"/>
  <c r="N6" i="2"/>
  <c r="K6" i="2"/>
  <c r="P6" i="2" s="1"/>
  <c r="J6" i="2"/>
  <c r="F6" i="2"/>
  <c r="O70" i="1"/>
  <c r="N70" i="1"/>
  <c r="K70" i="1"/>
  <c r="P70" i="1" s="1"/>
  <c r="J70" i="1"/>
  <c r="F70" i="1"/>
  <c r="O69" i="1"/>
  <c r="N69" i="1"/>
  <c r="K69" i="1"/>
  <c r="P69" i="1" s="1"/>
  <c r="J69" i="1"/>
  <c r="F69" i="1"/>
  <c r="O68" i="1"/>
  <c r="N68" i="1"/>
  <c r="K68" i="1"/>
  <c r="P68" i="1" s="1"/>
  <c r="J68" i="1"/>
  <c r="F68" i="1"/>
  <c r="O67" i="1"/>
  <c r="N67" i="1"/>
  <c r="K67" i="1"/>
  <c r="P67" i="1" s="1"/>
  <c r="J67" i="1"/>
  <c r="F67" i="1"/>
  <c r="O66" i="1"/>
  <c r="N66" i="1"/>
  <c r="K66" i="1"/>
  <c r="P66" i="1" s="1"/>
  <c r="J66" i="1"/>
  <c r="F66" i="1"/>
  <c r="O62" i="1"/>
  <c r="N62" i="1"/>
  <c r="K62" i="1"/>
  <c r="P62" i="1" s="1"/>
  <c r="J62" i="1"/>
  <c r="F62" i="1"/>
  <c r="O61" i="1"/>
  <c r="N61" i="1"/>
  <c r="K61" i="1"/>
  <c r="P61" i="1" s="1"/>
  <c r="J61" i="1"/>
  <c r="F61" i="1"/>
  <c r="O60" i="1"/>
  <c r="N60" i="1"/>
  <c r="K60" i="1"/>
  <c r="P60" i="1" s="1"/>
  <c r="J60" i="1"/>
  <c r="F60" i="1"/>
  <c r="O59" i="1"/>
  <c r="N59" i="1"/>
  <c r="K59" i="1"/>
  <c r="P59" i="1" s="1"/>
  <c r="J59" i="1"/>
  <c r="F59" i="1"/>
  <c r="O58" i="1"/>
  <c r="N58" i="1"/>
  <c r="K58" i="1"/>
  <c r="P58" i="1" s="1"/>
  <c r="J58" i="1"/>
  <c r="F58" i="1"/>
  <c r="O57" i="1"/>
  <c r="N57" i="1"/>
  <c r="K57" i="1"/>
  <c r="P57" i="1" s="1"/>
  <c r="J57" i="1"/>
  <c r="F57" i="1"/>
  <c r="E51" i="1"/>
  <c r="D51" i="1"/>
  <c r="O50" i="1"/>
  <c r="N50" i="1"/>
  <c r="K50" i="1"/>
  <c r="P50" i="1" s="1"/>
  <c r="J50" i="1"/>
  <c r="F50" i="1"/>
  <c r="O49" i="1"/>
  <c r="N49" i="1"/>
  <c r="K49" i="1"/>
  <c r="P49" i="1" s="1"/>
  <c r="J49" i="1"/>
  <c r="F49" i="1"/>
  <c r="O48" i="1"/>
  <c r="N48" i="1"/>
  <c r="K48" i="1"/>
  <c r="P48" i="1" s="1"/>
  <c r="J48" i="1"/>
  <c r="F48" i="1"/>
  <c r="O47" i="1"/>
  <c r="N47" i="1"/>
  <c r="K47" i="1"/>
  <c r="P47" i="1" s="1"/>
  <c r="J47" i="1"/>
  <c r="F47" i="1"/>
  <c r="O46" i="1"/>
  <c r="N46" i="1"/>
  <c r="K46" i="1"/>
  <c r="P46" i="1" s="1"/>
  <c r="J46" i="1"/>
  <c r="F46" i="1"/>
  <c r="O45" i="1"/>
  <c r="N45" i="1"/>
  <c r="K45" i="1"/>
  <c r="P45" i="1" s="1"/>
  <c r="J45" i="1"/>
  <c r="F45" i="1"/>
  <c r="O44" i="1"/>
  <c r="N44" i="1"/>
  <c r="K44" i="1"/>
  <c r="P44" i="1" s="1"/>
  <c r="J44" i="1"/>
  <c r="F44" i="1"/>
  <c r="O43" i="1"/>
  <c r="N43" i="1"/>
  <c r="K43" i="1"/>
  <c r="P43" i="1" s="1"/>
  <c r="J43" i="1"/>
  <c r="F43" i="1"/>
  <c r="O40" i="1"/>
  <c r="N40" i="1"/>
  <c r="K40" i="1"/>
  <c r="P40" i="1" s="1"/>
  <c r="J40" i="1"/>
  <c r="F40" i="1"/>
  <c r="O39" i="1"/>
  <c r="N39" i="1"/>
  <c r="K39" i="1"/>
  <c r="P39" i="1" s="1"/>
  <c r="J39" i="1"/>
  <c r="F39" i="1"/>
  <c r="O38" i="1"/>
  <c r="N38" i="1"/>
  <c r="K38" i="1"/>
  <c r="P38" i="1" s="1"/>
  <c r="J38" i="1"/>
  <c r="F38" i="1"/>
  <c r="O37" i="1"/>
  <c r="N37" i="1"/>
  <c r="K37" i="1"/>
  <c r="P37" i="1" s="1"/>
  <c r="J37" i="1"/>
  <c r="F37" i="1"/>
  <c r="O36" i="1"/>
  <c r="N36" i="1"/>
  <c r="K36" i="1"/>
  <c r="P36" i="1" s="1"/>
  <c r="J36" i="1"/>
  <c r="F36" i="1"/>
  <c r="O35" i="1"/>
  <c r="N35" i="1"/>
  <c r="K35" i="1"/>
  <c r="P35" i="1" s="1"/>
  <c r="J35" i="1"/>
  <c r="F35" i="1"/>
  <c r="O34" i="1"/>
  <c r="N34" i="1"/>
  <c r="K34" i="1"/>
  <c r="P34" i="1" s="1"/>
  <c r="J34" i="1"/>
  <c r="F34" i="1"/>
  <c r="O33" i="1"/>
  <c r="N33" i="1"/>
  <c r="K33" i="1"/>
  <c r="P33" i="1" s="1"/>
  <c r="J33" i="1"/>
  <c r="F33" i="1"/>
  <c r="O32" i="1"/>
  <c r="N32" i="1"/>
  <c r="K32" i="1"/>
  <c r="P32" i="1" s="1"/>
  <c r="J32" i="1"/>
  <c r="F32" i="1"/>
  <c r="O31" i="1"/>
  <c r="N31" i="1"/>
  <c r="K31" i="1"/>
  <c r="P31" i="1" s="1"/>
  <c r="J31" i="1"/>
  <c r="F31" i="1"/>
  <c r="O30" i="1"/>
  <c r="N30" i="1"/>
  <c r="K30" i="1"/>
  <c r="P30" i="1" s="1"/>
  <c r="J30" i="1"/>
  <c r="F30" i="1"/>
  <c r="O27" i="1"/>
  <c r="N27" i="1"/>
  <c r="K27" i="1"/>
  <c r="P27" i="1" s="1"/>
  <c r="J27" i="1"/>
  <c r="F27" i="1"/>
  <c r="O26" i="1"/>
  <c r="N26" i="1"/>
  <c r="K26" i="1"/>
  <c r="P26" i="1" s="1"/>
  <c r="J26" i="1"/>
  <c r="F26" i="1"/>
  <c r="O25" i="1"/>
  <c r="N25" i="1"/>
  <c r="K25" i="1"/>
  <c r="P25" i="1" s="1"/>
  <c r="J25" i="1"/>
  <c r="F25" i="1"/>
  <c r="O24" i="1"/>
  <c r="N24" i="1"/>
  <c r="K24" i="1"/>
  <c r="P24" i="1" s="1"/>
  <c r="J24" i="1"/>
  <c r="F24" i="1"/>
  <c r="O23" i="1"/>
  <c r="N23" i="1"/>
  <c r="K23" i="1"/>
  <c r="P23" i="1" s="1"/>
  <c r="J23" i="1"/>
  <c r="F23" i="1"/>
  <c r="O22" i="1"/>
  <c r="N22" i="1"/>
  <c r="K22" i="1"/>
  <c r="P22" i="1" s="1"/>
  <c r="J22" i="1"/>
  <c r="F22" i="1"/>
  <c r="O21" i="1"/>
  <c r="N21" i="1"/>
  <c r="K21" i="1"/>
  <c r="P21" i="1" s="1"/>
  <c r="J21" i="1"/>
  <c r="F21" i="1"/>
  <c r="O20" i="1"/>
  <c r="N20" i="1"/>
  <c r="K20" i="1"/>
  <c r="P20" i="1" s="1"/>
  <c r="J20" i="1"/>
  <c r="F20" i="1"/>
  <c r="O19" i="1"/>
  <c r="N19" i="1"/>
  <c r="K19" i="1"/>
  <c r="P19" i="1" s="1"/>
  <c r="J19" i="1"/>
  <c r="F19" i="1"/>
  <c r="O15" i="1"/>
  <c r="N15" i="1"/>
  <c r="K15" i="1"/>
  <c r="P15" i="1" s="1"/>
  <c r="J15" i="1"/>
  <c r="F15" i="1"/>
  <c r="O14" i="1"/>
  <c r="N14" i="1"/>
  <c r="K14" i="1"/>
  <c r="P14" i="1" s="1"/>
  <c r="J14" i="1"/>
  <c r="F14" i="1"/>
  <c r="O13" i="1"/>
  <c r="N13" i="1"/>
  <c r="K13" i="1"/>
  <c r="P13" i="1" s="1"/>
  <c r="J13" i="1"/>
  <c r="F13" i="1"/>
  <c r="O12" i="1"/>
  <c r="N12" i="1"/>
  <c r="K12" i="1"/>
  <c r="P12" i="1" s="1"/>
  <c r="J12" i="1"/>
  <c r="F12" i="1"/>
  <c r="O11" i="1"/>
  <c r="N11" i="1"/>
  <c r="K11" i="1"/>
  <c r="P11" i="1" s="1"/>
  <c r="J11" i="1"/>
  <c r="F11" i="1"/>
  <c r="O10" i="1"/>
  <c r="N10" i="1"/>
  <c r="K10" i="1"/>
  <c r="P10" i="1" s="1"/>
  <c r="J10" i="1"/>
  <c r="F10" i="1"/>
  <c r="O9" i="1"/>
  <c r="N9" i="1"/>
  <c r="K9" i="1"/>
  <c r="P9" i="1" s="1"/>
  <c r="J9" i="1"/>
  <c r="F9" i="1"/>
  <c r="O8" i="1"/>
  <c r="N8" i="1"/>
  <c r="K8" i="1"/>
  <c r="P8" i="1" s="1"/>
  <c r="J8" i="1"/>
  <c r="F8" i="1"/>
  <c r="O7" i="1"/>
  <c r="N7" i="1"/>
  <c r="K7" i="1"/>
  <c r="P7" i="1" s="1"/>
  <c r="J7" i="1"/>
  <c r="F7" i="1"/>
  <c r="O6" i="1"/>
  <c r="N6" i="1"/>
  <c r="K6" i="1"/>
  <c r="P6" i="1" s="1"/>
  <c r="J6" i="1"/>
  <c r="F6" i="1"/>
  <c r="P7" i="2" l="1"/>
</calcChain>
</file>

<file path=xl/sharedStrings.xml><?xml version="1.0" encoding="utf-8"?>
<sst xmlns="http://schemas.openxmlformats.org/spreadsheetml/2006/main" count="920" uniqueCount="463">
  <si>
    <t>Obec, město
okr.-kategorie JPO
IČ</t>
  </si>
  <si>
    <t>Název projektu</t>
  </si>
  <si>
    <t>Popis projektu</t>
  </si>
  <si>
    <t>Celk.
výdaje projektu</t>
  </si>
  <si>
    <t>Pož. výše dot.</t>
  </si>
  <si>
    <r>
      <t xml:space="preserve">Povinné body  /  </t>
    </r>
    <r>
      <rPr>
        <b/>
        <sz val="8"/>
        <color indexed="12"/>
        <rFont val="Times New Roman"/>
        <family val="1"/>
        <charset val="238"/>
      </rPr>
      <t>%</t>
    </r>
  </si>
  <si>
    <r>
      <t xml:space="preserve">Spec. body  /  </t>
    </r>
    <r>
      <rPr>
        <b/>
        <sz val="8"/>
        <color indexed="12"/>
        <rFont val="Times New Roman"/>
        <family val="1"/>
        <charset val="238"/>
      </rPr>
      <t>%</t>
    </r>
  </si>
  <si>
    <t>Kč</t>
  </si>
  <si>
    <t>%</t>
  </si>
  <si>
    <r>
      <t xml:space="preserve">1
</t>
    </r>
    <r>
      <rPr>
        <b/>
        <sz val="8"/>
        <color indexed="12"/>
        <rFont val="Times New Roman"/>
        <family val="1"/>
        <charset val="238"/>
      </rPr>
      <t>10</t>
    </r>
  </si>
  <si>
    <r>
      <t xml:space="preserve">2
</t>
    </r>
    <r>
      <rPr>
        <b/>
        <sz val="8"/>
        <color indexed="12"/>
        <rFont val="Times New Roman"/>
        <family val="1"/>
        <charset val="238"/>
      </rPr>
      <t>10</t>
    </r>
  </si>
  <si>
    <r>
      <t xml:space="preserve">3
</t>
    </r>
    <r>
      <rPr>
        <b/>
        <sz val="8"/>
        <color indexed="12"/>
        <rFont val="Times New Roman"/>
        <family val="1"/>
        <charset val="238"/>
      </rPr>
      <t>20</t>
    </r>
  </si>
  <si>
    <r>
      <rPr>
        <b/>
        <sz val="10"/>
        <rFont val="Times New Roman"/>
        <family val="1"/>
        <charset val="238"/>
      </rPr>
      <t>Σ</t>
    </r>
    <r>
      <rPr>
        <b/>
        <vertAlign val="subscript"/>
        <sz val="8"/>
        <rFont val="Times New Roman"/>
        <family val="1"/>
        <charset val="238"/>
      </rPr>
      <t>1</t>
    </r>
  </si>
  <si>
    <r>
      <rPr>
        <b/>
        <sz val="10"/>
        <rFont val="Times New Roman"/>
        <family val="1"/>
        <charset val="238"/>
      </rPr>
      <t>Σ</t>
    </r>
    <r>
      <rPr>
        <b/>
        <vertAlign val="subscript"/>
        <sz val="8"/>
        <rFont val="Times New Roman"/>
        <family val="1"/>
        <charset val="238"/>
      </rPr>
      <t>2</t>
    </r>
  </si>
  <si>
    <r>
      <t xml:space="preserve">4
</t>
    </r>
    <r>
      <rPr>
        <b/>
        <sz val="8"/>
        <color indexed="12"/>
        <rFont val="Times New Roman"/>
        <family val="1"/>
        <charset val="238"/>
      </rPr>
      <t>25</t>
    </r>
  </si>
  <si>
    <r>
      <t xml:space="preserve">5
</t>
    </r>
    <r>
      <rPr>
        <b/>
        <sz val="8"/>
        <color indexed="12"/>
        <rFont val="Times New Roman"/>
        <family val="1"/>
        <charset val="238"/>
      </rPr>
      <t>35</t>
    </r>
  </si>
  <si>
    <r>
      <rPr>
        <b/>
        <sz val="10"/>
        <rFont val="Times New Roman"/>
        <family val="1"/>
        <charset val="238"/>
      </rPr>
      <t>Σ</t>
    </r>
    <r>
      <rPr>
        <b/>
        <vertAlign val="subscript"/>
        <sz val="8"/>
        <rFont val="Times New Roman"/>
        <family val="1"/>
        <charset val="238"/>
      </rPr>
      <t>3</t>
    </r>
  </si>
  <si>
    <r>
      <rPr>
        <b/>
        <sz val="10"/>
        <rFont val="Times New Roman"/>
        <family val="1"/>
        <charset val="238"/>
      </rPr>
      <t>Σ</t>
    </r>
    <r>
      <rPr>
        <b/>
        <vertAlign val="subscript"/>
        <sz val="8"/>
        <rFont val="Times New Roman"/>
        <family val="1"/>
        <charset val="238"/>
      </rPr>
      <t>4</t>
    </r>
  </si>
  <si>
    <r>
      <rPr>
        <b/>
        <sz val="10"/>
        <color indexed="10"/>
        <rFont val="Times New Roman"/>
        <family val="1"/>
        <charset val="238"/>
      </rPr>
      <t>Σ</t>
    </r>
    <r>
      <rPr>
        <b/>
        <vertAlign val="subscript"/>
        <sz val="8"/>
        <color indexed="10"/>
        <rFont val="Times New Roman"/>
        <family val="1"/>
        <charset val="238"/>
      </rPr>
      <t>2+4</t>
    </r>
  </si>
  <si>
    <t>Obec Benešov u Semil</t>
  </si>
  <si>
    <t>Pořízení ochranných pomůcej pro zásah</t>
  </si>
  <si>
    <t>Jedná se o nákup ochranných prostředků pro nové členy výjezdového dtužstva kteří doplnily počet členů na požadovaný stav</t>
  </si>
  <si>
    <t>Obec Oldřichov v Hájích</t>
  </si>
  <si>
    <t>Nákup ochranných prostředků požární ochrany</t>
  </si>
  <si>
    <t>V předloženém projektu je záměrem pořízení ochranných věcných prostředků pro nové členy JPO Oldřichov v Hájích v počtu dvou osob.</t>
  </si>
  <si>
    <t>Obec Rádlo</t>
  </si>
  <si>
    <t>Nákup ochranných prostředků PO</t>
  </si>
  <si>
    <t>Nákup nových ochranných prostředků na dovybavení jednotky.</t>
  </si>
  <si>
    <t>Obec Držkov</t>
  </si>
  <si>
    <t>Nákup osobních, ochraných prostředků PO</t>
  </si>
  <si>
    <t xml:space="preserve">Cílem projektu je vybavení požární jednotky Držkov (kat. JPO III) osobními ochranými pomůckami pro zvýšení bezpečnosti členů dobrovolných hasičů u zásahu. </t>
  </si>
  <si>
    <t>Město Velké Hamry</t>
  </si>
  <si>
    <t>Doplnění osobních ochranných prostředků</t>
  </si>
  <si>
    <t>Jedná se o kopmletní vybavení dvou členů jednotky zásahovým oblekem, přilbou a obuví. Dále bude 12 členů vybaveno zásahovými rukavicemi a kuklami nomex. Organizovaný výjezd v počtu čtyř členů bude vybaven polohovacími pásy a osobními svítilnami.</t>
  </si>
  <si>
    <t>Město Chrastava</t>
  </si>
  <si>
    <t>SDH Chrastava - pořízení zásahových oděvů a přileb</t>
  </si>
  <si>
    <t>V rámci projektu budou pořízeny pro JSDH Chrastava prostředky požární ochrany, jejichž přehled je uveden v příloze žádosti - Podrobný popis projektu.</t>
  </si>
  <si>
    <t>Město Semily</t>
  </si>
  <si>
    <t>Pořízení ochranných prostředků</t>
  </si>
  <si>
    <t>Cílem projektu je zabezpečení ochrany zdraví zasahujících členů Jednotky sboru dobrovolných hasičů při likvidaci požárů, zabezpečení akceschopnosti (zásahové obleky,zásahová obuv). Podrobnosti jsou uvedeny v příloze žádosti.</t>
  </si>
  <si>
    <t>Město Vysoké nad Jizerou</t>
  </si>
  <si>
    <t>Nákup ochranných prostředků požární ochrany pro SDH Vysoké nad Jizerou</t>
  </si>
  <si>
    <t>Jedná se o součást minimálního vybavení JSDHO dle vyhlášky č. 247/2001 Sb., v platném znění a dle dané koncepce HZS Libereckého kraje, na vybavení jednotek SDH obcí Libereckého kraje. Ochranné pomůcky jsou využívány jednotkou PO jak při požárech, tak při technických a mimořádných událostech, na které je jednotka předurčena v rámci Požárního poplachového plánu Libereckého kraje. Veškeré vybavení používají členové JSDHO Vysoké nad Jizerou na bezpečné zdolávání událostí a na ochranu svého zdraví.</t>
  </si>
  <si>
    <t>Obec Všelibice</t>
  </si>
  <si>
    <t>Obec Všelibice uzavřela smlouvu o spolupráci při zabezpečování požární ochrany se sousední obcí Cetenov. Obec Všelibice se tím zavázala zabezpečovat požární ochranu na katastrálním území sousední obce. Vzhledem k tomu bylo nutné posílit personální zajištění JSDHO. Byli přijmutí noví členové, které je potřeba vybavit základními ochrannými prostředky požární ochrany. Těmito základními ochrannými prostředky myslíme - zásahovou obuv, zásahový oblek a ochrannou kuklu.</t>
  </si>
  <si>
    <t>Město Rokytnice nad Jizerou</t>
  </si>
  <si>
    <t xml:space="preserve">Nákup osobních ochranných prostředků </t>
  </si>
  <si>
    <t>Jedná se o požízení osobních ochranných prostředků pro nové členy zásahové jednotky. Nejedná se o obnovu, ale doplnění.</t>
  </si>
  <si>
    <t>Město Raspenava</t>
  </si>
  <si>
    <t>Pořízení ochranných prostředků pro JSDH města Raspenavy</t>
  </si>
  <si>
    <t xml:space="preserve">Cílem projektu je prvotní vybavení nových členů JSDHo konkrétními osobními ochrannými prostředky požární ochrany - zásahovými ochrannými obleky odpovídajících velikostí v souladu s instrukcemi výrobců a zásahovými rukavicemi v odpovídající kvalitě. </t>
  </si>
  <si>
    <t>Město Nové Město pod Smrkem</t>
  </si>
  <si>
    <t>Jedná se o nákup zásahové obuvi, kalhot, přileb, kukly, rukavic, svítilen a polohovacích pásů.</t>
  </si>
  <si>
    <t>Statutární město Jablonec nad Nisou</t>
  </si>
  <si>
    <t>Nákup ochranných prostředků požární ochrany pro JSDHO Jablonec n.N.</t>
  </si>
  <si>
    <t>Jedná o nákup a obměnu ochranných prostředků pro JSDHO Jablonecké Paseky, Kokonín a Proseč - předurčené jednotky, které zřizuje Statutární město Jablonec nad Nisou. Cílem nákupu nových ochranných prostředků je zajištění vybavení jednotek požární ochrany při zásazích. Vytipované ochranné prostředky jsou shodné se stávajícím vybavením a jsou schválené k použití u jednotek PO.</t>
  </si>
  <si>
    <t>Město Desná</t>
  </si>
  <si>
    <t>Nákup osobních ochranných prostředků.</t>
  </si>
  <si>
    <t>Nákup osobních ochranných pomůcek pro dva členy JSDH Desná. Jedná se o komplet zásahového obleku, bot a rukavic, doplněný přilbou se svítilnou a kuklu.</t>
  </si>
  <si>
    <t xml:space="preserve">Město Frýdlant </t>
  </si>
  <si>
    <t>Nákup ochranných prostředků PO - Frýdlant</t>
  </si>
  <si>
    <t>Předmětem žádosti o dotaci je pořízení 3 ks kompletních zásahových oděvů pro nové členy JSDHo Frýdlant, tzn. 3 ks: zásahových kabátů, kalhot, přileb včetně zátylníků a svítilen (staré jsou vynošené/poškozené). Zároveň bude provedeno doplnění a obměna poškozených zásahových rukavic a zášlehových kukel pro zvýšení ochrany hasičů. Další aktivitou je dokoupení tří polohovacích pásů z důvodu dodržení zásad BOZP.</t>
  </si>
  <si>
    <t>Město Turnov</t>
  </si>
  <si>
    <t>Pořízení vícevrstvých zásahových obleků, zásahových bot, rukavic a přileb, pracovních polohovacích pásů, ochranných kukel, osobních svítilen.</t>
  </si>
  <si>
    <t>Pořízením kompletních osobních ochranných prostředků včetně zásahových obleků, přileb, kukel, zásahových rukavic, zásahové obuvi, osobních svítilen a pracovních polohovacích pásů slouží k obnově již nevyhovujících stávajících ochrannýcj prostředků a zajištění bezpečnosti práce při zásazích JSDHO Turnov.</t>
  </si>
  <si>
    <t>Město Dubá</t>
  </si>
  <si>
    <t>Nákup ochraných prostředků PO</t>
  </si>
  <si>
    <t>Obnova ochranných prostředků je z důvodu ukončení životnosti stávajících ochranných prostředků /současné stáří v rozmezí 10 - 12 let/ zasahujících členů jednotky a zajištění akceschopnosti při zásazích a likvidačních pracích z nařízené předurčenosti jednotky JPO II/1 SDHO Dubá dle nařízení Hejtmana Libereckého kraje - „Požárního poplachového plánu Libereckého kraje“ a dané výrobcem.</t>
  </si>
  <si>
    <t>Obec Studenec</t>
  </si>
  <si>
    <t>Ochranné prostředky</t>
  </si>
  <si>
    <t>Nákup ochranných prostředků je nutný (zásahové obleky,obuv,kukly,rukavice) z důvodu vyřazení stávajících poškozených ochranných prostředků.Obleky jsou více jak 10 let staré.</t>
  </si>
  <si>
    <t>Hrádek nad Nisou</t>
  </si>
  <si>
    <t>Nákup ochranných prostředků PO – obleky, rukavice</t>
  </si>
  <si>
    <t>Obsahem projektu je obměna zásahových obleků jednotky SDH obce Hrádek nad Nisou k zásahům u všech typů událostí, pro které je předurčena. Konkrétně jde o nákup 5 ks obleků Fireman Tiger Plus a 3 ks párů rukavic Caroline. V současné době jsou několika členy JSDHO používány obleky, které mají prošlou vynošovací dobu a je nutné je obměnit za nové i vzhledem k poměrně velkému počtu výjezdů v jednotlivých letech (115 výjezdů ročně). Obměnou v navrhovaném rozsahu bude zajištěna ochrana zdraví a bezpečnosti JSDHO v řešení nejen mimořádných událostí.</t>
  </si>
  <si>
    <t>Obec Nová Ves nad Popelkou</t>
  </si>
  <si>
    <t>Vybavení JPOIII Nová Ves nad Popelkou</t>
  </si>
  <si>
    <t>Jednotka JPOIII Nová Ves nad Popelkou nutně potřebují vyměnu zásahových rukavic pro plnění zasahových úkolů. Stavající neodpovídají technickým požadavkům.</t>
  </si>
  <si>
    <t>Město Hodkovice nad Mohelkou</t>
  </si>
  <si>
    <t>Osobní ochranné prostředky</t>
  </si>
  <si>
    <t>Předkládáme Vám žádost na obnovu osobních ochranných prostředků požární ochrany, nákup ochranných rukavic a kukel.</t>
  </si>
  <si>
    <t>Obec Kunratice u Cvikova</t>
  </si>
  <si>
    <t>Vybavení jednotky sboru dobrovolných hasičů obce Kunratice u Cvikova zařazené v kategorii JPO 3/1. Požadované vybavení je nutné pro výkon zásahové činnosti. Jedná se o dovybavení ochranými prostředky pro zasahující hasiče. Stávající ochrané prostředky jsou již v nepoužitelném stavu a při výkonu zásahu vzniká nebezpečí úrazu. Požadované vybavení je nezbytné pro další výkon činnosti jednotky.</t>
  </si>
  <si>
    <t>Obec Chotyně</t>
  </si>
  <si>
    <t>Postupná obnova vybavení Jednotky požární ochrany obce Chotyně</t>
  </si>
  <si>
    <t>Z důvodu končící životnosti a značného opotřebení zásahových oděvů ZAHAS VI Profi Comfort a zásahových přileb Schubert F 210 žádáme o dotaci na nákup nových ochranných zásahových prostředků a to tří kusů zásahových oděvů DEVA TIGER Plus a tří kusů zásahových přileb Gallet F1 SF. Z důvodu obměny zásahových přileb a zachování funkčnosti dýchací techniky žádákme o dotaci na úpravu upínacího systému tří ochranných masek pro sytém přileb Gallet.</t>
  </si>
  <si>
    <t>Město Jilemnice</t>
  </si>
  <si>
    <t>Doplnění výstroje a výzbroje jednotky</t>
  </si>
  <si>
    <t>Nákupem výstroje (ochranných prostředků) a výzbroje bude dosaženo lepšího vybavení příslušníků jednotky PO, a jednotka bude schopna lépe plnit všechny úkoly (zásahová i preventivní činnost) - zlepšení bezpečnosti práce</t>
  </si>
  <si>
    <t>Obec Kruh</t>
  </si>
  <si>
    <t>Nákup věcných a ochranných prostředků</t>
  </si>
  <si>
    <t>V poslední době se opakují stále častěji přívalové deště v katastru obce,z kterých potom vznikají lokální záplavy.V roce 2013 nám s odstraněním škod po ní pomohla profesionální jednotka z Jilemnice.V roce 2014 se situace opakovala a museli jsme si pomoci vlastními silami.Pro zajištění mimořádných událostí jsme místní jednotku do konce roku posílili na 10 členů a chceme ji zajistit potřebným vybavením.Právě na ochranné a pracovní prostředky hasičů žádáme o dotaci pro částečné pokrytí nákladů.</t>
  </si>
  <si>
    <t>Obec Dětřichov</t>
  </si>
  <si>
    <t>Nákup ochranných prostředků</t>
  </si>
  <si>
    <t>Nákup ochranných obleků Bushfire jednovrstvové v počtu 6 ks k ochraně a dovybavení jednotky PO,pro účely zásahu.</t>
  </si>
  <si>
    <t>Obec Černousy</t>
  </si>
  <si>
    <t>Nákup 5 ks zásahových obleků, 5 ks zásahových přileb včetne svitilen a kukel, 5 ks zásahové obuvi a 5 ks zásahových rukavic na dovybavení JSDH Ves.</t>
  </si>
  <si>
    <t>Obec Jeřmanice</t>
  </si>
  <si>
    <t>Vybavení JPO ochrannými prostředky</t>
  </si>
  <si>
    <t>Vybavení jednotky požární ochrany prvotními ochrannými prostředky. Jednotka potřebuje vybavit 8 členů zásahovými přilbami.</t>
  </si>
  <si>
    <t>Obec Radimovice</t>
  </si>
  <si>
    <t>Pořízení obleku, rukavic, přilby a obuvi pro 1 člena výjezdové jednotky obce Radimovice</t>
  </si>
  <si>
    <t>Obec Radimovice naléhavě potřebuje vybavit jednoho nového člena výjezdové jednotky ochrannými prostředky. Jedná se o vícevrstvý zásahový oblek, zásahové rukavice, zásahovou obuv a zásahovou přilbu včetně svítilny. Po realizaci tohoto projektu budou všichni členové jednotky vybaveny těmito základními ochrannými prostředky, které jsou nezbytné pro jejich činnost.</t>
  </si>
  <si>
    <t>Obec Svojek</t>
  </si>
  <si>
    <t>Pořízení zásahových obleků, polohovacích opasků a osobních svítilen</t>
  </si>
  <si>
    <t>S ohledem na proběhlou kontrolu a požadavek HZSLK bylo provedeno dovybavení JSDHO dle vyhlášky 247/2001 Sb. ( 35/2007 Sb. )</t>
  </si>
  <si>
    <t>Obec Horní Branná</t>
  </si>
  <si>
    <t>Nákup ochranných prostředků pro JPO Horní Branná</t>
  </si>
  <si>
    <t>Pořízením šesti kompletů ochranných prostředků pro JPO Horní Branná zabezpečíme minimální vybavení jednotky. Její členové budou moci bezpečněji a účinněji provádět záchranné a likvidační práce. Projekt je v souladu se zákonem č.133/85. Sb., vyhláškou 247/2001 Sb a s nařízením Libereckého kraje č. 2/2012.</t>
  </si>
  <si>
    <t>Obec Proseč pod Ještědem</t>
  </si>
  <si>
    <t xml:space="preserve">Pořízení zásahových obleků </t>
  </si>
  <si>
    <t>Pořízení 4 ks zásahových obleků(Firemann TIGER PLUS) pro jednotku. V roce 2014 pořídila obec z vlastních prostředků 4 ks zásahových obleků a v letošním roce by ráda touto cesto dovybavila celou jednotku.</t>
  </si>
  <si>
    <t>Obec Paseky nad Jizerou</t>
  </si>
  <si>
    <t>Pořízení ochranných prostředků požární ochrany</t>
  </si>
  <si>
    <t xml:space="preserve">Předmětem projektu je pořízení nových ochranných prostředků požární ochrany - zásahových obleků, obuvi, rukavic, přileb včetně svítilen a pracovních polohovacích pásů pro výjezdní JSDH Paseky nad Jizerou, zařazené v kategoii JPO V. . V současné době má jednotka pro šestičlenné družstvo k dipozici kompletní vybavení pouze pro 4 členy, což je nedostačující. V poslední době došlo k oživení činnosti našich hasičů, do jednotky jsou přijmuti noví členové. Nově pořizované komplety odpovídají zákonným podmínkám a budou určeny pro nové mladé členy. </t>
  </si>
  <si>
    <t>Obec Šimonovice</t>
  </si>
  <si>
    <t>Pořízení vícevrstvých zásahových obleků, zásahových bot, rukavic a přileb, ochranných kukel a osobních svítilen</t>
  </si>
  <si>
    <t>Nákup OOPP pro JSDHO obce Šimonovice pro zabezpečení akceschopnosti jednotky v souladu splatnými právními předpisy o PO.</t>
  </si>
  <si>
    <t>Obec Tatobity</t>
  </si>
  <si>
    <t xml:space="preserve">Nákup ochranných prostředků požární ochrany </t>
  </si>
  <si>
    <t>Pořízení vybavenosti výstrojí a výzbrojí výjezdové jednotky je v souladu s požárními předpisy a přispěje ke zvýšení akceschopnosti jednotky. Jednotka je předurčena v oblasti CO. Pravidelně se účastní na pomoci při povodních. Proto žádáme o dopnění výstroje pro tuto jednotku. Vzhledem k tomu, že máme 3 nové členy je potřeba výstojí a výzbrojí vybavit i tyto nové členy.</t>
  </si>
  <si>
    <t>Obec Volfartice</t>
  </si>
  <si>
    <t>Pořízení ochranných prostředků PO</t>
  </si>
  <si>
    <t>Jedná se o nákup zásahových kompletů Patriot Plus FOK bez nápisu HASIĆI, nákup reflexních nápisů HASIČI na zásahové kabáty N-NRN-04 a nákup ochranných kukel NOMEX S-KUK-06. V současnosti má jednotka k dispozici nedostatečný počet těchto kompletů (špatný stav), proto se zčásti jedná o obnovu a zčásti o prvotní vybavení. Počet členů JSDHO je 17, počet zásahových obleků 6.</t>
  </si>
  <si>
    <t>Město Železný Brod</t>
  </si>
  <si>
    <t>Město Železný Brod potřebuje dovybavit JSDHO ochrannými prostředky požární ochrany. V minulých letech došlo ke zničení zásahových obleků, rukavic a bot při běžných požárních zásazích. Nákupem ochranných pomůcek se tak zvýší ochrana těla hasičů, zasahujících při běžných požárních zásazích, včetně vyhledávacích a záchranných prací.</t>
  </si>
  <si>
    <t xml:space="preserve">Obec Nová Ves </t>
  </si>
  <si>
    <t>Nákup ochranných prostředků PO, zásahové obleky ZAHAZ IV.</t>
  </si>
  <si>
    <t xml:space="preserve">Dokoupení ochranných prostředků pro JSDH Nová Ves </t>
  </si>
  <si>
    <t>Obec Ktová</t>
  </si>
  <si>
    <t>Nabíujecí halogenové svítilny 4 ks</t>
  </si>
  <si>
    <r>
      <t xml:space="preserve">SHD Ktová požaduje zakoupení 4 kusů halogenových osobních svítilen. Jedná se o svítilnu TRIO 230 - nabíjecí led svítilna.
</t>
    </r>
    <r>
      <rPr>
        <b/>
        <sz val="8"/>
        <color indexed="10"/>
        <rFont val="Times New Roman"/>
        <family val="1"/>
        <charset val="238"/>
      </rPr>
      <t>Nesplnění podmínky "Minimální výše dotace - 5.000 Kč"</t>
    </r>
  </si>
  <si>
    <t>6.525</t>
  </si>
  <si>
    <t>3.260</t>
  </si>
  <si>
    <t>Město Kamenický Šenov</t>
  </si>
  <si>
    <r>
      <t xml:space="preserve">V závislosti na posílení vybavení Jednotky sboru dobrovolných hasičů Města Kamenický Šenov je nezbytné v letošním roce nakoupit ochranné prostředky. Konkrétně se jedná o zásahovou obuv, výstražné vesty dle GŘ HZS, pracovní oděvy PS II Zaira, svítilny Survivor LED Atex a čelovky PETZL, přilby PETZL a polohovací opasky U One SJ-1 E.
</t>
    </r>
    <r>
      <rPr>
        <b/>
        <sz val="8"/>
        <color indexed="10"/>
        <rFont val="Times New Roman"/>
        <family val="1"/>
        <charset val="238"/>
      </rPr>
      <t>Chybí písemná žádost, jsou pouze přílohy</t>
    </r>
  </si>
  <si>
    <t>37.950</t>
  </si>
  <si>
    <t>22.770</t>
  </si>
  <si>
    <t>Město Mimoň</t>
  </si>
  <si>
    <t>Obec Pěnčín</t>
  </si>
  <si>
    <r>
      <t xml:space="preserve">Nákup ochranných prostředků pro 3 JSDHO Pěnčín, jedna JPO III a dvě JPO V. Jednotka JPO III zajišťuje požární ochranu obci Pěnčín a obci Zásada. Ostatní jednotky zajišťují požární ochranu v obci Pěnčín. Níže uvedené ochranné prostředky budou využity při zásazích v obcích Pěnčín a Zásada v okr. Jablonec nad Nisou a při pomoci odstraňování následků živelných katastrof v Libereckém kraji. Ochranné pomůcky jsou popsány v podrobném popisu projektu a jsou určeny pro všechny tři JSDHO Pěnčín.
</t>
    </r>
    <r>
      <rPr>
        <b/>
        <sz val="8"/>
        <color indexed="12"/>
        <rFont val="Times New Roman"/>
        <family val="1"/>
        <charset val="238"/>
      </rPr>
      <t>Obec požaduje dotaci na prostředky, na které se tato výzva nevztahuje. (9x bunda GERED + kalhoty, 2x vyváděcí maska)</t>
    </r>
  </si>
  <si>
    <t>Město Česká Lípa</t>
  </si>
  <si>
    <t>Pořízení osobních ochranných prostředků</t>
  </si>
  <si>
    <r>
      <t xml:space="preserve">Předmětem žádosti o dotaci je dovybavení jednotky SDHO Dobranov-Česká Lípa osobními ochrannými protředky. Z dotace bude pořízeno 6 ks kukel Ziegler NOMEX, 6 ks sekyr Ziegler s pouzdrem a 6 ks svítilen LED LENSER P7 s držákem.Toto vybavení zvýši bezpečnost zasahujících členů jednotky a zajistí jejích akceschopnost při likvidačních pracích vyplývajících z předurčenosti jednotky.
</t>
    </r>
    <r>
      <rPr>
        <b/>
        <sz val="8"/>
        <color indexed="12"/>
        <rFont val="Times New Roman"/>
        <family val="1"/>
        <charset val="238"/>
      </rPr>
      <t>Obec požaduje dotaci na prostředky, na které se tato výzva nevztahuje. (6x sekera Ziegler, 6x pouzdro na sekeru Ziegler)</t>
    </r>
  </si>
  <si>
    <t>Město Hejnice</t>
  </si>
  <si>
    <t>Pořízení ochranných prostředků pro JSDH Hejnice</t>
  </si>
  <si>
    <r>
      <t xml:space="preserve">Jedná se o dovybavení jednotky hasičů Hejnice v podobě obnovy ochranných prostředků používaných u zásahů při výjezdu jednotky. Nejnutnější vybavení v podobě rukavi a pracovních stejnokrojů. Jelikož máme určení k povodním a vodám, tak ochranné prostředky velmi trpí a ročně musíme v řádu desítek kusů odepsat a pořídit nové.
</t>
    </r>
    <r>
      <rPr>
        <b/>
        <sz val="8"/>
        <color indexed="12"/>
        <rFont val="Times New Roman"/>
        <family val="1"/>
        <charset val="238"/>
      </rPr>
      <t>Obec požaduje dotaci na prostředky, na které se tato výzva nevztahuje. (10x pracovní stejnokroj PS II)</t>
    </r>
  </si>
  <si>
    <t>Obec Koberovy</t>
  </si>
  <si>
    <t xml:space="preserve">Vybavení JSDH Koberovy ochrannými prostředky </t>
  </si>
  <si>
    <r>
      <t xml:space="preserve">Projekt řeší vybavení nových členů zásahové jednotky JSDHO Koberovy ochrannými prostředky v souvislosti s připravovaným zařazení této jednotky do JPO III.
</t>
    </r>
    <r>
      <rPr>
        <b/>
        <sz val="8"/>
        <color indexed="12"/>
        <rFont val="Times New Roman"/>
        <family val="1"/>
        <charset val="238"/>
      </rPr>
      <t>Obec požaduje dotaci na prostředky, na které se tato výzva nevztahuje. (4x pracovní stejnokroj PS II, 4x pláštěnka ZAHAS II</t>
    </r>
  </si>
  <si>
    <t>Město Rovensko pod Troskami</t>
  </si>
  <si>
    <r>
      <t xml:space="preserve">Předmětem projektu je nákup osobních ochranných prostředků pro výkon požární jednotky zařazené do JPO 3 s působností místní na živelné pohromy, ve 3. stupni požárního zásahu máme působnost až do Turnova = mikroregionální působnost. Jedná se o obnovu vybavení pro 3 hasiče a prvotní vybavení ve stejném podílu (pro 3 hasiče).
</t>
    </r>
    <r>
      <rPr>
        <b/>
        <sz val="8"/>
        <color indexed="12"/>
        <rFont val="Times New Roman"/>
        <family val="1"/>
        <charset val="238"/>
      </rPr>
      <t>Obec požaduje dotaci na prostředky, na které se tato výzva nevztahuje. (12x pracovní stejnokroj PS II)</t>
    </r>
  </si>
  <si>
    <t>Město Stráž pod Ralskem</t>
  </si>
  <si>
    <t xml:space="preserve">Nákup věcných prostředků požární ochrany </t>
  </si>
  <si>
    <r>
      <t xml:space="preserve">Jednotky sboru dobrovolných hasičů jsou zařazeny do kategorie JPOIII/1 a JPOV/1 a operují v součinnosti s profesionálními hasiči při výjezdech nejen ve městě Stráž pod Ralskem, ale i v okolních obcích v rámci uzavřených dohod o vzájemné spolupráci. Pro všechny členy jednotek je třeba zajistit vybavení základními ochrannými pomůckami pro provádění aktivních hasebních či jiných zásahů.
</t>
    </r>
    <r>
      <rPr>
        <b/>
        <sz val="8"/>
        <color indexed="12"/>
        <rFont val="Times New Roman"/>
        <family val="1"/>
        <charset val="238"/>
      </rPr>
      <t>Obec požaduje dotaci na prostředky, na které se tato výzva nevztahuje. (5x pracovní stejnokroj PS II, 4x plovací vesta, 4x lehký protichemický oblek Sunit)</t>
    </r>
  </si>
  <si>
    <t>Obec Kravaře</t>
  </si>
  <si>
    <t>Nákup osobních ochranných prostředků</t>
  </si>
  <si>
    <r>
      <t xml:space="preserve">Obec Kravaře v uplynulých letech pořídila za podpory Libereckého kraje část osobních ochranných prostředků. V letošním roce je v záměru dovybavení zbylých členů osobními ochrannými prostředky. Aby každý člen jednotky měl své ochranné osobní prostředky. Z hygienických a parametrických důvodů a z důvodu údržby OOP.
</t>
    </r>
    <r>
      <rPr>
        <b/>
        <sz val="8"/>
        <color indexed="12"/>
        <rFont val="Times New Roman"/>
        <family val="1"/>
        <charset val="238"/>
      </rPr>
      <t>Obec požaduje dotaci na prostředky, na které se tato výzva nevztahuje. (2x pracovní stejnokroj PS II, 15x triko s dlouhým rukávem)</t>
    </r>
  </si>
  <si>
    <t>Obec Levínská Olešnice</t>
  </si>
  <si>
    <t xml:space="preserve">Vybavení JPO obce Levínská Olešnice </t>
  </si>
  <si>
    <r>
      <t xml:space="preserve">Předmětem projektu je doplnění vybavení jednotky požární ochrany obce Levínská Olešnice osobními ochrannými prostředky. Jednotka realizuje podpůrné zásahy u požárů pro profesionální hasiče, dále asanační a bezpečnostní zásahy při větrných kalamitách a velmi často také při povodňových situacích v obci. Současné vybavení jednotky není početně ani kvalitativně vyhovující charakteru zásahů a počtu členů jednotky.
</t>
    </r>
    <r>
      <rPr>
        <b/>
        <sz val="8"/>
        <color indexed="12"/>
        <rFont val="Times New Roman"/>
        <family val="1"/>
        <charset val="238"/>
      </rPr>
      <t>Obec požaduje dotaci na prostředky, na které se tato výzva nevztahuje. (4x nepromokavá pláštěnka, 4x pracovní stejnokroj PS II, 2x protiprořezové kalhoty, 2x bunda zimní reflexní nepromokavá)</t>
    </r>
  </si>
  <si>
    <t>Obec Stráž nad Nisou</t>
  </si>
  <si>
    <t>Pořízení osobních svítilen a ochranných osobních prostředků</t>
  </si>
  <si>
    <r>
      <t xml:space="preserve">Dokoupení 4 ks ručních svítilen, 6 ks svítilen na přilby, 15 ks funkčního nehořlavého prádla pod zásahový oděv pro sbor dobrovolných hasičů Stráž nad Nisou
</t>
    </r>
    <r>
      <rPr>
        <b/>
        <sz val="8"/>
        <color indexed="12"/>
        <rFont val="Times New Roman"/>
        <family val="1"/>
        <charset val="238"/>
      </rPr>
      <t>Obec požaduje dotaci na prostředky, na které se tato výzva nevztahuje. (15x nehořlavé triko, 15x nehořlavé spodky dlouhé)</t>
    </r>
  </si>
  <si>
    <t>Obec Mníšek</t>
  </si>
  <si>
    <r>
      <t xml:space="preserve">Pro zajištění a udržení akceschopnosti zásahové jednotky Sboru dobrovolných hasičů potřebuje obec Mníšek doplnit vybavení jednotky,nakoupit ochranné prostředky,výstroj hasičům a další nezbytné příslušenství dle přiložené přílohy.
</t>
    </r>
    <r>
      <rPr>
        <b/>
        <sz val="8"/>
        <color indexed="12"/>
        <rFont val="Times New Roman"/>
        <family val="1"/>
        <charset val="238"/>
      </rPr>
      <t>Obec požaduje dotaci na prostředky, na které se tato výzva nevztahuje. (1x nosítka SCOOP, 2x lékárnička III batoh, 1x foukač listí, 2x postroj celotělový, 2x záchytný kanystr, 10x kužel dopravní, 2x lano STATIC 9, 2x tažné lano s háky, 2x pytlík házecí, 1x stoupací blokant LIFT pravý, 1x stoupací blokant LIFT levý, 1x klíč Knipex TwinKEY, 2x slaňovací osma, 8x karabina D, 6x šité smyčky, 1x pracovní stejnokroj PS II)</t>
    </r>
  </si>
  <si>
    <t>Obec Habartice</t>
  </si>
  <si>
    <t>Pořízení dálkového ovládání sirény</t>
  </si>
  <si>
    <t>V rámci propojení s IZSLK  žádáme o dotaci z KÚLK-1.1 Podpora jednotek požární ochrany obcí LK  z výzvy č. 2 Jednotný systém varování a vyrozumění.Disponovat minimálně jedním koncovým prvkem varování a vyrozumění obyvatelstva s přijímačem pro dálkové ovládání je nezbytné pro další bezchybné fungování dobrovolných hasičů v obci.Na doporučení HZSLK si pořizujeme sirénový přijímač DSP  T9  a  rozvaděč silnoproudý s anténou vč.  montáže  těchto zařízení , zprovoznění a revizní zprávou od firmy:TECHNOLOGIE  2000,  s. r. o. Jablonec n.Nisou.</t>
  </si>
  <si>
    <t>Obec Maršovice</t>
  </si>
  <si>
    <t>Doplnění dálkového vybavení sirény pro JSVV</t>
  </si>
  <si>
    <t>Doplnění paraelní rotační sirény dálkovým připojení rozvaděčem DSP T9 včetně montáže v dolní části obce Maršovice pro JSVV. V současné době stávající siréna, která je umístěná v dolní části obce se spouští pouze manuálně.</t>
  </si>
  <si>
    <t>Obec Sychrov</t>
  </si>
  <si>
    <t>Pořízení dálkového ovládání sirény obce Sychrov, místní část Sedlejovice</t>
  </si>
  <si>
    <t>Obec Sychrov potřebuje provést doplnění jednotného systému varování a vyrozumění obyvatelstva v místní části Sedlejovice, kde je zároveň dislokována výjezdová jednotka. JednObec Sychrov potřebuje provést doplnění jednotného systému varování a vyrozumění obyvatelstva v místní části Sedlejovice, kdeá se o náklady, které přímo souvisí se systémem varování a vyrozumění obyvatelstva (prvky schválené MV - GŘ HZS ČR). V současné době je pouze instalována rotační siréna bez možnosti automatického spouštění z operačního střediska HZS Libereckého kraje.</t>
  </si>
  <si>
    <t>Obec Troskovice</t>
  </si>
  <si>
    <t>Přijímací zařízení dálkového ovládání rotační sirény</t>
  </si>
  <si>
    <t>Doplnění stávájící rotační sirény přijímacím zařízením dálkového ovládání:
1. pro urychlení doby od oznámení k vyhlášení poplachu členům jednotky SDH obce,  2.možnost varování obyvatelstva při nebezpečí z prodlení přímo z operačního střediska HZS LK,  3.automatické dálkové provádění pravidelných zkoušek sirén</t>
  </si>
  <si>
    <t>Město Lomnice nad Popelkou</t>
  </si>
  <si>
    <t>Jednotný systém varování a vyrozumění</t>
  </si>
  <si>
    <t>Předmětem projektu je pořízení sirénového přijímače DSP T9 JSVV pro dálkové ovládání sirény. Sestává ze tří částí - sirénového přijímače DSP T9, silnoproudého rozvaděče a antény. Součástí dodávky je montáž, uvedení do provozu a revizní zpráva.</t>
  </si>
  <si>
    <t>Obec Pertoltice</t>
  </si>
  <si>
    <t>Pořízení prvku jednotného systému varování a vyrozumění obyvatelstva</t>
  </si>
  <si>
    <t>Pořízení prvku jednotného systému varování a vyrozumění obyvatelstva - sirénový přijímač s příslušenstvím. Instalován bude na budovu nové hasičské zbrojnice v Dolních Pertolticích. Obec Pertoltice nebyla doposud vybavena tímto prvkem, a to z důvodu existence překážky, kterou bylo to, že v obci nebyl v předchozích letech dostatečný signál.Provedeným měřením ( únor 2015) bylo potvrzeno, že signálu je již dosaženo.</t>
  </si>
  <si>
    <t xml:space="preserve">Pořízení dálkového ovládání JSVV rotační sirény </t>
  </si>
  <si>
    <t>Obec Dalešice</t>
  </si>
  <si>
    <t xml:space="preserve">Kompletní pořízení JSVV v obci Dalešice </t>
  </si>
  <si>
    <t>Projekt zahrnuje nákup elektronické sirény E750DX (rozvaděč sirény, zesilovač, akustická jednotka, všesměrová anténa, napájecí zdroj + baterie), sirénového přijímače T12 +TW15 (pro příjem signálu SSRN od HZS,MSKP I.a II.generace), GSM komunikátoru, včetně příslušné montáže a uvedení zařízení do provozu.</t>
  </si>
  <si>
    <t>Obec Bystrá nad Jizerou</t>
  </si>
  <si>
    <t>Pořízení dálkového ovládání JSVV rotační sirény</t>
  </si>
  <si>
    <t>Pořízení radiostanic a rychlonabíječe pro JSDH Hejnice</t>
  </si>
  <si>
    <t>Jedná se o pořízení dvou kusů radiostanic s příslušenstvím, které budou používány při zásazích. Jedná se o náhradu starších a nefunkčních modelů ve výbavě jednotky. Rychlonabíječ bude používám místo dosavadních běžných nabíječek kvůli operativnosti v případech dlouhodobějších zásahů.</t>
  </si>
  <si>
    <t>Pořízení přenosných radiostanic</t>
  </si>
  <si>
    <t>Předmětem žádosti o dotaci je pořízení systému PEGAS s příslušenstvím zahrnující terminál vč. Bluetooth, jednonásobný nabíječ stolní a vysokokapacitní baterie. Pořízení tohoto systému umožní rozšířit komunikaci při zásazích jednotky mezi velitelem družstev a velitelem zásahu v lokalitách, kde analogové radiostanice nemají signál. Radiostanice budou moci být využity i pro individuální volání a SCAN u zásahu.</t>
  </si>
  <si>
    <t>Pořízení radiostanic pro výjezdovou jednotku obce 31248S15620ychrov</t>
  </si>
  <si>
    <t>Obec Sychrov potřebuje vybavit výjezdovou jednotku radiostanicemi, které ve výbavě chybí. Jedná se o 1 ks radiostanice vozidlové včetně antény a měniče 12/24V a 2 ks přenosných. Na základě průzkumu trhu byly vybrány analogové RDST Motorola. Montáž antény a vozidlové radiostanice bude provedena svépomoci členy výjezdové jednotky. Nákup RDST je realizován v rámci souběžného projektu jednotného systému varování a vyrozumění v roce 2015 v místě dislokace výjezdové jednotky v místní části obce Sychrov - Sedlejovice.</t>
  </si>
  <si>
    <t>Obec Radostná pod Kozákovem</t>
  </si>
  <si>
    <t>Pořízení radiostanic pro jednotku obce Radostná</t>
  </si>
  <si>
    <t>Obec Radostná pod Kozákovem si je vědoma nutnosti vybavit výjezdovou jednotku radiostanicemi, které ve výbavě chybí a při kontrole příslušníkem HZS tato skutečnost byla dána k nápravě. Jedná se o 1 ks radiostanice vozidlové včetně antény a měniče 12/24V a 2 ks přenosných radiostanic. Na základě průzkumu trhu byly vybrány RDST Motorola. Montáž antény a vozidlové radiostanice včetně měniče bude provedena odbornou firmou.</t>
  </si>
  <si>
    <t>Nákup mobilních a přenosných radiostanic</t>
  </si>
  <si>
    <t>Město Železný Brod potřebuje dovybavit JSDHO mobilními a přenosnými radiostanicemi. Důvodem nákupu je problématická komunikace s KOPIS HZS LK. Doposud komunikace s KOPIS HZS LK probíhá pouze přes mobilní telefony. Nákupem se zlepší průběžné informování KOPIS o situaci na místě zásahu, potřebě sil a prostředků, odjezdu jednotky z místa zásahu. Ruční radiostanice využijí při běžných požárních zásazích, včetně vyhledávacích a záchranných prací.</t>
  </si>
  <si>
    <t>Obec Loužnice</t>
  </si>
  <si>
    <t>Náku přenosných radiostanic</t>
  </si>
  <si>
    <t>Ke své činnosti (dopravní nehody na silnici I/10, požáry, odklízení stromů, pomoc při povodních, aj.) potřebuje SDH Loužnice dvě ruční přenosné radiostanice typ MOTOROLA P165. Z tohoto důvodu žádá Obec Loužnice na nákup 2 kusů ručních přenosných radiostanic typ MOTOROLA P165 o poskytnutí neinvestiční dotace ve výši 7.096,-Kč z Fondu požární ochrany Libereckého kraje.</t>
  </si>
  <si>
    <t>Vybavení JPO obce Levínská Olešnice radostanicemi</t>
  </si>
  <si>
    <t>Předmětem projektu je doplnění vybavení jednotky požární ochrany obce Levínská Olešnice komunikačními prostředky - přenosnými radiostanicemi. Jednotka realizuje podpůrné zásahy u požárů pro profesionální hasiče, dále asanační a bezpečnostní zásahy při větrných kalamitách a velmi často také při povodňových situacích v obci. Současné vybavení jednotky neumožňuje dostatečně operativní a spolehlivou komunikaci mezi jejími členy.</t>
  </si>
  <si>
    <t>Obec Olešnice</t>
  </si>
  <si>
    <t>Radiostanice</t>
  </si>
  <si>
    <t>Pořízení a zabudování 1 ks mobilní radiostanice do zásahového vozidla + pořízení 2 ks přenosných radiostanic</t>
  </si>
  <si>
    <t>Nákup radiostanic</t>
  </si>
  <si>
    <t>Jednotky sboru dobrovolných hasičů jsou zařazeny do kategorie JPOIII/1 a JPOV/1 a operují v součinnosti s profesionálními hasiči při výjezdech nejen ve městě Stráž pod Ralskem, ale i v okolních obcích v rámci uzavřených dohod o vzájemné spolupráci. Proto je třeba zajistit pro všechny členy jednotek vybavení pro kvalitní spojení při prováděných zásazích.</t>
  </si>
  <si>
    <t>Pořízení radiostanice</t>
  </si>
  <si>
    <t>Cílem projektu je zjednodušení komunikace mezi velitelem jednotky a operačním střediskem HZS ČR. JSDHO Semily v současné době používá pouze analogovou komunikaci, zatímco HZS ČR digitální.</t>
  </si>
  <si>
    <t>Nákup digitálních radiostanic pro JSDHO Jablonec n. N.</t>
  </si>
  <si>
    <t>Cílem nákupu nových mobilních digitální radiostanic a přenosných digitálních radiostanic je obnova stávajícího vybavení a postupné nahrazování alnalogových mobilních a přenosných analogových radiostanic za digitální. Nově pořizované digitální radiostanice budou výhradně instalovány do požárních automobilů kategorie CAS. Digitální radiostanice jsou plně kompatibilní se stávající spojovací technikou a není tak ohrožena akceschopnost jednotek.</t>
  </si>
  <si>
    <t>Požízení vozidlové radiostanice</t>
  </si>
  <si>
    <t>Jedná se o požízení nové vozidlové radiostanice do vozidla Tatra 148 CAS 32. Důvodem je porucha stávající radiostanice (nefunkční základní deska), kdy je dle vyjádření servisu oprava nerentabilní.</t>
  </si>
  <si>
    <t>Město Žandov</t>
  </si>
  <si>
    <t>Pořízení nových radiostanic</t>
  </si>
  <si>
    <t>Pořízení nových radiostanic, namísto starých, poruchových, dosluhujících.</t>
  </si>
  <si>
    <t>Radiostanice - obnova</t>
  </si>
  <si>
    <t>Předkládáme Vám žádost na spolufinancování obnovy radiostanic Motorola. V současné době má naše jednotka již dosluhující zařízení, jeho obnova je žádoucí a nutná, používají přístroje z roku výroby 1994, resp. 1988.</t>
  </si>
  <si>
    <t>Statutární město Liberec</t>
  </si>
  <si>
    <t>Nákup 16 kusů přenosných radiostanic pro JSDH města Liberec</t>
  </si>
  <si>
    <t>Nákup 16 kusů přenosných radiostanic DP 1400 MOTOTRBO pro 8 výjezdových jednotek dobrovolných hasičů statutárního města Liberec.</t>
  </si>
  <si>
    <t>Pořízení spojovacích prostředků</t>
  </si>
  <si>
    <t xml:space="preserve">Z důvodu centralizace KOPIS v Liberci doplnit jednotku požární ochrany obce vozidlovou radiostanicí a ručními přenosnými radiostanicemi. </t>
  </si>
  <si>
    <t>Jedná se o nákup radiostanic a náhradní baterie pro radiostanice.</t>
  </si>
  <si>
    <t>Obec Příšovice</t>
  </si>
  <si>
    <t>Pořízení nových radiostanic pro výjezdovou jednotku obce Příšovice</t>
  </si>
  <si>
    <t>Obec Příšovice potřebuje vybavit výjezdovou jednotku novými radiostanicemi DP 2600 včetně náhradních zdrojů. Nákup radiostanic je realizován v rámci souběžného projektu jednotného systému varování a vyrozumění v roce 2015 v místě dislokace výjezdové jednotky v obci Příšovice.</t>
  </si>
  <si>
    <t>Jedná se o nákup jedné mobilní radiostanice pro JPO III s možností zasílání kódů typické činnosti a dále nákup šesti kusů přenosných radiostanic pro JPO Velké Hamry I, Velké Hamry II a Bohdalovice.</t>
  </si>
  <si>
    <t>Obec Stružinec</t>
  </si>
  <si>
    <t>Nákup vozidlové radiostanice včetně příslušenství</t>
  </si>
  <si>
    <t>Pořízení vozidlové a ruční RDS zvýší možnosti mobilní komunikace jednotky v terénu jak s příslušným OPIS, tak mezi zasahujícími JPO navzájem. Je alternativou k problematickému pokrytí členitého území signálem pro mobilní telefony oběma dominantními operátory.</t>
  </si>
  <si>
    <t>Nákup 1 ks mobilní radiostanice 2 ks přenosné radiostanice na dovybavení JSDH Ves.</t>
  </si>
  <si>
    <t>Obec Martinice v Krkonoších</t>
  </si>
  <si>
    <t>Předmětem projektu je dovybavení výjezdové jednotky radiostanicemi pro zkvalitnění komunikace v případě zásahu či jiné situaci v obci. Obec disponuje aktivním koncovým prvkem jednotného systému varování a vyrozumění obyvatelstva, který byl instalován na konci roku 2014.</t>
  </si>
  <si>
    <t>Pořízení radistanic pro JPO</t>
  </si>
  <si>
    <t>Vybavení jednotky požární ochrany radiostanicemi. Motorová radiostanice bude umístěna ve vozidle DA.</t>
  </si>
  <si>
    <t>Obec Skuhrov</t>
  </si>
  <si>
    <t>Projekt je zaměřen na pořízení dvou kusů radiostanic Motorola DP1400 za účelem zvýšení akceschopnosti JPO obce Skuhrov, k zajištění bezpečné a bezproblémové komunikace mezi jednotlivými JPO při zásahu a tedy celkovému zvýšení bezpečnosti členů JPO. Dále budou radiostanice využívány pro zkvalitnění organizace soutěží v požárním sportu pro děti i dospělé pořádanými SDH Skuhrov. S ohledm na současnou snahu o založení dětské základny SDH Skuhrov by radoistanice byly velkým přínosem a pomocníkem i s tohoto hlediska.</t>
  </si>
  <si>
    <t>Obec Benecko</t>
  </si>
  <si>
    <t>Pořízení a opravy mobilních a přenosných radiostanic včetně příslušenství</t>
  </si>
  <si>
    <t>Pořízení nových radiostanic.</t>
  </si>
  <si>
    <t>Pořízení přenosných radostanic včetně příslušenství</t>
  </si>
  <si>
    <t>S ohledem na nutnost spojení při zásazích u požárů je nutné zabezpečit radiové spojení mezi členy zásahové jednotky.</t>
  </si>
  <si>
    <t>Obec Bukovina u Čisté</t>
  </si>
  <si>
    <t>Pořízení nových radiostanic, mobilní a přenosné</t>
  </si>
  <si>
    <t>Z důvodu centralizace KOPIS, bude pořízena jedna vozidlová RDST zn. MOTOROLA GM 360 VHF s příslušenstvím (anténa). Pro vzájemnou komunikaci členů zásahové jednotky s velitelským sborem je třeba pořídit 2 ks přenosných ručních radiostanic zn. ES- 100</t>
  </si>
  <si>
    <t>Pořízení mobilních a přenosných radiostanic včetně příslušenství</t>
  </si>
  <si>
    <t>Nákup komunikačních zařízení pro zajištění spojení JSDHO obce Šimonovice s operečním střediskem HZS LK.</t>
  </si>
  <si>
    <t>Obec Zlatá Olešnice</t>
  </si>
  <si>
    <t>Jednotka JPO III/1 Zlatá Olešnice nemá ve vozidle DA vozidlovou vysílačku a při zásahu je nutné spojení s KOPIS. Zároveň pořízením 2ks ručních radiostanic zlepšíme komunikaci mezi zasahujícími hasiči, protože máme pouze 4 ks.</t>
  </si>
  <si>
    <t>Nákup přenosných radiostanic</t>
  </si>
  <si>
    <t>Projekt zahrnuje nákup dvou kusů přenostných radiostanic MOTOROLA GP340 a dvou kusů stolních nabíječek pro RDST GP.</t>
  </si>
  <si>
    <t>Pro zajištění a udržení akceschopnosti zásahové jednotky Sboru dobrovolných hasičů potřebuje Obec Mníšek doplnit Radiostanici P 185 a příslušenství - náhlavní soupravu Motorola.</t>
  </si>
  <si>
    <t>Pořízení nových náhradních baterií do radiostanic Motorola pro SDH Vysoké nad Jizerou</t>
  </si>
  <si>
    <t>Jedná se o pořízení náhradních baterií do radiostanic Motorola pro SDH Vysoké nad Jizerou. Radiostanice jsou užity pro zásahovou jednotku, která je používá při širokém spektru zásahů, na které je jednotka předurčena. Radiostanice jsou užívány z hlediska bezpečnosti zasahujících členů JSDHO při udržování neustálý komunikačního kontaktu řídících složek, mužstva s velitelem jednotky (zásahu) a dalších řídících struktur na místě zásahu. Všechny radiostanice jsou umístěny ve výjezdových vozech a jsou používány členy JSDHO Vysoké nad Jizerou.</t>
  </si>
  <si>
    <t>Obec Všeň</t>
  </si>
  <si>
    <t>Nákup radiostanic a příslušenství</t>
  </si>
  <si>
    <t>Ruční radiostanice ve výbavě jednotky požární ochrany přinesou další zkvalitění v řízení práce jednotky.</t>
  </si>
  <si>
    <t xml:space="preserve">Pořízení zdrojů a příslušentství k radiostanicím </t>
  </si>
  <si>
    <t>Předmětem žádosti o dotaci je zakoupení nových napájecích zdrojů do přenosných radiostanic Motorola CP (4 ks – 2250 mAh a Motorola GP (1 ks 2600 mAh). Stávající baterie jsou kapacitně již nedostatečné a ohrožují bezpečnou komunikaci. V rámci doplnění technického vybavení budou pořízeny 4 ks oddělených reproduktorů s mikrofonem, které zkvalitní spojení jednotlivých členů na místě zásahu.</t>
  </si>
  <si>
    <t>Nákup nových radiostanic s příslušenstvím</t>
  </si>
  <si>
    <t>Nákup nových ručních radiostanic Motorola k vybavení výjezdové jednotky a vozidlové radiostanice s příslušenstvím pro účely zřízení základnové radiostanice pro lepší spojení s HZS.</t>
  </si>
  <si>
    <t xml:space="preserve">Nákup vysílaček pro JSDH Nová Ves </t>
  </si>
  <si>
    <t xml:space="preserve">Radiostanice pro JSDH ke komunikaci mezi členy při zásazích a akcích. </t>
  </si>
  <si>
    <t>Nákup přenosné radiostanice</t>
  </si>
  <si>
    <t>13.673</t>
  </si>
  <si>
    <t>8.203</t>
  </si>
  <si>
    <t>Radiostanice (RDST)</t>
  </si>
  <si>
    <t>Obec, město</t>
  </si>
  <si>
    <t xml:space="preserve">Pořízení a údržba hydraulických a pneumatických prostředků pro vyprošťování osob z havarovaných vozidel. </t>
  </si>
  <si>
    <t xml:space="preserve">Pořízení a údržba hydraulických a pneumatických prostředků pro vyprošťování osob z havarovaných vozidel. Cílem projektu je provedení pravidelné údržby/revize hydraulické vyprošťovací sady, nutné pro její provozování a pořízení sady pneumatických vysokotlakých zvedacích vaků k doplnění výbavy pro zásahy u dopravních nehod. </t>
  </si>
  <si>
    <t>Nákup vyprošťovacího vybavení pro předurčenou jednotku Jablonecké Paseky</t>
  </si>
  <si>
    <t xml:space="preserve">Cílem je nákup nového hydraulického vyprošťovacího vybavení, aby byla splněna základní podmínka pro předurčení JSDHO Jablonecké Paseky. Druh, rozsah a množství agregátů a příslušenství plně odpovídá materiálně technickému vybavení nezbytnému k plnění úkolů při dopravních nehodách. Vyprošťovací hydraulické zařízení bude umístěno ve vozidle Tatra CAS 24. </t>
  </si>
  <si>
    <t>Pořízení pneumatických prostředků pro vyprošťování osob z havarovaných vozidel</t>
  </si>
  <si>
    <t>pneumatické zvedací vaky včetně příslušenství jsou nedílnou součástí technických prostředků pro řešení následků dopravních nehod a podobných MU na které je JSDHO Turnov předurčena.</t>
  </si>
  <si>
    <t>Město Hrádek nad Nisou</t>
  </si>
  <si>
    <t>Pořízení sady stabilizačních podpěr k řešení dopravních nehod</t>
  </si>
  <si>
    <t xml:space="preserve">Obsahem projektu je dovybavení jednostky SDH obce Hrádek nad Nisou pro předurčenost na dopravní nehody. Konkrétně jde o nákup sady stabilizačních podpěr typ Holmatro vč. nože pro vytvoření děr z důvodu umístění stabilizačních podpěr a podpěrné desky na větší stabilitu podpěr. Nákupem navrhované sady bude vzhledem k rychlejší a bezpečnější stabilizaci havarovaných vozidel zvýšena kvalita zásahu při dopravních nehodách. Využíváním těchto podpěr se v místě zásahu zvýší bezpečnost zasahujících hasičů a vyprošťovaných zraněných osob. </t>
  </si>
  <si>
    <t>Město Osečná</t>
  </si>
  <si>
    <t>Pořízení hydraulického vyprošťovacího zařízení</t>
  </si>
  <si>
    <t>Záměrem a zároveň cílem projektu je pořízení jedné sady zcela nového hydraulického vyprošťovacího zařízení osob z havarovaných vozidel, splňující zákonné požadavky. Předurčenost JSDHO Osečná je z hlediska plošného pokrytí území LK jednotkami PO žádoucí. Zástupci HZS LK jsou připraveni tento projekt na KÚLK podpořit.</t>
  </si>
  <si>
    <t>SDH Chrastava - podpěry pro stabilizaci havarovaného vozidla</t>
  </si>
  <si>
    <t>V rámci projektu budou pořízeny pro JSDH Chrastava systém podpěrných prostředků pro stabilizaci převrženého havarovaného vozidla.</t>
  </si>
  <si>
    <t>Oprava a repase soupravy hydraulického vyprošťovacího zařízení a označení místa zásahu u dopravních nehod.</t>
  </si>
  <si>
    <t>Oprava, repase a výměna tlakových hadic je po pěti letech z důvodu zajištění funkčnosti zařízení a splnění revize po pěti letech dané výrobcem. Pořízení dopravních kuželů /s LED osvětlením/ a zastavovacích světelných terčů je k zajištění bezpečného zásahu pro zasahující členy jednotky předurčené na dopravní nehody a je v souladu s metodickým listem „Bojového řádu jednotek požární ochrany“, „D – 1“, bodem 8a) z 2.12.2011.</t>
  </si>
  <si>
    <t>Pořízení hydraulických prostředků pro vyprošťování osob</t>
  </si>
  <si>
    <t>Pořízený majetek poslouží v případech výjezdů k dopravním nehodám, odbornému zajištění zachraňovaných osob a bezpečnosti zasahujících hasičů. Jedná se o neinvestiční náklad, který je v souladu s koncepcí požární ochrany kraje, souvisí s potřebami plošného pokrytí Libereckého kraje a je v souladu s potřebami požárního poplachového plánu kraje.</t>
  </si>
  <si>
    <t>00263141</t>
  </si>
  <si>
    <t>00262340</t>
  </si>
  <si>
    <t>00276227</t>
  </si>
  <si>
    <t>00262854</t>
  </si>
  <si>
    <t>00263061</t>
  </si>
  <si>
    <t>00262871</t>
  </si>
  <si>
    <t>00260479</t>
  </si>
  <si>
    <t>00261131</t>
  </si>
  <si>
    <t>00275590</t>
  </si>
  <si>
    <t>00481483</t>
  </si>
  <si>
    <t>00262544</t>
  </si>
  <si>
    <t>262315</t>
  </si>
  <si>
    <t>00262595</t>
  </si>
  <si>
    <t>00276111</t>
  </si>
  <si>
    <t>00276294</t>
  </si>
  <si>
    <t>00263303</t>
  </si>
  <si>
    <t>00276057</t>
  </si>
  <si>
    <t>00263036</t>
  </si>
  <si>
    <t>00262307</t>
  </si>
  <si>
    <t>00262781</t>
  </si>
  <si>
    <t>00276162</t>
  </si>
  <si>
    <t>00275948</t>
  </si>
  <si>
    <t>00262820</t>
  </si>
  <si>
    <t>00524301</t>
  </si>
  <si>
    <t>00672033</t>
  </si>
  <si>
    <t>00275808</t>
  </si>
  <si>
    <t>00275859</t>
  </si>
  <si>
    <t>00831468</t>
  </si>
  <si>
    <t>00672084</t>
  </si>
  <si>
    <t>46744959</t>
  </si>
  <si>
    <t>00671932</t>
  </si>
  <si>
    <t>00276171</t>
  </si>
  <si>
    <t>00275735</t>
  </si>
  <si>
    <t>00671941</t>
  </si>
  <si>
    <t>00580791</t>
  </si>
  <si>
    <t>00671886</t>
  </si>
  <si>
    <t>00276197</t>
  </si>
  <si>
    <t>00261076</t>
  </si>
  <si>
    <t>00262633</t>
  </si>
  <si>
    <t>00831433</t>
  </si>
  <si>
    <t>00580821</t>
  </si>
  <si>
    <t>00260622</t>
  </si>
  <si>
    <t>00260746</t>
  </si>
  <si>
    <t>00262501</t>
  </si>
  <si>
    <t>00260428</t>
  </si>
  <si>
    <t>00262803</t>
  </si>
  <si>
    <t>00262404</t>
  </si>
  <si>
    <t>00276073</t>
  </si>
  <si>
    <t>00260967</t>
  </si>
  <si>
    <t>00260657</t>
  </si>
  <si>
    <t>00854662</t>
  </si>
  <si>
    <t>00671916</t>
  </si>
  <si>
    <t>00263001</t>
  </si>
  <si>
    <t>00275654</t>
  </si>
  <si>
    <t>00262790</t>
  </si>
  <si>
    <t>00262471</t>
  </si>
  <si>
    <t>00263222</t>
  </si>
  <si>
    <t>00276201</t>
  </si>
  <si>
    <t>00275905</t>
  </si>
  <si>
    <t>00671959</t>
  </si>
  <si>
    <t>43256201</t>
  </si>
  <si>
    <t>00276031</t>
  </si>
  <si>
    <t>00672076</t>
  </si>
  <si>
    <t>00275964</t>
  </si>
  <si>
    <t>00262978</t>
  </si>
  <si>
    <t>00263125</t>
  </si>
  <si>
    <t>00276154</t>
  </si>
  <si>
    <t>00580805</t>
  </si>
  <si>
    <t>00262561</t>
  </si>
  <si>
    <t>00275581</t>
  </si>
  <si>
    <t>00275646</t>
  </si>
  <si>
    <t>00262625</t>
  </si>
  <si>
    <t>00276278</t>
  </si>
  <si>
    <t>Benešov u Semil</t>
  </si>
  <si>
    <t>Oldřichov v Hájích</t>
  </si>
  <si>
    <t>Rádlo</t>
  </si>
  <si>
    <t>Držkov</t>
  </si>
  <si>
    <t>Velké Hamry</t>
  </si>
  <si>
    <t>Chrastava</t>
  </si>
  <si>
    <t>Semily</t>
  </si>
  <si>
    <t>Vysoké nad Jizerou</t>
  </si>
  <si>
    <t>Všelibice</t>
  </si>
  <si>
    <t>Rokytnice nad Jizerou</t>
  </si>
  <si>
    <t>Raspenava</t>
  </si>
  <si>
    <t>Nové Město pod Smrkem</t>
  </si>
  <si>
    <t>Jablonec nad Nisou</t>
  </si>
  <si>
    <t>Desná</t>
  </si>
  <si>
    <t xml:space="preserve">Frýdlant </t>
  </si>
  <si>
    <t>Turnov</t>
  </si>
  <si>
    <t>Dubá</t>
  </si>
  <si>
    <t>Studenec</t>
  </si>
  <si>
    <t>Nová Ves nad Popelkou</t>
  </si>
  <si>
    <t>Hodkovice nad Mohelkou</t>
  </si>
  <si>
    <t>Kunratice u Cvikova</t>
  </si>
  <si>
    <t>Chotyně</t>
  </si>
  <si>
    <t>Jilemnice</t>
  </si>
  <si>
    <t>Kruh</t>
  </si>
  <si>
    <t>Dětřichov</t>
  </si>
  <si>
    <t>Černousy</t>
  </si>
  <si>
    <t>Jeřmanice</t>
  </si>
  <si>
    <t>Radimovice</t>
  </si>
  <si>
    <t>Svojek</t>
  </si>
  <si>
    <t>Horní Branná</t>
  </si>
  <si>
    <t>Proseč pod Ještědem</t>
  </si>
  <si>
    <t>Paseky nad Jizerou</t>
  </si>
  <si>
    <t>Šimonovice</t>
  </si>
  <si>
    <t>Tatobity</t>
  </si>
  <si>
    <t>Volfartice</t>
  </si>
  <si>
    <t>Železný Brod</t>
  </si>
  <si>
    <t xml:space="preserve">Nová Ves </t>
  </si>
  <si>
    <t>Habartice</t>
  </si>
  <si>
    <t>Maršovice</t>
  </si>
  <si>
    <t>Sychrov</t>
  </si>
  <si>
    <t>Troskovice</t>
  </si>
  <si>
    <t>Lomnice nad Popelkou</t>
  </si>
  <si>
    <t>Pertoltice</t>
  </si>
  <si>
    <t>Dalešice</t>
  </si>
  <si>
    <t>Hejnice</t>
  </si>
  <si>
    <t>Česká Lípa</t>
  </si>
  <si>
    <t>Radostná pod Kozákovem</t>
  </si>
  <si>
    <t>Loužnice</t>
  </si>
  <si>
    <t>Levínská Olešnice</t>
  </si>
  <si>
    <t>Olešnice</t>
  </si>
  <si>
    <t>Stráž pod Ralskem</t>
  </si>
  <si>
    <t>Žandov</t>
  </si>
  <si>
    <t>Liberec</t>
  </si>
  <si>
    <t>Příšovice</t>
  </si>
  <si>
    <t>Stružinec</t>
  </si>
  <si>
    <t>Martinice v Krkonoších</t>
  </si>
  <si>
    <t>Skuhrov</t>
  </si>
  <si>
    <t>Benecko</t>
  </si>
  <si>
    <t>Bukovina u Čisté</t>
  </si>
  <si>
    <t>Zlatá Olešnice</t>
  </si>
  <si>
    <t>Mníšek</t>
  </si>
  <si>
    <t>Všeň</t>
  </si>
  <si>
    <t>Osečná</t>
  </si>
  <si>
    <t>Ktová</t>
  </si>
  <si>
    <t>Kamenický Šenov</t>
  </si>
  <si>
    <t>Mimoň</t>
  </si>
  <si>
    <t>Pěnčín</t>
  </si>
  <si>
    <t>Koberovy</t>
  </si>
  <si>
    <t>Rovensko pod Troskami</t>
  </si>
  <si>
    <t>Kravaře</t>
  </si>
  <si>
    <t>Stráž nad Nisou</t>
  </si>
  <si>
    <t>Bystrá nad Jizerou</t>
  </si>
  <si>
    <t>V-1 Přijaté</t>
  </si>
  <si>
    <t>V-2 Přijaté</t>
  </si>
  <si>
    <t>V-1 Nepřijaté</t>
  </si>
  <si>
    <t>V-2 Nepřijaté</t>
  </si>
  <si>
    <t>V-3 Nepřijaté</t>
  </si>
  <si>
    <t xml:space="preserve">Jedná se o požízení dálkového ovládání JSVV pro rotační sirénu na hasičské zbrojnici v Rokytnici nad Jizerou. Jedná se konkrétně o sirénový příjmač, silnoproudý rozvaděč a anténu včetně montáže, revize a uvedení do provozu. Doposud byla siréna spouštěna analogovým rádiovým signálem přes základnovou radiostanici. </t>
  </si>
  <si>
    <r>
      <t xml:space="preserve">Vybavení jednotky sboru dobrovolných hasičů obce Kunratice u Cvikova zařazené v kategorii JPO 3/1. Požadované vybavení je nutné pro výkon zásahové činnosti. Jedná se o dovybavení komunikačními prostředky pro zasahující hasiče. Stávající komunikační prostředky jsou již v nepoužitelném stavu a množství ručních radiostanic je nedostačující. Požadované vybavení a dovybavení je nezbytné pro další výkon činnosti jednotky.
</t>
    </r>
    <r>
      <rPr>
        <b/>
        <sz val="8"/>
        <color rgb="FF0000FF"/>
        <rFont val="Times New Roman"/>
        <family val="1"/>
        <charset val="238"/>
      </rPr>
      <t>Chybně vyplněná žádost, jak v elektronické, tak v písemné podobě - chyby formální i věcné</t>
    </r>
  </si>
  <si>
    <t>Projekty splňující podmínky Výzvy č. 2  doporučené k realizaci
Pořízení, doplnění a opravy prvků jednotného systému varování a vyrozumění obyvatelstva</t>
  </si>
  <si>
    <t xml:space="preserve">Projekty splňující podmínky Výzvy č. 1 doporučené k realizaci - Pořízení jednovrstvých a vícevrstvých zásahových obleků, zásahových bot, 
rukavic a přileb, pracovních polohovacích pásů, ochranných kukel, reflexních vest, osobních svítilen </t>
  </si>
  <si>
    <t xml:space="preserve">Projekty splňující podmínky Výzvy č. 3 doporučené k realizaci - Pořízení a opravy mobilních a přenosných radiostanic včetně příslušenství </t>
  </si>
  <si>
    <r>
      <t xml:space="preserve">V závislosti na posílení vybavení vozidla sboru dobrovolných hasičů Města Kamenický Šenov je nezbytné letos nakoupit novou přenosnou radiostanici.
Nákupem nové přenosné radiostanice se zajistí i nadále odpovídající akceschopnost jednotky.
</t>
    </r>
    <r>
      <rPr>
        <b/>
        <sz val="8"/>
        <color rgb="FFFF0000"/>
        <rFont val="Times New Roman"/>
        <family val="1"/>
        <charset val="238"/>
      </rPr>
      <t>Chybí žádost v písemné podobě, jsou pouze přílohy</t>
    </r>
  </si>
  <si>
    <t>Projekty splňující podmínky Výzvy č. 4 - Pořízení, opravy a údržba ručních, hydraulických a pneumatických prostředků pro vyprošťování osob 
z havarovaných vozidel, stabilizaci vozidla, jímání provozních kapalin vozidel a označení místa zásahu doporučené k realizaci</t>
  </si>
  <si>
    <t>V-3 Přijaté</t>
  </si>
  <si>
    <t>V-4 Přijaté</t>
  </si>
  <si>
    <t>Seznam obcí s podpořenými projekty</t>
  </si>
  <si>
    <r>
      <t xml:space="preserve">Jedná se o obnovu stávajících ochranných prostředků výjezdní jednotky </t>
    </r>
    <r>
      <rPr>
        <b/>
        <sz val="8"/>
        <color indexed="10"/>
        <rFont val="Times New Roman"/>
        <family val="1"/>
        <charset val="238"/>
      </rPr>
      <t xml:space="preserve">
</t>
    </r>
    <r>
      <rPr>
        <b/>
        <sz val="8"/>
        <color indexed="12"/>
        <rFont val="Times New Roman"/>
        <family val="1"/>
        <charset val="238"/>
      </rPr>
      <t>Obec požaduje dotaci na prostředky, na které se tato výzva nevztahuje (2x lehký protichemický oblek Sunit).</t>
    </r>
  </si>
  <si>
    <r>
      <t>Jedná se o pořízení dálkového ovládání JSVV pro rotační sirénu na hasičské zbrojnici v Bystré nad Jizerou. Jedná se konkrétně o sirénový přijímač, silnoproudý rozvaděč a anténu včetně montáže, revize a uvedení do provozu. Doposud byla siréna spouštěna pouze ručně.</t>
    </r>
    <r>
      <rPr>
        <sz val="8"/>
        <color rgb="FF0000FF"/>
        <rFont val="Times New Roman"/>
        <family val="1"/>
        <charset val="238"/>
      </rPr>
      <t xml:space="preserve"> 
</t>
    </r>
    <r>
      <rPr>
        <b/>
        <sz val="8"/>
        <color rgb="FF0000FF"/>
        <rFont val="Times New Roman"/>
        <family val="1"/>
        <charset val="238"/>
      </rPr>
      <t>V písemné podobě je pouze jedna příloha, vlastní žádost a druhá příloha chybí</t>
    </r>
  </si>
  <si>
    <t>Žádosti nesplňující podmínky Výzvy č. 1 po formální stránce - nehodnoceny</t>
  </si>
  <si>
    <t>Žádosti nesplňující podmínky Výzvy č. 2 po formální stránce - nehodnoceny</t>
  </si>
  <si>
    <t>Žádosti nesplňující podmínky Výzvy č. 3 po formální stránce - nehodnoceny</t>
  </si>
  <si>
    <t xml:space="preserve">Žádosti neodpovídající Výzvě č. 1 po věcné stránce (speciální kritéria) nedoporučené k realizaci </t>
  </si>
  <si>
    <t>Seznam obcí s podpořenými projekty v jednotlivých Výzvách</t>
  </si>
  <si>
    <t>Přehled žádostí o dotaci z dotačního fondu LK 2015 - 1.1 Podpora jednotek požární ochrany obcí Libereckého kraje, Výzvy č. 1 až 4
a bodové hodnocení žádostí</t>
  </si>
  <si>
    <t>Obec Líšný</t>
  </si>
  <si>
    <t>Pořízení ručních radiostanic pro JSDHO Líšný</t>
  </si>
  <si>
    <t>Žádost zaslána pouze v písemné podobě. Nebyla podána do modulu VFP</t>
  </si>
  <si>
    <t>32.120</t>
  </si>
  <si>
    <t>16.000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</si>
</sst>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1"/>
      <color theme="1"/>
      <name val="Times New Roman"/>
      <family val="2"/>
      <charset val="238"/>
    </font>
    <font>
      <b/>
      <sz val="12"/>
      <name val="Times New Roman"/>
      <family val="1"/>
      <charset val="238"/>
    </font>
    <font>
      <sz val="8"/>
      <name val="Times New Roman"/>
      <family val="1"/>
      <charset val="238"/>
    </font>
    <font>
      <sz val="10"/>
      <name val="Times New Roman"/>
      <family val="1"/>
      <charset val="238"/>
    </font>
    <font>
      <sz val="10"/>
      <color indexed="10"/>
      <name val="Times New Roman"/>
      <family val="1"/>
      <charset val="238"/>
    </font>
    <font>
      <sz val="10"/>
      <color indexed="10"/>
      <name val="Arial"/>
      <family val="2"/>
      <charset val="238"/>
    </font>
    <font>
      <b/>
      <sz val="8"/>
      <name val="Times New Roman"/>
      <family val="1"/>
      <charset val="238"/>
    </font>
    <font>
      <b/>
      <sz val="8"/>
      <color indexed="12"/>
      <name val="Times New Roman"/>
      <family val="1"/>
      <charset val="238"/>
    </font>
    <font>
      <b/>
      <sz val="8"/>
      <color indexed="10"/>
      <name val="Times New Roman"/>
      <family val="1"/>
      <charset val="238"/>
    </font>
    <font>
      <sz val="8"/>
      <name val="Arial"/>
      <family val="2"/>
      <charset val="238"/>
    </font>
    <font>
      <b/>
      <vertAlign val="superscript"/>
      <sz val="8"/>
      <name val="Times New Roman"/>
      <family val="1"/>
      <charset val="238"/>
    </font>
    <font>
      <b/>
      <sz val="10"/>
      <name val="Times New Roman"/>
      <family val="1"/>
      <charset val="238"/>
    </font>
    <font>
      <b/>
      <vertAlign val="subscript"/>
      <sz val="8"/>
      <name val="Times New Roman"/>
      <family val="1"/>
      <charset val="238"/>
    </font>
    <font>
      <b/>
      <sz val="10"/>
      <color indexed="10"/>
      <name val="Times New Roman"/>
      <family val="1"/>
      <charset val="238"/>
    </font>
    <font>
      <b/>
      <vertAlign val="subscript"/>
      <sz val="8"/>
      <color indexed="10"/>
      <name val="Times New Roman"/>
      <family val="1"/>
      <charset val="238"/>
    </font>
    <font>
      <b/>
      <sz val="12"/>
      <name val="Arial"/>
      <family val="2"/>
      <charset val="238"/>
    </font>
    <font>
      <sz val="10"/>
      <name val="Arial"/>
      <family val="2"/>
      <charset val="238"/>
    </font>
    <font>
      <sz val="10"/>
      <color theme="1"/>
      <name val="Times New Roman"/>
      <family val="1"/>
      <charset val="238"/>
    </font>
    <font>
      <sz val="8"/>
      <color rgb="FF0000FF"/>
      <name val="Times New Roman"/>
      <family val="1"/>
      <charset val="238"/>
    </font>
    <font>
      <b/>
      <sz val="8"/>
      <color rgb="FF0000FF"/>
      <name val="Times New Roman"/>
      <family val="1"/>
      <charset val="238"/>
    </font>
    <font>
      <b/>
      <sz val="12"/>
      <color rgb="FF0000FF"/>
      <name val="Times New Roman"/>
      <family val="1"/>
      <charset val="238"/>
    </font>
    <font>
      <sz val="11"/>
      <color rgb="FF0000FF"/>
      <name val="Times New Roman"/>
      <family val="1"/>
      <charset val="238"/>
    </font>
    <font>
      <b/>
      <sz val="8"/>
      <color rgb="FFFF0000"/>
      <name val="Times New Roman"/>
      <family val="1"/>
      <charset val="238"/>
    </font>
    <font>
      <b/>
      <sz val="11"/>
      <name val="Times New Roman"/>
      <family val="1"/>
      <charset val="238"/>
    </font>
    <font>
      <sz val="11"/>
      <color theme="1"/>
      <name val="Times New Roman"/>
      <family val="1"/>
      <charset val="238"/>
    </font>
    <font>
      <b/>
      <sz val="11"/>
      <color theme="1"/>
      <name val="Times New Roman"/>
      <family val="1"/>
      <charset val="238"/>
    </font>
  </fonts>
  <fills count="3">
    <fill>
      <patternFill patternType="none"/>
    </fill>
    <fill>
      <patternFill patternType="gray125"/>
    </fill>
    <fill>
      <patternFill patternType="solid">
        <fgColor indexed="45"/>
        <bgColor indexed="64"/>
      </patternFill>
    </fill>
  </fills>
  <borders count="59">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70">
    <xf numFmtId="0" fontId="0" fillId="0" borderId="0" xfId="0"/>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horizontal="right" vertical="center"/>
    </xf>
    <xf numFmtId="0" fontId="3" fillId="0" borderId="0" xfId="0" applyFont="1" applyFill="1" applyAlignment="1">
      <alignment horizontal="right" vertical="center"/>
    </xf>
    <xf numFmtId="2" fontId="8" fillId="0" borderId="7" xfId="0" applyNumberFormat="1" applyFont="1" applyFill="1" applyBorder="1" applyAlignment="1">
      <alignment horizontal="center"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0" fillId="0" borderId="9"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8" xfId="0" applyFont="1" applyFill="1" applyBorder="1" applyAlignment="1">
      <alignment horizontal="center" vertical="center" wrapText="1"/>
    </xf>
    <xf numFmtId="1" fontId="6" fillId="0" borderId="9" xfId="0" applyNumberFormat="1" applyFont="1" applyFill="1" applyBorder="1" applyAlignment="1">
      <alignment horizontal="center" vertical="center" wrapText="1"/>
    </xf>
    <xf numFmtId="164" fontId="10" fillId="0" borderId="9" xfId="0" applyNumberFormat="1" applyFont="1" applyFill="1" applyBorder="1" applyAlignment="1">
      <alignment horizontal="center" vertical="center"/>
    </xf>
    <xf numFmtId="2" fontId="8" fillId="0" borderId="13" xfId="0" applyNumberFormat="1" applyFont="1" applyFill="1" applyBorder="1" applyAlignment="1">
      <alignment horizontal="center" vertical="center"/>
    </xf>
    <xf numFmtId="0" fontId="2" fillId="0" borderId="0" xfId="0" applyFont="1" applyFill="1" applyBorder="1" applyAlignment="1">
      <alignment vertical="center" wrapText="1"/>
    </xf>
    <xf numFmtId="0" fontId="6" fillId="0" borderId="0" xfId="0" applyFont="1" applyFill="1" applyBorder="1" applyAlignment="1">
      <alignment horizontal="center" vertical="center"/>
    </xf>
    <xf numFmtId="2" fontId="8" fillId="0" borderId="0" xfId="0" applyNumberFormat="1" applyFont="1" applyFill="1" applyBorder="1" applyAlignment="1">
      <alignment horizontal="center" vertical="center"/>
    </xf>
    <xf numFmtId="0" fontId="2" fillId="0" borderId="14" xfId="0" applyFont="1" applyFill="1" applyBorder="1" applyAlignment="1">
      <alignment vertical="center" wrapText="1"/>
    </xf>
    <xf numFmtId="0" fontId="2" fillId="0" borderId="15" xfId="0" applyFont="1" applyFill="1" applyBorder="1" applyAlignment="1">
      <alignment vertical="center" wrapText="1"/>
    </xf>
    <xf numFmtId="3" fontId="2" fillId="0" borderId="2" xfId="0" applyNumberFormat="1" applyFont="1" applyFill="1" applyBorder="1" applyAlignment="1">
      <alignment horizontal="right" vertical="center" wrapText="1"/>
    </xf>
    <xf numFmtId="3" fontId="2" fillId="0" borderId="3" xfId="0" applyNumberFormat="1" applyFont="1" applyFill="1" applyBorder="1" applyAlignment="1">
      <alignment horizontal="right" vertical="center" wrapText="1"/>
    </xf>
    <xf numFmtId="2" fontId="2" fillId="0" borderId="16" xfId="0" applyNumberFormat="1" applyFont="1" applyFill="1" applyBorder="1" applyAlignment="1">
      <alignment horizontal="right" vertical="center"/>
    </xf>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6" fillId="0" borderId="15" xfId="0" applyFont="1" applyFill="1" applyBorder="1" applyAlignment="1">
      <alignment horizontal="center" vertical="center"/>
    </xf>
    <xf numFmtId="2" fontId="7" fillId="0" borderId="18" xfId="0" applyNumberFormat="1" applyFont="1" applyFill="1" applyBorder="1" applyAlignment="1">
      <alignment horizontal="center" vertical="center"/>
    </xf>
    <xf numFmtId="0" fontId="2" fillId="0" borderId="14" xfId="0" applyFont="1" applyFill="1" applyBorder="1" applyAlignment="1">
      <alignment horizontal="center" vertical="center"/>
    </xf>
    <xf numFmtId="1" fontId="2" fillId="0" borderId="15" xfId="0" applyNumberFormat="1" applyFont="1" applyFill="1" applyBorder="1" applyAlignment="1">
      <alignment horizontal="center" vertical="center"/>
    </xf>
    <xf numFmtId="1" fontId="6" fillId="0" borderId="15" xfId="0" applyNumberFormat="1" applyFont="1" applyFill="1" applyBorder="1" applyAlignment="1">
      <alignment horizontal="center" vertical="center"/>
    </xf>
    <xf numFmtId="2" fontId="7" fillId="0" borderId="16" xfId="0" applyNumberFormat="1" applyFont="1" applyFill="1" applyBorder="1" applyAlignment="1">
      <alignment horizontal="center" vertical="center"/>
    </xf>
    <xf numFmtId="2" fontId="8" fillId="0" borderId="19" xfId="0" applyNumberFormat="1" applyFont="1" applyFill="1" applyBorder="1" applyAlignment="1">
      <alignment horizontal="center" vertical="center"/>
    </xf>
    <xf numFmtId="0" fontId="2" fillId="0" borderId="20" xfId="0" applyFont="1" applyFill="1" applyBorder="1" applyAlignment="1">
      <alignment vertical="center" wrapText="1"/>
    </xf>
    <xf numFmtId="0" fontId="2" fillId="0" borderId="21" xfId="0" applyFont="1" applyFill="1" applyBorder="1" applyAlignment="1">
      <alignment vertical="center" wrapText="1"/>
    </xf>
    <xf numFmtId="3" fontId="2" fillId="0" borderId="20" xfId="0" applyNumberFormat="1" applyFont="1" applyFill="1" applyBorder="1" applyAlignment="1">
      <alignment horizontal="right" vertical="center" wrapText="1"/>
    </xf>
    <xf numFmtId="3" fontId="2" fillId="0" borderId="21" xfId="0" applyNumberFormat="1" applyFont="1" applyFill="1" applyBorder="1" applyAlignment="1">
      <alignment horizontal="right" vertical="center" wrapText="1"/>
    </xf>
    <xf numFmtId="2" fontId="2" fillId="0" borderId="22" xfId="0" applyNumberFormat="1" applyFont="1" applyFill="1" applyBorder="1" applyAlignment="1">
      <alignment horizontal="right" vertical="center"/>
    </xf>
    <xf numFmtId="0" fontId="2" fillId="0" borderId="23" xfId="0" applyFont="1" applyFill="1" applyBorder="1" applyAlignment="1">
      <alignment horizontal="center" vertical="center"/>
    </xf>
    <xf numFmtId="0" fontId="2" fillId="0" borderId="21" xfId="0" applyFont="1" applyFill="1" applyBorder="1" applyAlignment="1">
      <alignment horizontal="center" vertical="center"/>
    </xf>
    <xf numFmtId="0" fontId="6" fillId="0" borderId="21" xfId="0" applyFont="1" applyFill="1" applyBorder="1" applyAlignment="1">
      <alignment horizontal="center" vertical="center"/>
    </xf>
    <xf numFmtId="2" fontId="7" fillId="0" borderId="24" xfId="0" applyNumberFormat="1" applyFont="1" applyFill="1" applyBorder="1" applyAlignment="1">
      <alignment horizontal="center" vertical="center"/>
    </xf>
    <xf numFmtId="0" fontId="2" fillId="0" borderId="20" xfId="0" applyFont="1" applyFill="1" applyBorder="1" applyAlignment="1">
      <alignment horizontal="center" vertical="center"/>
    </xf>
    <xf numFmtId="1" fontId="2" fillId="0" borderId="21" xfId="0" applyNumberFormat="1" applyFont="1" applyFill="1" applyBorder="1" applyAlignment="1">
      <alignment horizontal="center" vertical="center"/>
    </xf>
    <xf numFmtId="1" fontId="6" fillId="0" borderId="21" xfId="0" applyNumberFormat="1" applyFont="1" applyFill="1" applyBorder="1" applyAlignment="1">
      <alignment horizontal="center" vertical="center"/>
    </xf>
    <xf numFmtId="2" fontId="7" fillId="0" borderId="22" xfId="0" applyNumberFormat="1" applyFont="1" applyFill="1" applyBorder="1" applyAlignment="1">
      <alignment horizontal="center" vertical="center"/>
    </xf>
    <xf numFmtId="2" fontId="8" fillId="0" borderId="25" xfId="0" applyNumberFormat="1" applyFont="1" applyFill="1" applyBorder="1" applyAlignment="1">
      <alignment horizontal="center" vertical="center"/>
    </xf>
    <xf numFmtId="0" fontId="2" fillId="0" borderId="26" xfId="0" applyFont="1" applyFill="1" applyBorder="1" applyAlignment="1">
      <alignment vertical="center" wrapText="1"/>
    </xf>
    <xf numFmtId="0" fontId="2" fillId="0" borderId="27" xfId="0" applyFont="1" applyFill="1" applyBorder="1" applyAlignment="1">
      <alignment vertical="center" wrapText="1"/>
    </xf>
    <xf numFmtId="3" fontId="2" fillId="0" borderId="28" xfId="0" applyNumberFormat="1" applyFont="1" applyFill="1" applyBorder="1" applyAlignment="1">
      <alignment horizontal="right" vertical="center" wrapText="1"/>
    </xf>
    <xf numFmtId="3" fontId="2" fillId="0" borderId="29" xfId="0" applyNumberFormat="1" applyFont="1" applyFill="1" applyBorder="1" applyAlignment="1">
      <alignment horizontal="right" vertical="center" wrapText="1"/>
    </xf>
    <xf numFmtId="2" fontId="2" fillId="0" borderId="30" xfId="0" applyNumberFormat="1" applyFont="1" applyFill="1" applyBorder="1" applyAlignment="1">
      <alignment horizontal="right" vertical="center"/>
    </xf>
    <xf numFmtId="0" fontId="2" fillId="0" borderId="31" xfId="0" applyFont="1" applyFill="1" applyBorder="1" applyAlignment="1">
      <alignment horizontal="center" vertical="center"/>
    </xf>
    <xf numFmtId="0" fontId="2" fillId="0" borderId="29" xfId="0" applyFont="1" applyFill="1" applyBorder="1" applyAlignment="1">
      <alignment horizontal="center" vertical="center"/>
    </xf>
    <xf numFmtId="0" fontId="6" fillId="0" borderId="29" xfId="0" applyFont="1" applyFill="1" applyBorder="1" applyAlignment="1">
      <alignment horizontal="center" vertical="center"/>
    </xf>
    <xf numFmtId="2" fontId="7" fillId="0" borderId="32" xfId="0" applyNumberFormat="1" applyFont="1" applyFill="1" applyBorder="1" applyAlignment="1">
      <alignment horizontal="center" vertical="center"/>
    </xf>
    <xf numFmtId="0" fontId="2" fillId="0" borderId="28" xfId="0" applyFont="1" applyFill="1" applyBorder="1" applyAlignment="1">
      <alignment horizontal="center" vertical="center"/>
    </xf>
    <xf numFmtId="1" fontId="2" fillId="0" borderId="29" xfId="0" applyNumberFormat="1" applyFont="1" applyFill="1" applyBorder="1" applyAlignment="1">
      <alignment horizontal="center" vertical="center"/>
    </xf>
    <xf numFmtId="1" fontId="6" fillId="0" borderId="29" xfId="0" applyNumberFormat="1" applyFont="1" applyFill="1" applyBorder="1" applyAlignment="1">
      <alignment horizontal="center" vertical="center"/>
    </xf>
    <xf numFmtId="2" fontId="7" fillId="0" borderId="30" xfId="0" applyNumberFormat="1" applyFont="1" applyFill="1" applyBorder="1" applyAlignment="1">
      <alignment horizontal="center" vertical="center"/>
    </xf>
    <xf numFmtId="2" fontId="8" fillId="0" borderId="33" xfId="0" applyNumberFormat="1" applyFont="1" applyFill="1" applyBorder="1" applyAlignment="1">
      <alignment horizontal="center" vertical="center"/>
    </xf>
    <xf numFmtId="3" fontId="2" fillId="0" borderId="26" xfId="0" applyNumberFormat="1" applyFont="1" applyFill="1" applyBorder="1" applyAlignment="1">
      <alignment horizontal="right" vertical="center" wrapText="1"/>
    </xf>
    <xf numFmtId="3" fontId="2" fillId="0" borderId="27" xfId="0" applyNumberFormat="1" applyFont="1" applyFill="1" applyBorder="1" applyAlignment="1">
      <alignment horizontal="right" vertical="center" wrapText="1"/>
    </xf>
    <xf numFmtId="0" fontId="2" fillId="0" borderId="34" xfId="0" applyFont="1" applyFill="1" applyBorder="1" applyAlignment="1">
      <alignment horizontal="center" vertical="center"/>
    </xf>
    <xf numFmtId="0" fontId="2" fillId="0" borderId="27" xfId="0" applyFont="1" applyFill="1" applyBorder="1" applyAlignment="1">
      <alignment horizontal="center" vertical="center"/>
    </xf>
    <xf numFmtId="0" fontId="6" fillId="0" borderId="27" xfId="0" applyFont="1" applyFill="1" applyBorder="1" applyAlignment="1">
      <alignment horizontal="center" vertical="center"/>
    </xf>
    <xf numFmtId="2" fontId="7" fillId="0" borderId="35" xfId="0" applyNumberFormat="1" applyFont="1" applyFill="1" applyBorder="1" applyAlignment="1">
      <alignment horizontal="center" vertical="center"/>
    </xf>
    <xf numFmtId="0" fontId="2" fillId="0" borderId="26" xfId="0" applyFont="1" applyFill="1" applyBorder="1" applyAlignment="1">
      <alignment horizontal="center" vertical="center"/>
    </xf>
    <xf numFmtId="1" fontId="2" fillId="0" borderId="27" xfId="0" applyNumberFormat="1" applyFont="1" applyFill="1" applyBorder="1" applyAlignment="1">
      <alignment horizontal="center" vertical="center"/>
    </xf>
    <xf numFmtId="1" fontId="6" fillId="0" borderId="27" xfId="0" applyNumberFormat="1" applyFont="1" applyFill="1" applyBorder="1" applyAlignment="1">
      <alignment horizontal="center" vertical="center"/>
    </xf>
    <xf numFmtId="2" fontId="7" fillId="0" borderId="36" xfId="0" applyNumberFormat="1" applyFont="1" applyFill="1" applyBorder="1" applyAlignment="1">
      <alignment horizontal="center" vertical="center"/>
    </xf>
    <xf numFmtId="2" fontId="8" fillId="0" borderId="37" xfId="0" applyNumberFormat="1" applyFont="1" applyFill="1" applyBorder="1" applyAlignment="1">
      <alignment horizontal="center"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3" fontId="2" fillId="0" borderId="8" xfId="0" applyNumberFormat="1" applyFont="1" applyFill="1" applyBorder="1" applyAlignment="1">
      <alignment horizontal="right" vertical="center" wrapText="1"/>
    </xf>
    <xf numFmtId="3" fontId="2" fillId="0" borderId="9" xfId="0" applyNumberFormat="1" applyFont="1" applyFill="1" applyBorder="1" applyAlignment="1">
      <alignment horizontal="right" vertical="center" wrapText="1"/>
    </xf>
    <xf numFmtId="2" fontId="2" fillId="0" borderId="11" xfId="0" applyNumberFormat="1" applyFont="1" applyFill="1" applyBorder="1" applyAlignment="1">
      <alignment horizontal="right" vertical="center"/>
    </xf>
    <xf numFmtId="0" fontId="2" fillId="0" borderId="12" xfId="0" applyFont="1" applyFill="1" applyBorder="1" applyAlignment="1">
      <alignment horizontal="center" vertical="center"/>
    </xf>
    <xf numFmtId="0" fontId="2" fillId="0" borderId="9" xfId="0" applyFont="1" applyFill="1" applyBorder="1" applyAlignment="1">
      <alignment horizontal="center" vertical="center"/>
    </xf>
    <xf numFmtId="2" fontId="7" fillId="0" borderId="10" xfId="0" applyNumberFormat="1" applyFont="1" applyFill="1" applyBorder="1" applyAlignment="1">
      <alignment horizontal="center" vertical="center"/>
    </xf>
    <xf numFmtId="0" fontId="2" fillId="0" borderId="8" xfId="0" applyFont="1" applyFill="1" applyBorder="1" applyAlignment="1">
      <alignment horizontal="center" vertical="center"/>
    </xf>
    <xf numFmtId="1" fontId="2" fillId="0" borderId="9" xfId="0" applyNumberFormat="1" applyFont="1" applyFill="1" applyBorder="1" applyAlignment="1">
      <alignment horizontal="center" vertical="center"/>
    </xf>
    <xf numFmtId="1" fontId="6" fillId="0" borderId="9" xfId="0" applyNumberFormat="1" applyFont="1" applyFill="1" applyBorder="1" applyAlignment="1">
      <alignment horizontal="center" vertical="center"/>
    </xf>
    <xf numFmtId="2" fontId="7" fillId="0" borderId="11" xfId="0" applyNumberFormat="1" applyFont="1" applyFill="1" applyBorder="1" applyAlignment="1">
      <alignment horizontal="center" vertical="center"/>
    </xf>
    <xf numFmtId="2" fontId="8" fillId="0" borderId="38" xfId="0" applyNumberFormat="1" applyFont="1" applyFill="1" applyBorder="1" applyAlignment="1">
      <alignment horizontal="center" vertical="center"/>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2" fontId="2" fillId="0" borderId="5" xfId="0" applyNumberFormat="1" applyFont="1" applyFill="1" applyBorder="1" applyAlignment="1">
      <alignment horizontal="right"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6" fillId="0" borderId="3" xfId="0" applyFont="1" applyFill="1" applyBorder="1" applyAlignment="1">
      <alignment horizontal="center" vertical="center"/>
    </xf>
    <xf numFmtId="2" fontId="7" fillId="0" borderId="4" xfId="0" applyNumberFormat="1" applyFont="1" applyFill="1" applyBorder="1" applyAlignment="1">
      <alignment horizontal="center" vertical="center"/>
    </xf>
    <xf numFmtId="0" fontId="2" fillId="0" borderId="2" xfId="0" applyFont="1" applyFill="1" applyBorder="1" applyAlignment="1">
      <alignment horizontal="center" vertical="center"/>
    </xf>
    <xf numFmtId="1" fontId="2" fillId="0" borderId="3" xfId="0" applyNumberFormat="1" applyFont="1" applyFill="1" applyBorder="1" applyAlignment="1">
      <alignment horizontal="center" vertical="center"/>
    </xf>
    <xf numFmtId="1" fontId="6" fillId="0" borderId="3" xfId="0" applyNumberFormat="1" applyFont="1" applyFill="1" applyBorder="1" applyAlignment="1">
      <alignment horizontal="center" vertical="center"/>
    </xf>
    <xf numFmtId="2" fontId="7" fillId="0" borderId="5" xfId="0" applyNumberFormat="1" applyFont="1" applyFill="1" applyBorder="1" applyAlignment="1">
      <alignment horizontal="center" vertical="center"/>
    </xf>
    <xf numFmtId="2" fontId="8" fillId="0" borderId="39" xfId="0" applyNumberFormat="1" applyFont="1" applyFill="1" applyBorder="1" applyAlignment="1">
      <alignment horizontal="center" vertical="center"/>
    </xf>
    <xf numFmtId="0" fontId="2" fillId="0" borderId="40" xfId="0" applyFont="1" applyFill="1" applyBorder="1" applyAlignment="1">
      <alignment vertical="center" wrapText="1"/>
    </xf>
    <xf numFmtId="0" fontId="2" fillId="0" borderId="41" xfId="0" applyFont="1" applyFill="1" applyBorder="1" applyAlignment="1">
      <alignment vertical="center" wrapText="1"/>
    </xf>
    <xf numFmtId="0" fontId="2" fillId="0" borderId="42" xfId="0" applyFont="1" applyFill="1" applyBorder="1" applyAlignment="1">
      <alignment vertical="center" wrapText="1"/>
    </xf>
    <xf numFmtId="3" fontId="2" fillId="0" borderId="40" xfId="0" applyNumberFormat="1" applyFont="1" applyFill="1" applyBorder="1" applyAlignment="1">
      <alignment horizontal="right" vertical="center" wrapText="1"/>
    </xf>
    <xf numFmtId="3" fontId="2" fillId="0" borderId="41" xfId="0" applyNumberFormat="1" applyFont="1" applyFill="1" applyBorder="1" applyAlignment="1">
      <alignment horizontal="right" vertical="center" wrapText="1"/>
    </xf>
    <xf numFmtId="2" fontId="2" fillId="0" borderId="43" xfId="0" applyNumberFormat="1" applyFont="1" applyFill="1" applyBorder="1" applyAlignment="1">
      <alignment horizontal="right" vertical="center"/>
    </xf>
    <xf numFmtId="0" fontId="2" fillId="0" borderId="42" xfId="0" applyFont="1" applyFill="1" applyBorder="1" applyAlignment="1">
      <alignment horizontal="center" vertical="center"/>
    </xf>
    <xf numFmtId="0" fontId="2" fillId="0" borderId="41" xfId="0" applyFont="1" applyFill="1" applyBorder="1" applyAlignment="1">
      <alignment horizontal="center" vertical="center"/>
    </xf>
    <xf numFmtId="0" fontId="6" fillId="0" borderId="41" xfId="0" applyFont="1" applyFill="1" applyBorder="1" applyAlignment="1">
      <alignment horizontal="center" vertical="center"/>
    </xf>
    <xf numFmtId="2" fontId="7" fillId="0" borderId="44" xfId="0" applyNumberFormat="1" applyFont="1" applyFill="1" applyBorder="1" applyAlignment="1">
      <alignment horizontal="center" vertical="center"/>
    </xf>
    <xf numFmtId="0" fontId="2" fillId="0" borderId="40" xfId="0" applyFont="1" applyFill="1" applyBorder="1" applyAlignment="1">
      <alignment horizontal="center" vertical="center"/>
    </xf>
    <xf numFmtId="1" fontId="2" fillId="0" borderId="41" xfId="0" applyNumberFormat="1" applyFont="1" applyFill="1" applyBorder="1" applyAlignment="1">
      <alignment horizontal="center" vertical="center"/>
    </xf>
    <xf numFmtId="1" fontId="6" fillId="0" borderId="41" xfId="0" applyNumberFormat="1" applyFont="1" applyFill="1" applyBorder="1" applyAlignment="1">
      <alignment horizontal="center" vertical="center"/>
    </xf>
    <xf numFmtId="2" fontId="7" fillId="0" borderId="43" xfId="0" applyNumberFormat="1" applyFont="1" applyFill="1" applyBorder="1" applyAlignment="1">
      <alignment horizontal="center" vertical="center"/>
    </xf>
    <xf numFmtId="2" fontId="8" fillId="0" borderId="45" xfId="0" applyNumberFormat="1" applyFont="1" applyFill="1" applyBorder="1" applyAlignment="1">
      <alignment horizontal="center" vertical="center"/>
    </xf>
    <xf numFmtId="0" fontId="2" fillId="0" borderId="23" xfId="0" applyFont="1" applyFill="1" applyBorder="1" applyAlignment="1">
      <alignment vertical="center" wrapText="1"/>
    </xf>
    <xf numFmtId="0" fontId="2" fillId="0" borderId="12" xfId="0" applyFont="1" applyFill="1" applyBorder="1" applyAlignment="1">
      <alignment vertical="center" wrapText="1"/>
    </xf>
    <xf numFmtId="3" fontId="2" fillId="0" borderId="8" xfId="0" applyNumberFormat="1" applyFont="1" applyFill="1" applyBorder="1" applyAlignment="1">
      <alignment vertical="center" wrapText="1"/>
    </xf>
    <xf numFmtId="3" fontId="2" fillId="0" borderId="9" xfId="0" applyNumberFormat="1" applyFont="1" applyFill="1" applyBorder="1" applyAlignment="1">
      <alignment vertical="center" wrapText="1"/>
    </xf>
    <xf numFmtId="2" fontId="2" fillId="0" borderId="11" xfId="0" applyNumberFormat="1" applyFont="1" applyFill="1" applyBorder="1" applyAlignment="1">
      <alignment vertical="center"/>
    </xf>
    <xf numFmtId="0" fontId="2" fillId="0" borderId="6" xfId="0" applyFont="1" applyFill="1" applyBorder="1" applyAlignment="1">
      <alignment vertical="center" wrapText="1"/>
    </xf>
    <xf numFmtId="3" fontId="2" fillId="0" borderId="2" xfId="0" applyNumberFormat="1" applyFont="1" applyFill="1" applyBorder="1" applyAlignment="1">
      <alignment vertical="center"/>
    </xf>
    <xf numFmtId="2" fontId="2" fillId="0" borderId="20" xfId="0" applyNumberFormat="1" applyFont="1" applyFill="1" applyBorder="1" applyAlignment="1">
      <alignment vertical="center" wrapText="1"/>
    </xf>
    <xf numFmtId="3" fontId="2" fillId="0" borderId="3" xfId="0" applyNumberFormat="1" applyFont="1" applyFill="1" applyBorder="1" applyAlignment="1">
      <alignment vertical="center"/>
    </xf>
    <xf numFmtId="2" fontId="2" fillId="0" borderId="5" xfId="0" applyNumberFormat="1" applyFont="1" applyFill="1" applyBorder="1" applyAlignment="1">
      <alignment vertical="center"/>
    </xf>
    <xf numFmtId="3" fontId="2" fillId="0" borderId="20" xfId="0" applyNumberFormat="1" applyFont="1" applyFill="1" applyBorder="1" applyAlignment="1">
      <alignment vertical="center" wrapText="1"/>
    </xf>
    <xf numFmtId="3" fontId="2" fillId="0" borderId="21" xfId="0" applyNumberFormat="1" applyFont="1" applyFill="1" applyBorder="1" applyAlignment="1">
      <alignment vertical="center" wrapText="1"/>
    </xf>
    <xf numFmtId="2" fontId="2" fillId="0" borderId="22" xfId="0" applyNumberFormat="1" applyFont="1" applyFill="1" applyBorder="1" applyAlignment="1">
      <alignment vertical="center"/>
    </xf>
    <xf numFmtId="3" fontId="2" fillId="0" borderId="20" xfId="0" applyNumberFormat="1" applyFont="1" applyFill="1" applyBorder="1" applyAlignment="1">
      <alignment horizontal="right" vertical="center"/>
    </xf>
    <xf numFmtId="3" fontId="2" fillId="0" borderId="21" xfId="0" applyNumberFormat="1" applyFont="1" applyFill="1" applyBorder="1" applyAlignment="1">
      <alignment horizontal="right" vertical="center"/>
    </xf>
    <xf numFmtId="3" fontId="6" fillId="0" borderId="46" xfId="0" applyNumberFormat="1" applyFont="1" applyFill="1" applyBorder="1" applyAlignment="1">
      <alignment vertical="center" wrapText="1"/>
    </xf>
    <xf numFmtId="3" fontId="6" fillId="2" borderId="47" xfId="0" applyNumberFormat="1" applyFont="1" applyFill="1" applyBorder="1" applyAlignment="1">
      <alignment vertical="center" wrapText="1"/>
    </xf>
    <xf numFmtId="2" fontId="2" fillId="0" borderId="0" xfId="0" applyNumberFormat="1" applyFont="1" applyFill="1" applyBorder="1" applyAlignment="1">
      <alignment horizontal="right" vertical="center"/>
    </xf>
    <xf numFmtId="0" fontId="2" fillId="0" borderId="0" xfId="0" applyFont="1" applyFill="1" applyBorder="1" applyAlignment="1">
      <alignment horizontal="center" vertical="center"/>
    </xf>
    <xf numFmtId="2" fontId="7" fillId="0" borderId="0" xfId="0" applyNumberFormat="1" applyFont="1" applyFill="1" applyBorder="1" applyAlignment="1">
      <alignment horizontal="center" vertical="center"/>
    </xf>
    <xf numFmtId="1" fontId="2" fillId="0" borderId="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3" fontId="2" fillId="0" borderId="0" xfId="0" applyNumberFormat="1" applyFont="1" applyFill="1" applyBorder="1" applyAlignment="1">
      <alignment vertical="center" wrapText="1"/>
    </xf>
    <xf numFmtId="49" fontId="2" fillId="0" borderId="2" xfId="0" applyNumberFormat="1" applyFont="1" applyFill="1" applyBorder="1" applyAlignment="1">
      <alignment horizontal="right" vertical="center" wrapText="1"/>
    </xf>
    <xf numFmtId="49" fontId="2" fillId="0" borderId="8" xfId="0" applyNumberFormat="1" applyFont="1" applyFill="1" applyBorder="1" applyAlignment="1">
      <alignment horizontal="right" vertical="center" wrapText="1"/>
    </xf>
    <xf numFmtId="49" fontId="2" fillId="0" borderId="9" xfId="0" applyNumberFormat="1" applyFont="1" applyFill="1" applyBorder="1" applyAlignment="1">
      <alignment horizontal="right" vertical="center" wrapText="1"/>
    </xf>
    <xf numFmtId="1" fontId="2" fillId="0" borderId="12" xfId="0" applyNumberFormat="1" applyFont="1" applyFill="1" applyBorder="1" applyAlignment="1">
      <alignment horizontal="center" vertical="center"/>
    </xf>
    <xf numFmtId="3" fontId="2" fillId="0" borderId="0" xfId="0" applyNumberFormat="1" applyFont="1" applyFill="1" applyBorder="1" applyAlignment="1">
      <alignment vertical="center"/>
    </xf>
    <xf numFmtId="0" fontId="3" fillId="0" borderId="0" xfId="0" applyFont="1" applyFill="1" applyAlignment="1">
      <alignment horizontal="center" vertical="center"/>
    </xf>
    <xf numFmtId="164" fontId="3" fillId="0" borderId="0" xfId="0" applyNumberFormat="1" applyFont="1" applyFill="1" applyAlignment="1">
      <alignment horizontal="center" vertical="center"/>
    </xf>
    <xf numFmtId="2" fontId="13" fillId="0" borderId="0" xfId="0" applyNumberFormat="1" applyFont="1" applyFill="1" applyAlignment="1">
      <alignment horizontal="center" vertical="center"/>
    </xf>
    <xf numFmtId="2" fontId="2" fillId="0" borderId="0" xfId="0" applyNumberFormat="1" applyFont="1" applyFill="1" applyAlignment="1">
      <alignment horizontal="center" vertical="center"/>
    </xf>
    <xf numFmtId="2" fontId="2" fillId="0" borderId="0" xfId="0" applyNumberFormat="1" applyFont="1" applyAlignment="1">
      <alignment horizontal="center" vertical="center"/>
    </xf>
    <xf numFmtId="2" fontId="2" fillId="0" borderId="0" xfId="0" applyNumberFormat="1" applyFont="1" applyAlignment="1">
      <alignment horizontal="left" vertical="center"/>
    </xf>
    <xf numFmtId="3" fontId="2" fillId="0" borderId="20" xfId="0" applyNumberFormat="1" applyFont="1" applyFill="1" applyBorder="1" applyAlignment="1">
      <alignment vertical="center"/>
    </xf>
    <xf numFmtId="3" fontId="2" fillId="0" borderId="21" xfId="0" applyNumberFormat="1" applyFont="1" applyFill="1" applyBorder="1" applyAlignment="1">
      <alignment vertical="center"/>
    </xf>
    <xf numFmtId="3" fontId="2" fillId="0" borderId="40" xfId="0" applyNumberFormat="1" applyFont="1" applyFill="1" applyBorder="1" applyAlignment="1">
      <alignment vertical="center"/>
    </xf>
    <xf numFmtId="3" fontId="2" fillId="0" borderId="41" xfId="0" applyNumberFormat="1" applyFont="1" applyFill="1" applyBorder="1" applyAlignment="1">
      <alignment vertical="center"/>
    </xf>
    <xf numFmtId="0" fontId="2" fillId="0" borderId="48" xfId="0" applyFont="1" applyFill="1" applyBorder="1" applyAlignment="1">
      <alignment vertical="center" wrapText="1"/>
    </xf>
    <xf numFmtId="0" fontId="2" fillId="0" borderId="49" xfId="0" applyFont="1" applyFill="1" applyBorder="1" applyAlignment="1">
      <alignment vertical="center" wrapText="1"/>
    </xf>
    <xf numFmtId="3" fontId="2" fillId="0" borderId="46" xfId="0" applyNumberFormat="1" applyFont="1" applyFill="1" applyBorder="1" applyAlignment="1">
      <alignment horizontal="right" vertical="center" wrapText="1"/>
    </xf>
    <xf numFmtId="3" fontId="2" fillId="0" borderId="48" xfId="0" applyNumberFormat="1" applyFont="1" applyFill="1" applyBorder="1" applyAlignment="1">
      <alignment horizontal="right" vertical="center" wrapText="1"/>
    </xf>
    <xf numFmtId="2" fontId="2" fillId="0" borderId="47" xfId="0" applyNumberFormat="1" applyFont="1" applyFill="1" applyBorder="1" applyAlignment="1">
      <alignment horizontal="right" vertical="center"/>
    </xf>
    <xf numFmtId="0" fontId="2" fillId="0" borderId="49" xfId="0" applyFont="1" applyFill="1" applyBorder="1" applyAlignment="1">
      <alignment horizontal="center" vertical="center"/>
    </xf>
    <xf numFmtId="0" fontId="2" fillId="0" borderId="48" xfId="0" applyFont="1" applyFill="1" applyBorder="1" applyAlignment="1">
      <alignment horizontal="center" vertical="center"/>
    </xf>
    <xf numFmtId="0" fontId="6" fillId="0" borderId="48" xfId="0" applyFont="1" applyFill="1" applyBorder="1" applyAlignment="1">
      <alignment horizontal="center" vertical="center"/>
    </xf>
    <xf numFmtId="2" fontId="7" fillId="0" borderId="50" xfId="0" applyNumberFormat="1" applyFont="1" applyFill="1" applyBorder="1" applyAlignment="1">
      <alignment horizontal="center" vertical="center"/>
    </xf>
    <xf numFmtId="0" fontId="2" fillId="0" borderId="46" xfId="0" applyFont="1" applyFill="1" applyBorder="1" applyAlignment="1">
      <alignment horizontal="center" vertical="center"/>
    </xf>
    <xf numFmtId="1" fontId="2" fillId="0" borderId="48" xfId="0" applyNumberFormat="1" applyFont="1" applyFill="1" applyBorder="1" applyAlignment="1">
      <alignment horizontal="center" vertical="center"/>
    </xf>
    <xf numFmtId="1" fontId="6" fillId="0" borderId="48" xfId="0" applyNumberFormat="1" applyFont="1" applyFill="1" applyBorder="1" applyAlignment="1">
      <alignment horizontal="center" vertical="center"/>
    </xf>
    <xf numFmtId="2" fontId="7" fillId="0" borderId="47" xfId="0" applyNumberFormat="1" applyFont="1" applyFill="1" applyBorder="1" applyAlignment="1">
      <alignment horizontal="center" vertical="center"/>
    </xf>
    <xf numFmtId="2" fontId="8" fillId="0" borderId="51" xfId="0" applyNumberFormat="1" applyFont="1" applyFill="1" applyBorder="1" applyAlignment="1">
      <alignment horizontal="center" vertical="center"/>
    </xf>
    <xf numFmtId="3" fontId="2" fillId="0" borderId="46" xfId="0" applyNumberFormat="1" applyFont="1" applyFill="1" applyBorder="1" applyAlignment="1">
      <alignment vertical="center"/>
    </xf>
    <xf numFmtId="3" fontId="2" fillId="0" borderId="48" xfId="0" applyNumberFormat="1" applyFont="1" applyFill="1" applyBorder="1" applyAlignment="1">
      <alignment vertical="center"/>
    </xf>
    <xf numFmtId="2" fontId="2" fillId="0" borderId="47" xfId="0" applyNumberFormat="1" applyFont="1" applyFill="1" applyBorder="1" applyAlignment="1">
      <alignment vertical="center"/>
    </xf>
    <xf numFmtId="3" fontId="2" fillId="0" borderId="26" xfId="0" applyNumberFormat="1" applyFont="1" applyFill="1" applyBorder="1" applyAlignment="1">
      <alignment vertical="center"/>
    </xf>
    <xf numFmtId="2" fontId="2" fillId="0" borderId="36" xfId="0" applyNumberFormat="1" applyFont="1" applyFill="1" applyBorder="1" applyAlignment="1">
      <alignment vertical="center"/>
    </xf>
    <xf numFmtId="0" fontId="2" fillId="0" borderId="34" xfId="0" applyFont="1" applyFill="1" applyBorder="1" applyAlignment="1">
      <alignment vertical="center" wrapText="1"/>
    </xf>
    <xf numFmtId="3" fontId="2" fillId="0" borderId="27" xfId="0" applyNumberFormat="1" applyFont="1" applyFill="1" applyBorder="1" applyAlignment="1">
      <alignment vertical="center"/>
    </xf>
    <xf numFmtId="2" fontId="2" fillId="0" borderId="36" xfId="0" applyNumberFormat="1" applyFont="1" applyFill="1" applyBorder="1" applyAlignment="1">
      <alignment horizontal="right" vertical="center"/>
    </xf>
    <xf numFmtId="3" fontId="2" fillId="0" borderId="8" xfId="0" applyNumberFormat="1" applyFont="1" applyFill="1" applyBorder="1" applyAlignment="1">
      <alignment vertical="center"/>
    </xf>
    <xf numFmtId="0" fontId="2" fillId="0" borderId="17" xfId="0" applyFont="1" applyFill="1" applyBorder="1" applyAlignment="1">
      <alignment vertical="center" wrapText="1"/>
    </xf>
    <xf numFmtId="0" fontId="2" fillId="0" borderId="31" xfId="0" applyFont="1" applyFill="1" applyBorder="1" applyAlignment="1">
      <alignment vertical="center" wrapText="1"/>
    </xf>
    <xf numFmtId="0" fontId="2" fillId="0" borderId="29" xfId="0" applyFont="1" applyFill="1" applyBorder="1" applyAlignment="1">
      <alignment vertical="center" wrapText="1"/>
    </xf>
    <xf numFmtId="0" fontId="0" fillId="0" borderId="0" xfId="0" applyFill="1"/>
    <xf numFmtId="0" fontId="2" fillId="0" borderId="46" xfId="0" applyFont="1" applyFill="1" applyBorder="1" applyAlignment="1">
      <alignment vertical="center" wrapText="1"/>
    </xf>
    <xf numFmtId="0" fontId="0" fillId="0" borderId="0" xfId="0" applyBorder="1"/>
    <xf numFmtId="0" fontId="3" fillId="0" borderId="21" xfId="0" applyFont="1" applyFill="1" applyBorder="1" applyAlignment="1">
      <alignment vertical="center" wrapText="1"/>
    </xf>
    <xf numFmtId="49" fontId="3" fillId="0" borderId="21" xfId="0" applyNumberFormat="1" applyFont="1" applyFill="1" applyBorder="1" applyAlignment="1">
      <alignment horizontal="center" vertical="center"/>
    </xf>
    <xf numFmtId="0" fontId="17" fillId="0" borderId="0" xfId="0" applyFont="1" applyBorder="1"/>
    <xf numFmtId="49" fontId="3" fillId="0" borderId="21" xfId="0" applyNumberFormat="1" applyFont="1" applyBorder="1" applyAlignment="1">
      <alignment horizontal="center" vertical="center"/>
    </xf>
    <xf numFmtId="0" fontId="17" fillId="0" borderId="0" xfId="0" applyFont="1"/>
    <xf numFmtId="49" fontId="3" fillId="0" borderId="0" xfId="0" applyNumberFormat="1" applyFont="1" applyFill="1" applyBorder="1" applyAlignment="1">
      <alignment horizontal="center" vertical="center"/>
    </xf>
    <xf numFmtId="49" fontId="3" fillId="0" borderId="0" xfId="0" applyNumberFormat="1" applyFont="1" applyBorder="1" applyAlignment="1">
      <alignment horizontal="center" vertical="center"/>
    </xf>
    <xf numFmtId="2" fontId="3" fillId="0" borderId="21" xfId="0" applyNumberFormat="1" applyFont="1" applyFill="1" applyBorder="1" applyAlignment="1">
      <alignment vertical="center" wrapText="1"/>
    </xf>
    <xf numFmtId="0" fontId="17" fillId="0" borderId="0" xfId="0" applyFont="1" applyFill="1" applyBorder="1"/>
    <xf numFmtId="0" fontId="17" fillId="0" borderId="0" xfId="0" applyFont="1" applyFill="1"/>
    <xf numFmtId="0" fontId="0" fillId="0" borderId="24" xfId="0" applyBorder="1"/>
    <xf numFmtId="0" fontId="0" fillId="0" borderId="23" xfId="0" applyBorder="1"/>
    <xf numFmtId="0" fontId="17" fillId="0" borderId="23" xfId="0" applyFont="1" applyBorder="1"/>
    <xf numFmtId="1" fontId="6" fillId="0" borderId="0" xfId="0" applyNumberFormat="1" applyFont="1" applyFill="1" applyBorder="1" applyAlignment="1">
      <alignment horizontal="center" vertical="center"/>
    </xf>
    <xf numFmtId="49" fontId="2" fillId="0" borderId="3" xfId="0" applyNumberFormat="1" applyFont="1" applyFill="1" applyBorder="1" applyAlignment="1">
      <alignment horizontal="right" vertical="center" wrapText="1"/>
    </xf>
    <xf numFmtId="3" fontId="2" fillId="0" borderId="26" xfId="0" applyNumberFormat="1" applyFont="1" applyFill="1" applyBorder="1" applyAlignment="1">
      <alignment vertical="center" wrapText="1"/>
    </xf>
    <xf numFmtId="3" fontId="2" fillId="0" borderId="27" xfId="0" applyNumberFormat="1" applyFont="1" applyFill="1" applyBorder="1" applyAlignment="1">
      <alignment vertical="center" wrapText="1"/>
    </xf>
    <xf numFmtId="2" fontId="6" fillId="0" borderId="24" xfId="0" applyNumberFormat="1" applyFont="1" applyFill="1" applyBorder="1" applyAlignment="1">
      <alignment horizontal="center" vertical="center"/>
    </xf>
    <xf numFmtId="2" fontId="6" fillId="0" borderId="22" xfId="0" applyNumberFormat="1" applyFont="1" applyFill="1" applyBorder="1" applyAlignment="1">
      <alignment horizontal="center" vertical="center"/>
    </xf>
    <xf numFmtId="2" fontId="2" fillId="0" borderId="43" xfId="0" applyNumberFormat="1" applyFont="1" applyFill="1" applyBorder="1" applyAlignment="1">
      <alignment vertical="center"/>
    </xf>
    <xf numFmtId="0" fontId="2" fillId="0" borderId="28" xfId="0" applyFont="1" applyFill="1" applyBorder="1" applyAlignment="1">
      <alignment vertical="center" wrapText="1"/>
    </xf>
    <xf numFmtId="3" fontId="2" fillId="0" borderId="14" xfId="0" applyNumberFormat="1" applyFont="1" applyFill="1" applyBorder="1" applyAlignment="1">
      <alignment horizontal="right" vertical="center" wrapText="1"/>
    </xf>
    <xf numFmtId="3" fontId="2" fillId="0" borderId="15" xfId="0" applyNumberFormat="1" applyFont="1" applyFill="1" applyBorder="1" applyAlignment="1">
      <alignment horizontal="right" vertical="center" wrapText="1"/>
    </xf>
    <xf numFmtId="49" fontId="2" fillId="0" borderId="0" xfId="0" applyNumberFormat="1" applyFont="1" applyFill="1" applyBorder="1" applyAlignment="1">
      <alignment horizontal="right" vertical="center" wrapText="1"/>
    </xf>
    <xf numFmtId="3" fontId="2" fillId="0" borderId="0" xfId="0" applyNumberFormat="1" applyFont="1" applyFill="1" applyBorder="1" applyAlignment="1">
      <alignment horizontal="right" vertical="center" wrapText="1"/>
    </xf>
    <xf numFmtId="0" fontId="6" fillId="0" borderId="36" xfId="0" applyFont="1" applyFill="1" applyBorder="1" applyAlignment="1">
      <alignment horizontal="center" vertical="center"/>
    </xf>
    <xf numFmtId="0" fontId="6" fillId="0" borderId="34"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10" fillId="0" borderId="27" xfId="0" applyFont="1" applyFill="1" applyBorder="1" applyAlignment="1">
      <alignment horizontal="center" vertical="center"/>
    </xf>
    <xf numFmtId="0" fontId="6" fillId="0" borderId="36" xfId="0" applyFont="1" applyFill="1" applyBorder="1" applyAlignment="1">
      <alignment horizontal="center" vertical="center" wrapText="1"/>
    </xf>
    <xf numFmtId="0" fontId="6" fillId="0" borderId="26" xfId="0" applyFont="1" applyFill="1" applyBorder="1" applyAlignment="1">
      <alignment horizontal="center" vertical="center" wrapText="1"/>
    </xf>
    <xf numFmtId="1" fontId="6" fillId="0" borderId="27" xfId="0" applyNumberFormat="1" applyFont="1" applyFill="1" applyBorder="1" applyAlignment="1">
      <alignment horizontal="center" vertical="center" wrapText="1"/>
    </xf>
    <xf numFmtId="164" fontId="10" fillId="0" borderId="27" xfId="0" applyNumberFormat="1" applyFont="1" applyFill="1" applyBorder="1" applyAlignment="1">
      <alignment horizontal="center" vertical="center"/>
    </xf>
    <xf numFmtId="2" fontId="8" fillId="0" borderId="52" xfId="0" applyNumberFormat="1" applyFont="1" applyFill="1" applyBorder="1" applyAlignment="1">
      <alignment horizontal="center" vertical="center"/>
    </xf>
    <xf numFmtId="0" fontId="2" fillId="0" borderId="53" xfId="0" applyFont="1" applyFill="1" applyBorder="1" applyAlignment="1">
      <alignment vertical="center" wrapText="1"/>
    </xf>
    <xf numFmtId="0" fontId="2" fillId="0" borderId="54" xfId="0" applyFont="1" applyFill="1" applyBorder="1" applyAlignment="1">
      <alignment vertical="center" wrapText="1"/>
    </xf>
    <xf numFmtId="0" fontId="2" fillId="0" borderId="55" xfId="0" applyFont="1" applyFill="1" applyBorder="1" applyAlignment="1">
      <alignment vertical="center" wrapText="1"/>
    </xf>
    <xf numFmtId="3" fontId="2" fillId="0" borderId="53" xfId="0" applyNumberFormat="1" applyFont="1" applyFill="1" applyBorder="1" applyAlignment="1">
      <alignment horizontal="right" vertical="center" wrapText="1"/>
    </xf>
    <xf numFmtId="3" fontId="2" fillId="0" borderId="54" xfId="0" applyNumberFormat="1" applyFont="1" applyFill="1" applyBorder="1" applyAlignment="1">
      <alignment horizontal="right" vertical="center" wrapText="1"/>
    </xf>
    <xf numFmtId="2" fontId="2" fillId="0" borderId="56" xfId="0" applyNumberFormat="1" applyFont="1" applyFill="1" applyBorder="1" applyAlignment="1">
      <alignment horizontal="right" vertical="center"/>
    </xf>
    <xf numFmtId="0" fontId="2" fillId="0" borderId="55" xfId="0" applyFont="1" applyFill="1" applyBorder="1" applyAlignment="1">
      <alignment horizontal="center" vertical="center"/>
    </xf>
    <xf numFmtId="0" fontId="2" fillId="0" borderId="54" xfId="0" applyFont="1" applyFill="1" applyBorder="1" applyAlignment="1">
      <alignment horizontal="center" vertical="center"/>
    </xf>
    <xf numFmtId="0" fontId="6" fillId="0" borderId="54" xfId="0" applyFont="1" applyFill="1" applyBorder="1" applyAlignment="1">
      <alignment horizontal="center" vertical="center"/>
    </xf>
    <xf numFmtId="2" fontId="7" fillId="0" borderId="57" xfId="0" applyNumberFormat="1" applyFont="1" applyFill="1" applyBorder="1" applyAlignment="1">
      <alignment horizontal="center" vertical="center"/>
    </xf>
    <xf numFmtId="0" fontId="2" fillId="0" borderId="53" xfId="0" applyFont="1" applyFill="1" applyBorder="1" applyAlignment="1">
      <alignment horizontal="center" vertical="center"/>
    </xf>
    <xf numFmtId="1" fontId="2" fillId="0" borderId="54" xfId="0" applyNumberFormat="1" applyFont="1" applyFill="1" applyBorder="1" applyAlignment="1">
      <alignment horizontal="center" vertical="center"/>
    </xf>
    <xf numFmtId="1" fontId="6" fillId="0" borderId="54" xfId="0" applyNumberFormat="1" applyFont="1" applyFill="1" applyBorder="1" applyAlignment="1">
      <alignment horizontal="center" vertical="center"/>
    </xf>
    <xf numFmtId="2" fontId="7" fillId="0" borderId="56" xfId="0" applyNumberFormat="1" applyFont="1" applyFill="1" applyBorder="1" applyAlignment="1">
      <alignment horizontal="center" vertical="center"/>
    </xf>
    <xf numFmtId="2" fontId="8" fillId="0" borderId="58" xfId="0" applyNumberFormat="1" applyFont="1" applyFill="1" applyBorder="1" applyAlignment="1">
      <alignment horizontal="center" vertical="center"/>
    </xf>
    <xf numFmtId="2" fontId="2" fillId="0" borderId="56" xfId="0" applyNumberFormat="1" applyFont="1" applyFill="1" applyBorder="1" applyAlignment="1">
      <alignment vertical="center"/>
    </xf>
    <xf numFmtId="3" fontId="2" fillId="0" borderId="9" xfId="0" applyNumberFormat="1" applyFont="1" applyFill="1" applyBorder="1" applyAlignment="1">
      <alignment vertical="center"/>
    </xf>
    <xf numFmtId="0" fontId="3" fillId="0" borderId="0" xfId="0" applyFont="1" applyFill="1" applyBorder="1" applyAlignment="1">
      <alignment vertical="center" wrapText="1"/>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6" xfId="0" applyFont="1" applyFill="1" applyBorder="1" applyAlignment="1">
      <alignment horizontal="center" vertical="center"/>
    </xf>
    <xf numFmtId="0" fontId="1" fillId="0" borderId="0" xfId="0" applyFont="1" applyFill="1" applyBorder="1" applyAlignment="1">
      <alignment vertical="center" wrapText="1"/>
    </xf>
    <xf numFmtId="0" fontId="15" fillId="0" borderId="0" xfId="0" applyFont="1" applyAlignment="1">
      <alignment vertical="center"/>
    </xf>
    <xf numFmtId="0" fontId="6" fillId="0" borderId="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9" fillId="0" borderId="9" xfId="0" applyFont="1" applyFill="1" applyBorder="1" applyAlignment="1">
      <alignment horizontal="center" vertical="center"/>
    </xf>
    <xf numFmtId="0" fontId="6" fillId="0" borderId="4"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5" xfId="0" applyFill="1" applyBorder="1" applyAlignment="1">
      <alignment horizontal="center" vertical="center" wrapText="1"/>
    </xf>
    <xf numFmtId="0" fontId="6"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20" fillId="0" borderId="0" xfId="0" applyFont="1" applyFill="1" applyAlignment="1">
      <alignment horizontal="center" vertical="center" wrapText="1"/>
    </xf>
    <xf numFmtId="0" fontId="21" fillId="0" borderId="0" xfId="0" applyFont="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4" fillId="0" borderId="0" xfId="0" applyFont="1" applyBorder="1" applyAlignment="1">
      <alignment horizontal="center" vertical="center" wrapText="1"/>
    </xf>
    <xf numFmtId="0" fontId="1" fillId="0" borderId="1" xfId="0" applyFont="1" applyFill="1" applyBorder="1" applyAlignment="1">
      <alignment vertical="center"/>
    </xf>
    <xf numFmtId="0" fontId="2" fillId="0" borderId="26" xfId="0" applyFont="1" applyFill="1" applyBorder="1" applyAlignment="1">
      <alignment horizontal="center" vertical="center" wrapText="1"/>
    </xf>
    <xf numFmtId="0" fontId="9" fillId="0" borderId="27"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26" xfId="0" applyFont="1" applyFill="1" applyBorder="1" applyAlignment="1">
      <alignment horizontal="center" vertical="center"/>
    </xf>
    <xf numFmtId="0" fontId="1" fillId="0" borderId="0" xfId="0" applyFont="1" applyFill="1" applyBorder="1" applyAlignment="1">
      <alignment vertical="center"/>
    </xf>
    <xf numFmtId="0" fontId="23" fillId="0"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16"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0" fillId="0" borderId="1" xfId="0" applyBorder="1" applyAlignment="1">
      <alignment horizontal="center" vertical="center" wrapText="1"/>
    </xf>
    <xf numFmtId="0" fontId="25" fillId="0" borderId="0" xfId="0" applyFont="1" applyAlignment="1"/>
    <xf numFmtId="0" fontId="2" fillId="0" borderId="39" xfId="0" applyFont="1" applyFill="1" applyBorder="1" applyAlignment="1">
      <alignment vertical="center" wrapText="1"/>
    </xf>
    <xf numFmtId="0" fontId="2" fillId="0" borderId="37" xfId="0" applyFont="1" applyFill="1" applyBorder="1" applyAlignment="1">
      <alignment vertical="center" wrapText="1"/>
    </xf>
    <xf numFmtId="0" fontId="22" fillId="0" borderId="11" xfId="0" applyFont="1" applyFill="1" applyBorder="1" applyAlignment="1">
      <alignment vertical="center" wrapText="1"/>
    </xf>
  </cellXfs>
  <cellStyles count="1">
    <cellStyle name="Normální"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8"/>
  <sheetViews>
    <sheetView topLeftCell="A70" zoomScaleNormal="100" workbookViewId="0">
      <selection activeCell="A2" sqref="A2"/>
    </sheetView>
  </sheetViews>
  <sheetFormatPr defaultRowHeight="15" x14ac:dyDescent="0.25"/>
  <cols>
    <col min="1" max="1" width="15.28515625" style="1" customWidth="1"/>
    <col min="2" max="2" width="18.140625" style="2" customWidth="1"/>
    <col min="3" max="3" width="56" style="2" customWidth="1"/>
    <col min="4" max="4" width="7.85546875" style="3" customWidth="1"/>
    <col min="5" max="5" width="8.7109375" style="3" bestFit="1" customWidth="1"/>
    <col min="6" max="6" width="4.85546875" style="4" customWidth="1"/>
    <col min="7" max="10" width="2.7109375" style="140" bestFit="1" customWidth="1"/>
    <col min="11" max="11" width="4" style="140" bestFit="1" customWidth="1"/>
    <col min="12" max="12" width="2.7109375" style="140" bestFit="1" customWidth="1"/>
    <col min="13" max="13" width="2.7109375" style="141" bestFit="1" customWidth="1"/>
    <col min="14" max="14" width="2.85546875" style="141" customWidth="1"/>
    <col min="15" max="15" width="4" style="140" bestFit="1" customWidth="1"/>
    <col min="16" max="16" width="4.85546875" style="142" bestFit="1" customWidth="1"/>
  </cols>
  <sheetData>
    <row r="1" spans="1:16" x14ac:dyDescent="0.25">
      <c r="A1" s="248" t="s">
        <v>457</v>
      </c>
      <c r="B1" s="249"/>
      <c r="C1" s="249"/>
      <c r="D1" s="249"/>
      <c r="E1" s="249"/>
      <c r="F1" s="249"/>
      <c r="G1" s="249"/>
      <c r="H1" s="249"/>
      <c r="I1" s="249"/>
      <c r="J1" s="249"/>
      <c r="K1" s="249"/>
      <c r="L1" s="249"/>
      <c r="M1" s="249"/>
      <c r="N1" s="249"/>
      <c r="O1" s="249"/>
      <c r="P1" s="249"/>
    </row>
    <row r="2" spans="1:16" ht="11.25" customHeight="1" x14ac:dyDescent="0.25">
      <c r="G2" s="250"/>
      <c r="H2" s="251"/>
      <c r="I2" s="251"/>
      <c r="J2" s="251"/>
      <c r="K2" s="251"/>
      <c r="L2" s="251"/>
      <c r="M2" s="251"/>
      <c r="N2" s="251"/>
      <c r="O2" s="251"/>
      <c r="P2" s="251"/>
    </row>
    <row r="3" spans="1:16" ht="34.5" customHeight="1" thickBot="1" x14ac:dyDescent="0.3">
      <c r="A3" s="252" t="s">
        <v>443</v>
      </c>
      <c r="B3" s="253"/>
      <c r="C3" s="253"/>
      <c r="D3" s="253"/>
      <c r="E3" s="253"/>
      <c r="F3" s="253"/>
      <c r="G3" s="253"/>
      <c r="H3" s="253"/>
      <c r="I3" s="253"/>
      <c r="J3" s="253"/>
      <c r="K3" s="253"/>
      <c r="L3" s="253"/>
      <c r="M3" s="253"/>
      <c r="N3" s="253"/>
      <c r="O3" s="253"/>
      <c r="P3" s="253"/>
    </row>
    <row r="4" spans="1:16" x14ac:dyDescent="0.25">
      <c r="A4" s="236" t="s">
        <v>271</v>
      </c>
      <c r="B4" s="238" t="s">
        <v>1</v>
      </c>
      <c r="C4" s="240" t="s">
        <v>2</v>
      </c>
      <c r="D4" s="236" t="s">
        <v>3</v>
      </c>
      <c r="E4" s="238" t="s">
        <v>4</v>
      </c>
      <c r="F4" s="243"/>
      <c r="G4" s="244" t="s">
        <v>5</v>
      </c>
      <c r="H4" s="245"/>
      <c r="I4" s="245"/>
      <c r="J4" s="245"/>
      <c r="K4" s="246"/>
      <c r="L4" s="247" t="s">
        <v>6</v>
      </c>
      <c r="M4" s="245"/>
      <c r="N4" s="245"/>
      <c r="O4" s="246"/>
      <c r="P4" s="5"/>
    </row>
    <row r="5" spans="1:16" ht="21.75" thickBot="1" x14ac:dyDescent="0.3">
      <c r="A5" s="237"/>
      <c r="B5" s="239"/>
      <c r="C5" s="241"/>
      <c r="D5" s="242"/>
      <c r="E5" s="6" t="s">
        <v>7</v>
      </c>
      <c r="F5" s="7" t="s">
        <v>8</v>
      </c>
      <c r="G5" s="8" t="s">
        <v>9</v>
      </c>
      <c r="H5" s="9" t="s">
        <v>10</v>
      </c>
      <c r="I5" s="9" t="s">
        <v>11</v>
      </c>
      <c r="J5" s="10" t="s">
        <v>12</v>
      </c>
      <c r="K5" s="11" t="s">
        <v>13</v>
      </c>
      <c r="L5" s="12" t="s">
        <v>14</v>
      </c>
      <c r="M5" s="13" t="s">
        <v>15</v>
      </c>
      <c r="N5" s="14" t="s">
        <v>16</v>
      </c>
      <c r="O5" s="7" t="s">
        <v>17</v>
      </c>
      <c r="P5" s="15" t="s">
        <v>18</v>
      </c>
    </row>
    <row r="6" spans="1:16" ht="22.5" x14ac:dyDescent="0.25">
      <c r="A6" s="19" t="s">
        <v>19</v>
      </c>
      <c r="B6" s="20" t="s">
        <v>20</v>
      </c>
      <c r="C6" s="20" t="s">
        <v>21</v>
      </c>
      <c r="D6" s="21">
        <v>80022</v>
      </c>
      <c r="E6" s="22">
        <v>24000</v>
      </c>
      <c r="F6" s="23">
        <f t="shared" ref="F6:F50" si="0">E6/D6*100</f>
        <v>29.991752268126266</v>
      </c>
      <c r="G6" s="24">
        <v>15</v>
      </c>
      <c r="H6" s="25">
        <v>15</v>
      </c>
      <c r="I6" s="25">
        <v>15</v>
      </c>
      <c r="J6" s="26">
        <f t="shared" ref="J6:J50" si="1">G6+H6+I6</f>
        <v>45</v>
      </c>
      <c r="K6" s="27">
        <f t="shared" ref="K6:K50" si="2">(G6/10)+(H6/10)+(I6/5)</f>
        <v>6</v>
      </c>
      <c r="L6" s="28">
        <v>15</v>
      </c>
      <c r="M6" s="29">
        <v>15</v>
      </c>
      <c r="N6" s="30">
        <f t="shared" ref="N6:N50" si="3">L6+M6</f>
        <v>30</v>
      </c>
      <c r="O6" s="31">
        <f t="shared" ref="O6:O50" si="4">(L6*0.25)+(M6*0.35)</f>
        <v>9</v>
      </c>
      <c r="P6" s="32">
        <f t="shared" ref="P6:P50" si="5">K6+O6</f>
        <v>15</v>
      </c>
    </row>
    <row r="7" spans="1:16" ht="33.75" x14ac:dyDescent="0.25">
      <c r="A7" s="33" t="s">
        <v>22</v>
      </c>
      <c r="B7" s="34" t="s">
        <v>23</v>
      </c>
      <c r="C7" s="34" t="s">
        <v>24</v>
      </c>
      <c r="D7" s="35">
        <v>53506</v>
      </c>
      <c r="E7" s="36">
        <v>16000</v>
      </c>
      <c r="F7" s="37">
        <f t="shared" si="0"/>
        <v>29.903188427466077</v>
      </c>
      <c r="G7" s="38">
        <v>5</v>
      </c>
      <c r="H7" s="39">
        <v>15</v>
      </c>
      <c r="I7" s="39">
        <v>15</v>
      </c>
      <c r="J7" s="40">
        <f t="shared" si="1"/>
        <v>35</v>
      </c>
      <c r="K7" s="41">
        <f t="shared" si="2"/>
        <v>5</v>
      </c>
      <c r="L7" s="42">
        <v>15</v>
      </c>
      <c r="M7" s="43">
        <v>15</v>
      </c>
      <c r="N7" s="44">
        <f t="shared" si="3"/>
        <v>30</v>
      </c>
      <c r="O7" s="45">
        <f t="shared" si="4"/>
        <v>9</v>
      </c>
      <c r="P7" s="46">
        <f t="shared" si="5"/>
        <v>14</v>
      </c>
    </row>
    <row r="8" spans="1:16" ht="22.5" x14ac:dyDescent="0.25">
      <c r="A8" s="33" t="s">
        <v>25</v>
      </c>
      <c r="B8" s="34" t="s">
        <v>26</v>
      </c>
      <c r="C8" s="34" t="s">
        <v>27</v>
      </c>
      <c r="D8" s="35">
        <v>91781</v>
      </c>
      <c r="E8" s="36">
        <v>26616</v>
      </c>
      <c r="F8" s="37">
        <f t="shared" si="0"/>
        <v>28.999466120438871</v>
      </c>
      <c r="G8" s="38">
        <v>5</v>
      </c>
      <c r="H8" s="39">
        <v>15</v>
      </c>
      <c r="I8" s="39">
        <v>15</v>
      </c>
      <c r="J8" s="40">
        <f t="shared" si="1"/>
        <v>35</v>
      </c>
      <c r="K8" s="41">
        <f t="shared" si="2"/>
        <v>5</v>
      </c>
      <c r="L8" s="42">
        <v>15</v>
      </c>
      <c r="M8" s="43">
        <v>15</v>
      </c>
      <c r="N8" s="44">
        <f t="shared" si="3"/>
        <v>30</v>
      </c>
      <c r="O8" s="45">
        <f t="shared" si="4"/>
        <v>9</v>
      </c>
      <c r="P8" s="46">
        <f t="shared" si="5"/>
        <v>14</v>
      </c>
    </row>
    <row r="9" spans="1:16" ht="33.75" x14ac:dyDescent="0.25">
      <c r="A9" s="47" t="s">
        <v>28</v>
      </c>
      <c r="B9" s="48" t="s">
        <v>29</v>
      </c>
      <c r="C9" s="48" t="s">
        <v>30</v>
      </c>
      <c r="D9" s="49">
        <v>36000</v>
      </c>
      <c r="E9" s="50">
        <v>18000</v>
      </c>
      <c r="F9" s="37">
        <f t="shared" si="0"/>
        <v>50</v>
      </c>
      <c r="G9" s="52">
        <v>15</v>
      </c>
      <c r="H9" s="53">
        <v>15</v>
      </c>
      <c r="I9" s="53">
        <v>7</v>
      </c>
      <c r="J9" s="54">
        <f t="shared" si="1"/>
        <v>37</v>
      </c>
      <c r="K9" s="55">
        <f t="shared" si="2"/>
        <v>4.4000000000000004</v>
      </c>
      <c r="L9" s="56">
        <v>15</v>
      </c>
      <c r="M9" s="57">
        <v>15</v>
      </c>
      <c r="N9" s="58">
        <f t="shared" si="3"/>
        <v>30</v>
      </c>
      <c r="O9" s="59">
        <f t="shared" si="4"/>
        <v>9</v>
      </c>
      <c r="P9" s="60">
        <f t="shared" si="5"/>
        <v>13.4</v>
      </c>
    </row>
    <row r="10" spans="1:16" ht="45" x14ac:dyDescent="0.25">
      <c r="A10" s="47" t="s">
        <v>31</v>
      </c>
      <c r="B10" s="48" t="s">
        <v>32</v>
      </c>
      <c r="C10" s="48" t="s">
        <v>33</v>
      </c>
      <c r="D10" s="61">
        <v>111200</v>
      </c>
      <c r="E10" s="62">
        <v>55000</v>
      </c>
      <c r="F10" s="51">
        <f t="shared" si="0"/>
        <v>49.460431654676256</v>
      </c>
      <c r="G10" s="63">
        <v>15</v>
      </c>
      <c r="H10" s="64">
        <v>15</v>
      </c>
      <c r="I10" s="64">
        <v>7</v>
      </c>
      <c r="J10" s="65">
        <f t="shared" si="1"/>
        <v>37</v>
      </c>
      <c r="K10" s="66">
        <f t="shared" si="2"/>
        <v>4.4000000000000004</v>
      </c>
      <c r="L10" s="67">
        <v>15</v>
      </c>
      <c r="M10" s="68">
        <v>15</v>
      </c>
      <c r="N10" s="69">
        <f t="shared" si="3"/>
        <v>30</v>
      </c>
      <c r="O10" s="70">
        <f t="shared" si="4"/>
        <v>9</v>
      </c>
      <c r="P10" s="71">
        <f t="shared" si="5"/>
        <v>13.4</v>
      </c>
    </row>
    <row r="11" spans="1:16" ht="33.75" x14ac:dyDescent="0.25">
      <c r="A11" s="33" t="s">
        <v>34</v>
      </c>
      <c r="B11" s="34" t="s">
        <v>35</v>
      </c>
      <c r="C11" s="34" t="s">
        <v>36</v>
      </c>
      <c r="D11" s="35">
        <v>114079</v>
      </c>
      <c r="E11" s="36">
        <v>57039</v>
      </c>
      <c r="F11" s="37">
        <f t="shared" si="0"/>
        <v>49.999561707237966</v>
      </c>
      <c r="G11" s="38">
        <v>15</v>
      </c>
      <c r="H11" s="39">
        <v>15</v>
      </c>
      <c r="I11" s="39">
        <v>7</v>
      </c>
      <c r="J11" s="40">
        <f t="shared" si="1"/>
        <v>37</v>
      </c>
      <c r="K11" s="41">
        <f t="shared" si="2"/>
        <v>4.4000000000000004</v>
      </c>
      <c r="L11" s="42">
        <v>15</v>
      </c>
      <c r="M11" s="43">
        <v>15</v>
      </c>
      <c r="N11" s="44">
        <f t="shared" si="3"/>
        <v>30</v>
      </c>
      <c r="O11" s="45">
        <f t="shared" si="4"/>
        <v>9</v>
      </c>
      <c r="P11" s="46">
        <f t="shared" si="5"/>
        <v>13.4</v>
      </c>
    </row>
    <row r="12" spans="1:16" ht="33.75" x14ac:dyDescent="0.25">
      <c r="A12" s="97" t="s">
        <v>37</v>
      </c>
      <c r="B12" s="98" t="s">
        <v>38</v>
      </c>
      <c r="C12" s="98" t="s">
        <v>39</v>
      </c>
      <c r="D12" s="100">
        <v>49000</v>
      </c>
      <c r="E12" s="101">
        <v>24500</v>
      </c>
      <c r="F12" s="102">
        <f t="shared" si="0"/>
        <v>50</v>
      </c>
      <c r="G12" s="103">
        <v>15</v>
      </c>
      <c r="H12" s="104">
        <v>15</v>
      </c>
      <c r="I12" s="104">
        <v>7</v>
      </c>
      <c r="J12" s="105">
        <f t="shared" si="1"/>
        <v>37</v>
      </c>
      <c r="K12" s="106">
        <f t="shared" si="2"/>
        <v>4.4000000000000004</v>
      </c>
      <c r="L12" s="107">
        <v>15</v>
      </c>
      <c r="M12" s="108">
        <v>15</v>
      </c>
      <c r="N12" s="109">
        <f t="shared" si="3"/>
        <v>30</v>
      </c>
      <c r="O12" s="110">
        <f t="shared" si="4"/>
        <v>9</v>
      </c>
      <c r="P12" s="111">
        <f t="shared" si="5"/>
        <v>13.4</v>
      </c>
    </row>
    <row r="13" spans="1:16" ht="78.75" x14ac:dyDescent="0.25">
      <c r="A13" s="97" t="s">
        <v>40</v>
      </c>
      <c r="B13" s="98" t="s">
        <v>41</v>
      </c>
      <c r="C13" s="99" t="s">
        <v>42</v>
      </c>
      <c r="D13" s="100">
        <v>100000</v>
      </c>
      <c r="E13" s="101">
        <v>50000</v>
      </c>
      <c r="F13" s="102">
        <f t="shared" si="0"/>
        <v>50</v>
      </c>
      <c r="G13" s="103">
        <v>15</v>
      </c>
      <c r="H13" s="104">
        <v>15</v>
      </c>
      <c r="I13" s="104">
        <v>7</v>
      </c>
      <c r="J13" s="105">
        <f t="shared" si="1"/>
        <v>37</v>
      </c>
      <c r="K13" s="106">
        <f t="shared" si="2"/>
        <v>4.4000000000000004</v>
      </c>
      <c r="L13" s="107">
        <v>15</v>
      </c>
      <c r="M13" s="108">
        <v>15</v>
      </c>
      <c r="N13" s="109">
        <f t="shared" si="3"/>
        <v>30</v>
      </c>
      <c r="O13" s="110">
        <f t="shared" si="4"/>
        <v>9</v>
      </c>
      <c r="P13" s="111">
        <f t="shared" si="5"/>
        <v>13.4</v>
      </c>
    </row>
    <row r="14" spans="1:16" ht="78.75" x14ac:dyDescent="0.25">
      <c r="A14" s="33" t="s">
        <v>43</v>
      </c>
      <c r="B14" s="34" t="s">
        <v>23</v>
      </c>
      <c r="C14" s="112" t="s">
        <v>44</v>
      </c>
      <c r="D14" s="35">
        <v>61324</v>
      </c>
      <c r="E14" s="36">
        <v>30662</v>
      </c>
      <c r="F14" s="37">
        <f t="shared" si="0"/>
        <v>50</v>
      </c>
      <c r="G14" s="38">
        <v>15</v>
      </c>
      <c r="H14" s="39">
        <v>15</v>
      </c>
      <c r="I14" s="39">
        <v>7</v>
      </c>
      <c r="J14" s="40">
        <f t="shared" si="1"/>
        <v>37</v>
      </c>
      <c r="K14" s="41">
        <f t="shared" si="2"/>
        <v>4.4000000000000004</v>
      </c>
      <c r="L14" s="42">
        <v>15</v>
      </c>
      <c r="M14" s="43">
        <v>15</v>
      </c>
      <c r="N14" s="44">
        <f t="shared" si="3"/>
        <v>30</v>
      </c>
      <c r="O14" s="45">
        <f t="shared" si="4"/>
        <v>9</v>
      </c>
      <c r="P14" s="46">
        <f t="shared" si="5"/>
        <v>13.4</v>
      </c>
    </row>
    <row r="15" spans="1:16" ht="23.25" thickBot="1" x14ac:dyDescent="0.3">
      <c r="A15" s="72" t="s">
        <v>45</v>
      </c>
      <c r="B15" s="73" t="s">
        <v>46</v>
      </c>
      <c r="C15" s="113" t="s">
        <v>47</v>
      </c>
      <c r="D15" s="74">
        <v>61750</v>
      </c>
      <c r="E15" s="75">
        <v>30875</v>
      </c>
      <c r="F15" s="76">
        <f t="shared" si="0"/>
        <v>50</v>
      </c>
      <c r="G15" s="77">
        <v>15</v>
      </c>
      <c r="H15" s="78">
        <v>15</v>
      </c>
      <c r="I15" s="78">
        <v>7</v>
      </c>
      <c r="J15" s="6">
        <f t="shared" si="1"/>
        <v>37</v>
      </c>
      <c r="K15" s="79">
        <f t="shared" si="2"/>
        <v>4.4000000000000004</v>
      </c>
      <c r="L15" s="80">
        <v>15</v>
      </c>
      <c r="M15" s="81">
        <v>15</v>
      </c>
      <c r="N15" s="82">
        <f t="shared" si="3"/>
        <v>30</v>
      </c>
      <c r="O15" s="83">
        <f t="shared" si="4"/>
        <v>9</v>
      </c>
      <c r="P15" s="84">
        <f t="shared" si="5"/>
        <v>13.4</v>
      </c>
    </row>
    <row r="16" spans="1:16" s="178" customFormat="1" ht="15.75" thickBot="1" x14ac:dyDescent="0.3">
      <c r="A16" s="16"/>
      <c r="B16" s="16"/>
      <c r="C16" s="16"/>
      <c r="D16" s="203"/>
      <c r="E16" s="203"/>
      <c r="F16" s="129"/>
      <c r="G16" s="130"/>
      <c r="H16" s="130"/>
      <c r="I16" s="130"/>
      <c r="J16" s="17"/>
      <c r="K16" s="131"/>
      <c r="L16" s="130"/>
      <c r="M16" s="132"/>
      <c r="N16" s="192"/>
      <c r="O16" s="131"/>
      <c r="P16" s="18"/>
    </row>
    <row r="17" spans="1:16" x14ac:dyDescent="0.25">
      <c r="A17" s="236" t="s">
        <v>271</v>
      </c>
      <c r="B17" s="238" t="s">
        <v>1</v>
      </c>
      <c r="C17" s="240" t="s">
        <v>2</v>
      </c>
      <c r="D17" s="236" t="s">
        <v>3</v>
      </c>
      <c r="E17" s="238" t="s">
        <v>4</v>
      </c>
      <c r="F17" s="243"/>
      <c r="G17" s="244" t="s">
        <v>5</v>
      </c>
      <c r="H17" s="245"/>
      <c r="I17" s="245"/>
      <c r="J17" s="245"/>
      <c r="K17" s="246"/>
      <c r="L17" s="247" t="s">
        <v>6</v>
      </c>
      <c r="M17" s="245"/>
      <c r="N17" s="245"/>
      <c r="O17" s="246"/>
      <c r="P17" s="5"/>
    </row>
    <row r="18" spans="1:16" ht="21.75" thickBot="1" x14ac:dyDescent="0.3">
      <c r="A18" s="237"/>
      <c r="B18" s="239"/>
      <c r="C18" s="241"/>
      <c r="D18" s="242"/>
      <c r="E18" s="6" t="s">
        <v>7</v>
      </c>
      <c r="F18" s="7" t="s">
        <v>8</v>
      </c>
      <c r="G18" s="8" t="s">
        <v>9</v>
      </c>
      <c r="H18" s="9" t="s">
        <v>10</v>
      </c>
      <c r="I18" s="9" t="s">
        <v>11</v>
      </c>
      <c r="J18" s="10" t="s">
        <v>12</v>
      </c>
      <c r="K18" s="11" t="s">
        <v>13</v>
      </c>
      <c r="L18" s="12" t="s">
        <v>14</v>
      </c>
      <c r="M18" s="13" t="s">
        <v>15</v>
      </c>
      <c r="N18" s="14" t="s">
        <v>16</v>
      </c>
      <c r="O18" s="7" t="s">
        <v>17</v>
      </c>
      <c r="P18" s="15" t="s">
        <v>18</v>
      </c>
    </row>
    <row r="19" spans="1:16" ht="45" x14ac:dyDescent="0.25">
      <c r="A19" s="85" t="s">
        <v>48</v>
      </c>
      <c r="B19" s="86" t="s">
        <v>49</v>
      </c>
      <c r="C19" s="117" t="s">
        <v>50</v>
      </c>
      <c r="D19" s="21">
        <v>48000</v>
      </c>
      <c r="E19" s="22">
        <v>24000</v>
      </c>
      <c r="F19" s="87">
        <f t="shared" si="0"/>
        <v>50</v>
      </c>
      <c r="G19" s="88">
        <v>15</v>
      </c>
      <c r="H19" s="89">
        <v>15</v>
      </c>
      <c r="I19" s="89">
        <v>7</v>
      </c>
      <c r="J19" s="90">
        <f t="shared" si="1"/>
        <v>37</v>
      </c>
      <c r="K19" s="91">
        <f t="shared" si="2"/>
        <v>4.4000000000000004</v>
      </c>
      <c r="L19" s="92">
        <v>15</v>
      </c>
      <c r="M19" s="93">
        <v>15</v>
      </c>
      <c r="N19" s="94">
        <f t="shared" si="3"/>
        <v>30</v>
      </c>
      <c r="O19" s="95">
        <f t="shared" si="4"/>
        <v>9</v>
      </c>
      <c r="P19" s="96">
        <f t="shared" si="5"/>
        <v>13.4</v>
      </c>
    </row>
    <row r="20" spans="1:16" ht="33.75" x14ac:dyDescent="0.25">
      <c r="A20" s="33" t="s">
        <v>51</v>
      </c>
      <c r="B20" s="34" t="s">
        <v>23</v>
      </c>
      <c r="C20" s="112" t="s">
        <v>52</v>
      </c>
      <c r="D20" s="35">
        <v>99000</v>
      </c>
      <c r="E20" s="36">
        <v>49500</v>
      </c>
      <c r="F20" s="37">
        <f t="shared" si="0"/>
        <v>50</v>
      </c>
      <c r="G20" s="38">
        <v>15</v>
      </c>
      <c r="H20" s="39">
        <v>15</v>
      </c>
      <c r="I20" s="39">
        <v>7</v>
      </c>
      <c r="J20" s="40">
        <f t="shared" si="1"/>
        <v>37</v>
      </c>
      <c r="K20" s="41">
        <f t="shared" si="2"/>
        <v>4.4000000000000004</v>
      </c>
      <c r="L20" s="42">
        <v>15</v>
      </c>
      <c r="M20" s="43">
        <v>15</v>
      </c>
      <c r="N20" s="44">
        <f t="shared" si="3"/>
        <v>30</v>
      </c>
      <c r="O20" s="45">
        <f t="shared" si="4"/>
        <v>9</v>
      </c>
      <c r="P20" s="46">
        <f t="shared" si="5"/>
        <v>13.4</v>
      </c>
    </row>
    <row r="21" spans="1:16" ht="56.25" x14ac:dyDescent="0.25">
      <c r="A21" s="33" t="s">
        <v>53</v>
      </c>
      <c r="B21" s="34" t="s">
        <v>54</v>
      </c>
      <c r="C21" s="112" t="s">
        <v>55</v>
      </c>
      <c r="D21" s="35">
        <v>266000</v>
      </c>
      <c r="E21" s="36">
        <v>131000</v>
      </c>
      <c r="F21" s="37">
        <f t="shared" si="0"/>
        <v>49.248120300751879</v>
      </c>
      <c r="G21" s="38">
        <v>15</v>
      </c>
      <c r="H21" s="39">
        <v>15</v>
      </c>
      <c r="I21" s="39">
        <v>7</v>
      </c>
      <c r="J21" s="40">
        <f t="shared" si="1"/>
        <v>37</v>
      </c>
      <c r="K21" s="41">
        <f t="shared" si="2"/>
        <v>4.4000000000000004</v>
      </c>
      <c r="L21" s="42">
        <v>15</v>
      </c>
      <c r="M21" s="43">
        <v>14</v>
      </c>
      <c r="N21" s="44">
        <f t="shared" si="3"/>
        <v>29</v>
      </c>
      <c r="O21" s="45">
        <f t="shared" si="4"/>
        <v>8.6499999999999986</v>
      </c>
      <c r="P21" s="46">
        <f t="shared" si="5"/>
        <v>13.049999999999999</v>
      </c>
    </row>
    <row r="22" spans="1:16" ht="22.5" x14ac:dyDescent="0.25">
      <c r="A22" s="33" t="s">
        <v>56</v>
      </c>
      <c r="B22" s="34" t="s">
        <v>57</v>
      </c>
      <c r="C22" s="112" t="s">
        <v>58</v>
      </c>
      <c r="D22" s="35">
        <v>62000</v>
      </c>
      <c r="E22" s="36">
        <v>31000</v>
      </c>
      <c r="F22" s="37">
        <f t="shared" si="0"/>
        <v>50</v>
      </c>
      <c r="G22" s="38">
        <v>15</v>
      </c>
      <c r="H22" s="39">
        <v>15</v>
      </c>
      <c r="I22" s="39">
        <v>7</v>
      </c>
      <c r="J22" s="40">
        <f t="shared" si="1"/>
        <v>37</v>
      </c>
      <c r="K22" s="41">
        <f t="shared" si="2"/>
        <v>4.4000000000000004</v>
      </c>
      <c r="L22" s="42">
        <v>15</v>
      </c>
      <c r="M22" s="43">
        <v>14</v>
      </c>
      <c r="N22" s="44">
        <f t="shared" si="3"/>
        <v>29</v>
      </c>
      <c r="O22" s="45">
        <f t="shared" si="4"/>
        <v>8.6499999999999986</v>
      </c>
      <c r="P22" s="46">
        <f t="shared" si="5"/>
        <v>13.049999999999999</v>
      </c>
    </row>
    <row r="23" spans="1:16" ht="67.5" x14ac:dyDescent="0.25">
      <c r="A23" s="33" t="s">
        <v>59</v>
      </c>
      <c r="B23" s="34" t="s">
        <v>60</v>
      </c>
      <c r="C23" s="112" t="s">
        <v>61</v>
      </c>
      <c r="D23" s="35">
        <v>125655</v>
      </c>
      <c r="E23" s="36">
        <v>56545</v>
      </c>
      <c r="F23" s="37">
        <f t="shared" si="0"/>
        <v>45.000198957462892</v>
      </c>
      <c r="G23" s="38">
        <v>15</v>
      </c>
      <c r="H23" s="39">
        <v>15</v>
      </c>
      <c r="I23" s="39">
        <v>7</v>
      </c>
      <c r="J23" s="40">
        <f t="shared" si="1"/>
        <v>37</v>
      </c>
      <c r="K23" s="41">
        <f t="shared" si="2"/>
        <v>4.4000000000000004</v>
      </c>
      <c r="L23" s="42">
        <v>15</v>
      </c>
      <c r="M23" s="43">
        <v>14</v>
      </c>
      <c r="N23" s="44">
        <f t="shared" si="3"/>
        <v>29</v>
      </c>
      <c r="O23" s="45">
        <f t="shared" si="4"/>
        <v>8.6499999999999986</v>
      </c>
      <c r="P23" s="46">
        <f t="shared" si="5"/>
        <v>13.049999999999999</v>
      </c>
    </row>
    <row r="24" spans="1:16" ht="78.75" x14ac:dyDescent="0.25">
      <c r="A24" s="47" t="s">
        <v>62</v>
      </c>
      <c r="B24" s="48" t="s">
        <v>63</v>
      </c>
      <c r="C24" s="169" t="s">
        <v>64</v>
      </c>
      <c r="D24" s="194">
        <v>185122</v>
      </c>
      <c r="E24" s="195">
        <v>92561</v>
      </c>
      <c r="F24" s="168">
        <f t="shared" si="0"/>
        <v>50</v>
      </c>
      <c r="G24" s="63">
        <v>15</v>
      </c>
      <c r="H24" s="64">
        <v>15</v>
      </c>
      <c r="I24" s="64">
        <v>7</v>
      </c>
      <c r="J24" s="65">
        <f t="shared" si="1"/>
        <v>37</v>
      </c>
      <c r="K24" s="66">
        <f t="shared" si="2"/>
        <v>4.4000000000000004</v>
      </c>
      <c r="L24" s="67">
        <v>15</v>
      </c>
      <c r="M24" s="68">
        <v>13</v>
      </c>
      <c r="N24" s="69">
        <f t="shared" si="3"/>
        <v>28</v>
      </c>
      <c r="O24" s="70">
        <f t="shared" si="4"/>
        <v>8.3000000000000007</v>
      </c>
      <c r="P24" s="71">
        <f t="shared" si="5"/>
        <v>12.700000000000001</v>
      </c>
    </row>
    <row r="25" spans="1:16" ht="67.5" x14ac:dyDescent="0.25">
      <c r="A25" s="33" t="s">
        <v>65</v>
      </c>
      <c r="B25" s="34" t="s">
        <v>66</v>
      </c>
      <c r="C25" s="112" t="s">
        <v>67</v>
      </c>
      <c r="D25" s="146">
        <v>102459</v>
      </c>
      <c r="E25" s="126">
        <v>51229</v>
      </c>
      <c r="F25" s="37">
        <f t="shared" si="0"/>
        <v>49.999511999921921</v>
      </c>
      <c r="G25" s="38">
        <v>15</v>
      </c>
      <c r="H25" s="39">
        <v>15</v>
      </c>
      <c r="I25" s="39">
        <v>7</v>
      </c>
      <c r="J25" s="40">
        <f t="shared" si="1"/>
        <v>37</v>
      </c>
      <c r="K25" s="196">
        <f t="shared" si="2"/>
        <v>4.4000000000000004</v>
      </c>
      <c r="L25" s="42">
        <v>15</v>
      </c>
      <c r="M25" s="43">
        <v>13</v>
      </c>
      <c r="N25" s="44">
        <f t="shared" si="3"/>
        <v>28</v>
      </c>
      <c r="O25" s="197">
        <f t="shared" si="4"/>
        <v>8.3000000000000007</v>
      </c>
      <c r="P25" s="46">
        <f t="shared" si="5"/>
        <v>12.700000000000001</v>
      </c>
    </row>
    <row r="26" spans="1:16" ht="33.75" x14ac:dyDescent="0.25">
      <c r="A26" s="33" t="s">
        <v>68</v>
      </c>
      <c r="B26" s="34" t="s">
        <v>69</v>
      </c>
      <c r="C26" s="112" t="s">
        <v>70</v>
      </c>
      <c r="D26" s="35">
        <v>113171</v>
      </c>
      <c r="E26" s="36">
        <v>56586</v>
      </c>
      <c r="F26" s="37">
        <f t="shared" si="0"/>
        <v>50.000441809297435</v>
      </c>
      <c r="G26" s="38">
        <v>15</v>
      </c>
      <c r="H26" s="39">
        <v>15</v>
      </c>
      <c r="I26" s="39">
        <v>7</v>
      </c>
      <c r="J26" s="40">
        <f t="shared" si="1"/>
        <v>37</v>
      </c>
      <c r="K26" s="41">
        <f t="shared" si="2"/>
        <v>4.4000000000000004</v>
      </c>
      <c r="L26" s="42">
        <v>15</v>
      </c>
      <c r="M26" s="43">
        <v>13</v>
      </c>
      <c r="N26" s="44">
        <f t="shared" si="3"/>
        <v>28</v>
      </c>
      <c r="O26" s="45">
        <f t="shared" si="4"/>
        <v>8.3000000000000007</v>
      </c>
      <c r="P26" s="46">
        <f t="shared" si="5"/>
        <v>12.700000000000001</v>
      </c>
    </row>
    <row r="27" spans="1:16" ht="90.75" thickBot="1" x14ac:dyDescent="0.3">
      <c r="A27" s="72" t="s">
        <v>71</v>
      </c>
      <c r="B27" s="73" t="s">
        <v>72</v>
      </c>
      <c r="C27" s="113" t="s">
        <v>73</v>
      </c>
      <c r="D27" s="74">
        <v>98948</v>
      </c>
      <c r="E27" s="75">
        <v>48485</v>
      </c>
      <c r="F27" s="76">
        <f t="shared" si="0"/>
        <v>49.000485103286572</v>
      </c>
      <c r="G27" s="77">
        <v>15</v>
      </c>
      <c r="H27" s="78">
        <v>15</v>
      </c>
      <c r="I27" s="78">
        <v>7</v>
      </c>
      <c r="J27" s="6">
        <f t="shared" si="1"/>
        <v>37</v>
      </c>
      <c r="K27" s="79">
        <f t="shared" si="2"/>
        <v>4.4000000000000004</v>
      </c>
      <c r="L27" s="80">
        <v>15</v>
      </c>
      <c r="M27" s="81">
        <v>13</v>
      </c>
      <c r="N27" s="82">
        <f t="shared" si="3"/>
        <v>28</v>
      </c>
      <c r="O27" s="83">
        <f t="shared" si="4"/>
        <v>8.3000000000000007</v>
      </c>
      <c r="P27" s="84">
        <f t="shared" si="5"/>
        <v>12.700000000000001</v>
      </c>
    </row>
    <row r="28" spans="1:16" x14ac:dyDescent="0.25">
      <c r="A28" s="236" t="s">
        <v>271</v>
      </c>
      <c r="B28" s="238" t="s">
        <v>1</v>
      </c>
      <c r="C28" s="240" t="s">
        <v>2</v>
      </c>
      <c r="D28" s="236" t="s">
        <v>3</v>
      </c>
      <c r="E28" s="238" t="s">
        <v>4</v>
      </c>
      <c r="F28" s="243"/>
      <c r="G28" s="244" t="s">
        <v>5</v>
      </c>
      <c r="H28" s="245"/>
      <c r="I28" s="245"/>
      <c r="J28" s="245"/>
      <c r="K28" s="246"/>
      <c r="L28" s="247" t="s">
        <v>6</v>
      </c>
      <c r="M28" s="245"/>
      <c r="N28" s="245"/>
      <c r="O28" s="246"/>
      <c r="P28" s="5"/>
    </row>
    <row r="29" spans="1:16" ht="21.75" thickBot="1" x14ac:dyDescent="0.3">
      <c r="A29" s="237"/>
      <c r="B29" s="239"/>
      <c r="C29" s="241"/>
      <c r="D29" s="242"/>
      <c r="E29" s="6" t="s">
        <v>7</v>
      </c>
      <c r="F29" s="7" t="s">
        <v>8</v>
      </c>
      <c r="G29" s="8" t="s">
        <v>9</v>
      </c>
      <c r="H29" s="9" t="s">
        <v>10</v>
      </c>
      <c r="I29" s="9" t="s">
        <v>11</v>
      </c>
      <c r="J29" s="10" t="s">
        <v>12</v>
      </c>
      <c r="K29" s="11" t="s">
        <v>13</v>
      </c>
      <c r="L29" s="12" t="s">
        <v>14</v>
      </c>
      <c r="M29" s="13" t="s">
        <v>15</v>
      </c>
      <c r="N29" s="14" t="s">
        <v>16</v>
      </c>
      <c r="O29" s="7" t="s">
        <v>17</v>
      </c>
      <c r="P29" s="15" t="s">
        <v>18</v>
      </c>
    </row>
    <row r="30" spans="1:16" ht="33.75" x14ac:dyDescent="0.25">
      <c r="A30" s="19" t="s">
        <v>74</v>
      </c>
      <c r="B30" s="20" t="s">
        <v>75</v>
      </c>
      <c r="C30" s="173" t="s">
        <v>76</v>
      </c>
      <c r="D30" s="200">
        <v>10000</v>
      </c>
      <c r="E30" s="201">
        <v>5000</v>
      </c>
      <c r="F30" s="23">
        <f t="shared" si="0"/>
        <v>50</v>
      </c>
      <c r="G30" s="24">
        <v>15</v>
      </c>
      <c r="H30" s="25">
        <v>15</v>
      </c>
      <c r="I30" s="25">
        <v>7</v>
      </c>
      <c r="J30" s="26">
        <f t="shared" si="1"/>
        <v>37</v>
      </c>
      <c r="K30" s="27">
        <f t="shared" si="2"/>
        <v>4.4000000000000004</v>
      </c>
      <c r="L30" s="28">
        <v>15</v>
      </c>
      <c r="M30" s="29">
        <v>13</v>
      </c>
      <c r="N30" s="30">
        <f t="shared" si="3"/>
        <v>28</v>
      </c>
      <c r="O30" s="31">
        <f t="shared" si="4"/>
        <v>8.3000000000000007</v>
      </c>
      <c r="P30" s="32">
        <f t="shared" si="5"/>
        <v>12.700000000000001</v>
      </c>
    </row>
    <row r="31" spans="1:16" ht="22.5" x14ac:dyDescent="0.25">
      <c r="A31" s="119" t="s">
        <v>77</v>
      </c>
      <c r="B31" s="34" t="s">
        <v>78</v>
      </c>
      <c r="C31" s="112" t="s">
        <v>79</v>
      </c>
      <c r="D31" s="35">
        <v>46950</v>
      </c>
      <c r="E31" s="36">
        <v>23475</v>
      </c>
      <c r="F31" s="37">
        <f t="shared" si="0"/>
        <v>50</v>
      </c>
      <c r="G31" s="38">
        <v>15</v>
      </c>
      <c r="H31" s="39">
        <v>15</v>
      </c>
      <c r="I31" s="39">
        <v>7</v>
      </c>
      <c r="J31" s="40">
        <f t="shared" si="1"/>
        <v>37</v>
      </c>
      <c r="K31" s="41">
        <f t="shared" si="2"/>
        <v>4.4000000000000004</v>
      </c>
      <c r="L31" s="42">
        <v>15</v>
      </c>
      <c r="M31" s="43">
        <v>13</v>
      </c>
      <c r="N31" s="44">
        <f t="shared" si="3"/>
        <v>28</v>
      </c>
      <c r="O31" s="45">
        <f t="shared" si="4"/>
        <v>8.3000000000000007</v>
      </c>
      <c r="P31" s="46">
        <f t="shared" si="5"/>
        <v>12.700000000000001</v>
      </c>
    </row>
    <row r="32" spans="1:16" ht="67.5" x14ac:dyDescent="0.25">
      <c r="A32" s="33" t="s">
        <v>80</v>
      </c>
      <c r="B32" s="34" t="s">
        <v>69</v>
      </c>
      <c r="C32" s="112" t="s">
        <v>81</v>
      </c>
      <c r="D32" s="35">
        <v>97968</v>
      </c>
      <c r="E32" s="36">
        <v>48984</v>
      </c>
      <c r="F32" s="37">
        <f t="shared" si="0"/>
        <v>50</v>
      </c>
      <c r="G32" s="38">
        <v>15</v>
      </c>
      <c r="H32" s="39">
        <v>15</v>
      </c>
      <c r="I32" s="39">
        <v>7</v>
      </c>
      <c r="J32" s="40">
        <f t="shared" si="1"/>
        <v>37</v>
      </c>
      <c r="K32" s="41">
        <f t="shared" si="2"/>
        <v>4.4000000000000004</v>
      </c>
      <c r="L32" s="42">
        <v>15</v>
      </c>
      <c r="M32" s="43">
        <v>13</v>
      </c>
      <c r="N32" s="44">
        <f t="shared" si="3"/>
        <v>28</v>
      </c>
      <c r="O32" s="45">
        <f t="shared" si="4"/>
        <v>8.3000000000000007</v>
      </c>
      <c r="P32" s="46">
        <f t="shared" si="5"/>
        <v>12.700000000000001</v>
      </c>
    </row>
    <row r="33" spans="1:16" ht="67.5" x14ac:dyDescent="0.25">
      <c r="A33" s="33" t="s">
        <v>82</v>
      </c>
      <c r="B33" s="34" t="s">
        <v>83</v>
      </c>
      <c r="C33" s="112" t="s">
        <v>84</v>
      </c>
      <c r="D33" s="35">
        <v>105600</v>
      </c>
      <c r="E33" s="36">
        <v>52800</v>
      </c>
      <c r="F33" s="37">
        <f t="shared" si="0"/>
        <v>50</v>
      </c>
      <c r="G33" s="38">
        <v>15</v>
      </c>
      <c r="H33" s="39">
        <v>15</v>
      </c>
      <c r="I33" s="39">
        <v>7</v>
      </c>
      <c r="J33" s="40">
        <f t="shared" si="1"/>
        <v>37</v>
      </c>
      <c r="K33" s="41">
        <f t="shared" si="2"/>
        <v>4.4000000000000004</v>
      </c>
      <c r="L33" s="42">
        <v>15</v>
      </c>
      <c r="M33" s="43">
        <v>13</v>
      </c>
      <c r="N33" s="44">
        <f t="shared" si="3"/>
        <v>28</v>
      </c>
      <c r="O33" s="45">
        <f t="shared" si="4"/>
        <v>8.3000000000000007</v>
      </c>
      <c r="P33" s="46">
        <f t="shared" si="5"/>
        <v>12.700000000000001</v>
      </c>
    </row>
    <row r="34" spans="1:16" ht="33.75" x14ac:dyDescent="0.25">
      <c r="A34" s="33" t="s">
        <v>85</v>
      </c>
      <c r="B34" s="34" t="s">
        <v>86</v>
      </c>
      <c r="C34" s="112" t="s">
        <v>87</v>
      </c>
      <c r="D34" s="35">
        <v>61021</v>
      </c>
      <c r="E34" s="36">
        <v>30510</v>
      </c>
      <c r="F34" s="37">
        <f t="shared" si="0"/>
        <v>49.999180609953953</v>
      </c>
      <c r="G34" s="38">
        <v>15</v>
      </c>
      <c r="H34" s="39">
        <v>15</v>
      </c>
      <c r="I34" s="39">
        <v>7</v>
      </c>
      <c r="J34" s="40">
        <f t="shared" si="1"/>
        <v>37</v>
      </c>
      <c r="K34" s="41">
        <f t="shared" si="2"/>
        <v>4.4000000000000004</v>
      </c>
      <c r="L34" s="42">
        <v>15</v>
      </c>
      <c r="M34" s="43">
        <v>13</v>
      </c>
      <c r="N34" s="44">
        <f t="shared" si="3"/>
        <v>28</v>
      </c>
      <c r="O34" s="45">
        <f t="shared" si="4"/>
        <v>8.3000000000000007</v>
      </c>
      <c r="P34" s="46">
        <f t="shared" si="5"/>
        <v>12.700000000000001</v>
      </c>
    </row>
    <row r="35" spans="1:16" ht="78.75" x14ac:dyDescent="0.25">
      <c r="A35" s="97" t="s">
        <v>88</v>
      </c>
      <c r="B35" s="98" t="s">
        <v>89</v>
      </c>
      <c r="C35" s="99" t="s">
        <v>90</v>
      </c>
      <c r="D35" s="148">
        <v>18858</v>
      </c>
      <c r="E35" s="149">
        <v>9429</v>
      </c>
      <c r="F35" s="198">
        <f t="shared" si="0"/>
        <v>50</v>
      </c>
      <c r="G35" s="103">
        <v>5</v>
      </c>
      <c r="H35" s="104">
        <v>15</v>
      </c>
      <c r="I35" s="104">
        <v>7</v>
      </c>
      <c r="J35" s="105">
        <f t="shared" si="1"/>
        <v>27</v>
      </c>
      <c r="K35" s="106">
        <f t="shared" si="2"/>
        <v>3.4</v>
      </c>
      <c r="L35" s="107">
        <v>15</v>
      </c>
      <c r="M35" s="108">
        <v>15</v>
      </c>
      <c r="N35" s="109">
        <f t="shared" si="3"/>
        <v>30</v>
      </c>
      <c r="O35" s="110">
        <f t="shared" si="4"/>
        <v>9</v>
      </c>
      <c r="P35" s="111">
        <f t="shared" si="5"/>
        <v>12.4</v>
      </c>
    </row>
    <row r="36" spans="1:16" ht="22.5" x14ac:dyDescent="0.25">
      <c r="A36" s="33" t="s">
        <v>91</v>
      </c>
      <c r="B36" s="34" t="s">
        <v>92</v>
      </c>
      <c r="C36" s="112" t="s">
        <v>93</v>
      </c>
      <c r="D36" s="122">
        <v>41310</v>
      </c>
      <c r="E36" s="123">
        <v>20655</v>
      </c>
      <c r="F36" s="124">
        <f t="shared" si="0"/>
        <v>50</v>
      </c>
      <c r="G36" s="38">
        <v>5</v>
      </c>
      <c r="H36" s="39">
        <v>15</v>
      </c>
      <c r="I36" s="39">
        <v>7</v>
      </c>
      <c r="J36" s="40">
        <f t="shared" si="1"/>
        <v>27</v>
      </c>
      <c r="K36" s="41">
        <f t="shared" si="2"/>
        <v>3.4</v>
      </c>
      <c r="L36" s="42">
        <v>15</v>
      </c>
      <c r="M36" s="43">
        <v>15</v>
      </c>
      <c r="N36" s="44">
        <f t="shared" si="3"/>
        <v>30</v>
      </c>
      <c r="O36" s="45">
        <f t="shared" si="4"/>
        <v>9</v>
      </c>
      <c r="P36" s="46">
        <f t="shared" si="5"/>
        <v>12.4</v>
      </c>
    </row>
    <row r="37" spans="1:16" ht="33.75" x14ac:dyDescent="0.25">
      <c r="A37" s="33" t="s">
        <v>94</v>
      </c>
      <c r="B37" s="34" t="s">
        <v>23</v>
      </c>
      <c r="C37" s="112" t="s">
        <v>95</v>
      </c>
      <c r="D37" s="125">
        <v>124500</v>
      </c>
      <c r="E37" s="126">
        <v>62250</v>
      </c>
      <c r="F37" s="124">
        <f t="shared" si="0"/>
        <v>50</v>
      </c>
      <c r="G37" s="38">
        <v>5</v>
      </c>
      <c r="H37" s="39">
        <v>15</v>
      </c>
      <c r="I37" s="39">
        <v>7</v>
      </c>
      <c r="J37" s="40">
        <f t="shared" si="1"/>
        <v>27</v>
      </c>
      <c r="K37" s="41">
        <f t="shared" si="2"/>
        <v>3.4</v>
      </c>
      <c r="L37" s="42">
        <v>15</v>
      </c>
      <c r="M37" s="43">
        <v>15</v>
      </c>
      <c r="N37" s="44">
        <f t="shared" si="3"/>
        <v>30</v>
      </c>
      <c r="O37" s="45">
        <f t="shared" si="4"/>
        <v>9</v>
      </c>
      <c r="P37" s="46">
        <f t="shared" si="5"/>
        <v>12.4</v>
      </c>
    </row>
    <row r="38" spans="1:16" ht="22.5" x14ac:dyDescent="0.25">
      <c r="A38" s="33" t="s">
        <v>96</v>
      </c>
      <c r="B38" s="34" t="s">
        <v>97</v>
      </c>
      <c r="C38" s="112" t="s">
        <v>98</v>
      </c>
      <c r="D38" s="35">
        <v>36000</v>
      </c>
      <c r="E38" s="36">
        <v>18000</v>
      </c>
      <c r="F38" s="37">
        <f t="shared" si="0"/>
        <v>50</v>
      </c>
      <c r="G38" s="38">
        <v>5</v>
      </c>
      <c r="H38" s="39">
        <v>15</v>
      </c>
      <c r="I38" s="39">
        <v>7</v>
      </c>
      <c r="J38" s="40">
        <f t="shared" si="1"/>
        <v>27</v>
      </c>
      <c r="K38" s="41">
        <f t="shared" si="2"/>
        <v>3.4</v>
      </c>
      <c r="L38" s="42">
        <v>15</v>
      </c>
      <c r="M38" s="43">
        <v>15</v>
      </c>
      <c r="N38" s="44">
        <f t="shared" si="3"/>
        <v>30</v>
      </c>
      <c r="O38" s="45">
        <f t="shared" si="4"/>
        <v>9</v>
      </c>
      <c r="P38" s="46">
        <f t="shared" si="5"/>
        <v>12.4</v>
      </c>
    </row>
    <row r="39" spans="1:16" ht="56.25" x14ac:dyDescent="0.25">
      <c r="A39" s="33" t="s">
        <v>99</v>
      </c>
      <c r="B39" s="34" t="s">
        <v>100</v>
      </c>
      <c r="C39" s="112" t="s">
        <v>101</v>
      </c>
      <c r="D39" s="35">
        <v>26827</v>
      </c>
      <c r="E39" s="36">
        <v>13400</v>
      </c>
      <c r="F39" s="37">
        <f t="shared" si="0"/>
        <v>49.949677563648564</v>
      </c>
      <c r="G39" s="38">
        <v>5</v>
      </c>
      <c r="H39" s="39">
        <v>15</v>
      </c>
      <c r="I39" s="39">
        <v>7</v>
      </c>
      <c r="J39" s="40">
        <f t="shared" si="1"/>
        <v>27</v>
      </c>
      <c r="K39" s="41">
        <f t="shared" si="2"/>
        <v>3.4</v>
      </c>
      <c r="L39" s="42">
        <v>15</v>
      </c>
      <c r="M39" s="43">
        <v>15</v>
      </c>
      <c r="N39" s="44">
        <f t="shared" si="3"/>
        <v>30</v>
      </c>
      <c r="O39" s="45">
        <f t="shared" si="4"/>
        <v>9</v>
      </c>
      <c r="P39" s="46">
        <f t="shared" si="5"/>
        <v>12.4</v>
      </c>
    </row>
    <row r="40" spans="1:16" ht="45.75" thickBot="1" x14ac:dyDescent="0.3">
      <c r="A40" s="72" t="s">
        <v>102</v>
      </c>
      <c r="B40" s="73" t="s">
        <v>103</v>
      </c>
      <c r="C40" s="113" t="s">
        <v>104</v>
      </c>
      <c r="D40" s="74">
        <v>29169</v>
      </c>
      <c r="E40" s="75">
        <v>14584</v>
      </c>
      <c r="F40" s="76">
        <f t="shared" si="0"/>
        <v>49.998285851417599</v>
      </c>
      <c r="G40" s="77">
        <v>5</v>
      </c>
      <c r="H40" s="78">
        <v>15</v>
      </c>
      <c r="I40" s="78">
        <v>7</v>
      </c>
      <c r="J40" s="6">
        <f t="shared" si="1"/>
        <v>27</v>
      </c>
      <c r="K40" s="79">
        <f t="shared" si="2"/>
        <v>3.4</v>
      </c>
      <c r="L40" s="80">
        <v>15</v>
      </c>
      <c r="M40" s="81">
        <v>15</v>
      </c>
      <c r="N40" s="82">
        <f t="shared" si="3"/>
        <v>30</v>
      </c>
      <c r="O40" s="83">
        <f t="shared" si="4"/>
        <v>9</v>
      </c>
      <c r="P40" s="84">
        <f t="shared" si="5"/>
        <v>12.4</v>
      </c>
    </row>
    <row r="41" spans="1:16" x14ac:dyDescent="0.25">
      <c r="A41" s="236" t="s">
        <v>271</v>
      </c>
      <c r="B41" s="238" t="s">
        <v>1</v>
      </c>
      <c r="C41" s="240" t="s">
        <v>2</v>
      </c>
      <c r="D41" s="236" t="s">
        <v>3</v>
      </c>
      <c r="E41" s="238" t="s">
        <v>4</v>
      </c>
      <c r="F41" s="243"/>
      <c r="G41" s="244" t="s">
        <v>5</v>
      </c>
      <c r="H41" s="245"/>
      <c r="I41" s="245"/>
      <c r="J41" s="245"/>
      <c r="K41" s="246"/>
      <c r="L41" s="247" t="s">
        <v>6</v>
      </c>
      <c r="M41" s="245"/>
      <c r="N41" s="245"/>
      <c r="O41" s="246"/>
      <c r="P41" s="5"/>
    </row>
    <row r="42" spans="1:16" ht="21.75" thickBot="1" x14ac:dyDescent="0.3">
      <c r="A42" s="237"/>
      <c r="B42" s="239"/>
      <c r="C42" s="241"/>
      <c r="D42" s="242"/>
      <c r="E42" s="6" t="s">
        <v>7</v>
      </c>
      <c r="F42" s="7" t="s">
        <v>8</v>
      </c>
      <c r="G42" s="8" t="s">
        <v>9</v>
      </c>
      <c r="H42" s="9" t="s">
        <v>10</v>
      </c>
      <c r="I42" s="9" t="s">
        <v>11</v>
      </c>
      <c r="J42" s="10" t="s">
        <v>12</v>
      </c>
      <c r="K42" s="11" t="s">
        <v>13</v>
      </c>
      <c r="L42" s="12" t="s">
        <v>14</v>
      </c>
      <c r="M42" s="13" t="s">
        <v>15</v>
      </c>
      <c r="N42" s="14" t="s">
        <v>16</v>
      </c>
      <c r="O42" s="7" t="s">
        <v>17</v>
      </c>
      <c r="P42" s="15" t="s">
        <v>18</v>
      </c>
    </row>
    <row r="43" spans="1:16" ht="45" x14ac:dyDescent="0.25">
      <c r="A43" s="85" t="s">
        <v>105</v>
      </c>
      <c r="B43" s="86" t="s">
        <v>106</v>
      </c>
      <c r="C43" s="117" t="s">
        <v>107</v>
      </c>
      <c r="D43" s="21">
        <v>180000</v>
      </c>
      <c r="E43" s="22">
        <v>90000</v>
      </c>
      <c r="F43" s="87">
        <f t="shared" si="0"/>
        <v>50</v>
      </c>
      <c r="G43" s="88">
        <v>5</v>
      </c>
      <c r="H43" s="89">
        <v>15</v>
      </c>
      <c r="I43" s="89">
        <v>7</v>
      </c>
      <c r="J43" s="90">
        <f t="shared" si="1"/>
        <v>27</v>
      </c>
      <c r="K43" s="91">
        <f t="shared" si="2"/>
        <v>3.4</v>
      </c>
      <c r="L43" s="92">
        <v>15</v>
      </c>
      <c r="M43" s="93">
        <v>15</v>
      </c>
      <c r="N43" s="94">
        <f t="shared" si="3"/>
        <v>30</v>
      </c>
      <c r="O43" s="95">
        <f t="shared" si="4"/>
        <v>9</v>
      </c>
      <c r="P43" s="96">
        <f t="shared" si="5"/>
        <v>12.4</v>
      </c>
    </row>
    <row r="44" spans="1:16" ht="33.75" x14ac:dyDescent="0.25">
      <c r="A44" s="33" t="s">
        <v>108</v>
      </c>
      <c r="B44" s="34" t="s">
        <v>109</v>
      </c>
      <c r="C44" s="112" t="s">
        <v>110</v>
      </c>
      <c r="D44" s="35">
        <v>50000</v>
      </c>
      <c r="E44" s="36">
        <v>25000</v>
      </c>
      <c r="F44" s="37">
        <f t="shared" si="0"/>
        <v>50</v>
      </c>
      <c r="G44" s="38">
        <v>5</v>
      </c>
      <c r="H44" s="39">
        <v>15</v>
      </c>
      <c r="I44" s="39">
        <v>7</v>
      </c>
      <c r="J44" s="40">
        <f t="shared" si="1"/>
        <v>27</v>
      </c>
      <c r="K44" s="41">
        <f t="shared" si="2"/>
        <v>3.4</v>
      </c>
      <c r="L44" s="42">
        <v>15</v>
      </c>
      <c r="M44" s="43">
        <v>15</v>
      </c>
      <c r="N44" s="44">
        <f t="shared" si="3"/>
        <v>30</v>
      </c>
      <c r="O44" s="45">
        <f t="shared" si="4"/>
        <v>9</v>
      </c>
      <c r="P44" s="46">
        <f t="shared" si="5"/>
        <v>12.4</v>
      </c>
    </row>
    <row r="45" spans="1:16" ht="90" x14ac:dyDescent="0.25">
      <c r="A45" s="33" t="s">
        <v>111</v>
      </c>
      <c r="B45" s="34" t="s">
        <v>112</v>
      </c>
      <c r="C45" s="112" t="s">
        <v>113</v>
      </c>
      <c r="D45" s="35">
        <v>42820</v>
      </c>
      <c r="E45" s="36">
        <v>20900</v>
      </c>
      <c r="F45" s="37">
        <f t="shared" si="0"/>
        <v>48.808967772069131</v>
      </c>
      <c r="G45" s="38">
        <v>5</v>
      </c>
      <c r="H45" s="39">
        <v>15</v>
      </c>
      <c r="I45" s="39">
        <v>7</v>
      </c>
      <c r="J45" s="40">
        <f t="shared" si="1"/>
        <v>27</v>
      </c>
      <c r="K45" s="41">
        <f t="shared" si="2"/>
        <v>3.4</v>
      </c>
      <c r="L45" s="42">
        <v>15</v>
      </c>
      <c r="M45" s="43">
        <v>15</v>
      </c>
      <c r="N45" s="44">
        <f t="shared" si="3"/>
        <v>30</v>
      </c>
      <c r="O45" s="45">
        <f t="shared" si="4"/>
        <v>9</v>
      </c>
      <c r="P45" s="46">
        <f t="shared" si="5"/>
        <v>12.4</v>
      </c>
    </row>
    <row r="46" spans="1:16" ht="56.25" x14ac:dyDescent="0.25">
      <c r="A46" s="47" t="s">
        <v>114</v>
      </c>
      <c r="B46" s="48" t="s">
        <v>115</v>
      </c>
      <c r="C46" s="169" t="s">
        <v>116</v>
      </c>
      <c r="D46" s="61">
        <v>146039</v>
      </c>
      <c r="E46" s="62">
        <v>73019</v>
      </c>
      <c r="F46" s="171">
        <f t="shared" si="0"/>
        <v>49.999657625702724</v>
      </c>
      <c r="G46" s="63">
        <v>5</v>
      </c>
      <c r="H46" s="64">
        <v>15</v>
      </c>
      <c r="I46" s="64">
        <v>7</v>
      </c>
      <c r="J46" s="65">
        <f t="shared" si="1"/>
        <v>27</v>
      </c>
      <c r="K46" s="66">
        <f t="shared" si="2"/>
        <v>3.4</v>
      </c>
      <c r="L46" s="67">
        <v>15</v>
      </c>
      <c r="M46" s="68">
        <v>15</v>
      </c>
      <c r="N46" s="69">
        <f t="shared" si="3"/>
        <v>30</v>
      </c>
      <c r="O46" s="70">
        <f t="shared" si="4"/>
        <v>9</v>
      </c>
      <c r="P46" s="71">
        <f t="shared" si="5"/>
        <v>12.4</v>
      </c>
    </row>
    <row r="47" spans="1:16" ht="56.25" x14ac:dyDescent="0.25">
      <c r="A47" s="33" t="s">
        <v>117</v>
      </c>
      <c r="B47" s="34" t="s">
        <v>118</v>
      </c>
      <c r="C47" s="112" t="s">
        <v>119</v>
      </c>
      <c r="D47" s="35">
        <v>126656</v>
      </c>
      <c r="E47" s="36">
        <v>62062</v>
      </c>
      <c r="F47" s="37">
        <f t="shared" si="0"/>
        <v>49.000442142496212</v>
      </c>
      <c r="G47" s="38">
        <v>5</v>
      </c>
      <c r="H47" s="39">
        <v>15</v>
      </c>
      <c r="I47" s="39">
        <v>7</v>
      </c>
      <c r="J47" s="40">
        <f t="shared" si="1"/>
        <v>27</v>
      </c>
      <c r="K47" s="41">
        <f t="shared" si="2"/>
        <v>3.4</v>
      </c>
      <c r="L47" s="42">
        <v>15</v>
      </c>
      <c r="M47" s="43">
        <v>14</v>
      </c>
      <c r="N47" s="44">
        <f t="shared" si="3"/>
        <v>29</v>
      </c>
      <c r="O47" s="45">
        <f t="shared" si="4"/>
        <v>8.6499999999999986</v>
      </c>
      <c r="P47" s="46">
        <f t="shared" si="5"/>
        <v>12.049999999999999</v>
      </c>
    </row>
    <row r="48" spans="1:16" ht="67.5" x14ac:dyDescent="0.25">
      <c r="A48" s="33" t="s">
        <v>120</v>
      </c>
      <c r="B48" s="34" t="s">
        <v>121</v>
      </c>
      <c r="C48" s="112" t="s">
        <v>122</v>
      </c>
      <c r="D48" s="35">
        <v>122386</v>
      </c>
      <c r="E48" s="36">
        <v>61193</v>
      </c>
      <c r="F48" s="37">
        <f t="shared" si="0"/>
        <v>50</v>
      </c>
      <c r="G48" s="38">
        <v>5</v>
      </c>
      <c r="H48" s="39">
        <v>15</v>
      </c>
      <c r="I48" s="39">
        <v>7</v>
      </c>
      <c r="J48" s="40">
        <f t="shared" si="1"/>
        <v>27</v>
      </c>
      <c r="K48" s="41">
        <f t="shared" si="2"/>
        <v>3.4</v>
      </c>
      <c r="L48" s="42">
        <v>15</v>
      </c>
      <c r="M48" s="43">
        <v>14</v>
      </c>
      <c r="N48" s="44">
        <f t="shared" si="3"/>
        <v>29</v>
      </c>
      <c r="O48" s="45">
        <f t="shared" si="4"/>
        <v>8.6499999999999986</v>
      </c>
      <c r="P48" s="46">
        <f t="shared" si="5"/>
        <v>12.049999999999999</v>
      </c>
    </row>
    <row r="49" spans="1:16" ht="56.25" x14ac:dyDescent="0.25">
      <c r="A49" s="33" t="s">
        <v>123</v>
      </c>
      <c r="B49" s="34" t="s">
        <v>23</v>
      </c>
      <c r="C49" s="112" t="s">
        <v>124</v>
      </c>
      <c r="D49" s="35">
        <v>90000</v>
      </c>
      <c r="E49" s="36">
        <v>44100</v>
      </c>
      <c r="F49" s="124">
        <f t="shared" si="0"/>
        <v>49</v>
      </c>
      <c r="G49" s="38">
        <v>8.3000000000000007</v>
      </c>
      <c r="H49" s="39">
        <v>15</v>
      </c>
      <c r="I49" s="39">
        <v>7</v>
      </c>
      <c r="J49" s="40">
        <f t="shared" si="1"/>
        <v>30.3</v>
      </c>
      <c r="K49" s="41">
        <f t="shared" si="2"/>
        <v>3.73</v>
      </c>
      <c r="L49" s="42">
        <v>15</v>
      </c>
      <c r="M49" s="43">
        <v>13</v>
      </c>
      <c r="N49" s="44">
        <f t="shared" si="3"/>
        <v>28</v>
      </c>
      <c r="O49" s="45">
        <f t="shared" si="4"/>
        <v>8.3000000000000007</v>
      </c>
      <c r="P49" s="46">
        <f t="shared" si="5"/>
        <v>12.030000000000001</v>
      </c>
    </row>
    <row r="50" spans="1:16" ht="34.5" thickBot="1" x14ac:dyDescent="0.3">
      <c r="A50" s="72" t="s">
        <v>125</v>
      </c>
      <c r="B50" s="73" t="s">
        <v>126</v>
      </c>
      <c r="C50" s="113" t="s">
        <v>127</v>
      </c>
      <c r="D50" s="114">
        <v>37080</v>
      </c>
      <c r="E50" s="115">
        <v>18540</v>
      </c>
      <c r="F50" s="116">
        <f t="shared" si="0"/>
        <v>50</v>
      </c>
      <c r="G50" s="77">
        <v>5</v>
      </c>
      <c r="H50" s="78">
        <v>15</v>
      </c>
      <c r="I50" s="78">
        <v>7</v>
      </c>
      <c r="J50" s="6">
        <f t="shared" si="1"/>
        <v>27</v>
      </c>
      <c r="K50" s="79">
        <f t="shared" si="2"/>
        <v>3.4</v>
      </c>
      <c r="L50" s="80">
        <v>15</v>
      </c>
      <c r="M50" s="81">
        <v>13</v>
      </c>
      <c r="N50" s="82">
        <f t="shared" si="3"/>
        <v>28</v>
      </c>
      <c r="O50" s="83">
        <f t="shared" si="4"/>
        <v>8.3000000000000007</v>
      </c>
      <c r="P50" s="84">
        <f t="shared" si="5"/>
        <v>11.700000000000001</v>
      </c>
    </row>
    <row r="51" spans="1:16" ht="15.75" thickBot="1" x14ac:dyDescent="0.3">
      <c r="A51" s="16"/>
      <c r="B51" s="16"/>
      <c r="C51" s="16"/>
      <c r="D51" s="127">
        <f>SUM(D6:D50)</f>
        <v>3252201</v>
      </c>
      <c r="E51" s="128">
        <f>SUM(E6:E50)</f>
        <v>1567499</v>
      </c>
      <c r="F51" s="129"/>
      <c r="G51" s="130"/>
      <c r="H51" s="130"/>
      <c r="I51" s="130"/>
      <c r="J51" s="17"/>
      <c r="K51" s="131"/>
      <c r="L51" s="130"/>
      <c r="M51" s="132"/>
      <c r="N51" s="133"/>
      <c r="O51" s="131"/>
      <c r="P51" s="18"/>
    </row>
    <row r="52" spans="1:16" x14ac:dyDescent="0.25">
      <c r="A52" s="16"/>
      <c r="B52" s="16"/>
      <c r="C52" s="16"/>
      <c r="D52" s="134"/>
      <c r="E52" s="134"/>
      <c r="F52" s="129"/>
      <c r="G52" s="130"/>
      <c r="H52" s="130"/>
      <c r="I52" s="130"/>
      <c r="J52" s="17"/>
      <c r="K52" s="131"/>
      <c r="L52" s="130"/>
      <c r="M52" s="132"/>
      <c r="N52" s="133"/>
      <c r="O52" s="131"/>
      <c r="P52" s="18"/>
    </row>
    <row r="53" spans="1:16" x14ac:dyDescent="0.25">
      <c r="A53" s="16"/>
      <c r="B53" s="16"/>
      <c r="C53" s="16"/>
      <c r="D53" s="202"/>
      <c r="E53" s="202"/>
      <c r="F53" s="129"/>
      <c r="G53" s="130"/>
      <c r="H53" s="130"/>
      <c r="I53" s="130"/>
      <c r="J53" s="17"/>
      <c r="K53" s="131"/>
      <c r="L53" s="130"/>
      <c r="M53" s="132"/>
      <c r="N53" s="192"/>
      <c r="O53" s="131"/>
      <c r="P53" s="18"/>
    </row>
    <row r="54" spans="1:16" ht="16.5" thickBot="1" x14ac:dyDescent="0.3">
      <c r="A54" s="234" t="s">
        <v>455</v>
      </c>
      <c r="B54" s="235"/>
      <c r="C54" s="235"/>
      <c r="D54" s="235"/>
      <c r="E54" s="235"/>
      <c r="F54" s="235"/>
      <c r="G54" s="235"/>
      <c r="H54" s="235"/>
      <c r="I54" s="235"/>
      <c r="J54" s="235"/>
      <c r="K54" s="235"/>
      <c r="L54" s="235"/>
      <c r="M54" s="235"/>
      <c r="N54" s="235"/>
      <c r="O54" s="235"/>
      <c r="P54" s="235"/>
    </row>
    <row r="55" spans="1:16" x14ac:dyDescent="0.25">
      <c r="A55" s="236" t="s">
        <v>271</v>
      </c>
      <c r="B55" s="238" t="s">
        <v>1</v>
      </c>
      <c r="C55" s="240" t="s">
        <v>2</v>
      </c>
      <c r="D55" s="236" t="s">
        <v>3</v>
      </c>
      <c r="E55" s="238" t="s">
        <v>4</v>
      </c>
      <c r="F55" s="243"/>
      <c r="G55" s="244" t="s">
        <v>5</v>
      </c>
      <c r="H55" s="245"/>
      <c r="I55" s="245"/>
      <c r="J55" s="245"/>
      <c r="K55" s="246"/>
      <c r="L55" s="247" t="s">
        <v>6</v>
      </c>
      <c r="M55" s="245"/>
      <c r="N55" s="245"/>
      <c r="O55" s="246"/>
      <c r="P55" s="5"/>
    </row>
    <row r="56" spans="1:16" ht="21.75" thickBot="1" x14ac:dyDescent="0.3">
      <c r="A56" s="255"/>
      <c r="B56" s="256"/>
      <c r="C56" s="257"/>
      <c r="D56" s="258"/>
      <c r="E56" s="65" t="s">
        <v>7</v>
      </c>
      <c r="F56" s="204" t="s">
        <v>8</v>
      </c>
      <c r="G56" s="205" t="s">
        <v>9</v>
      </c>
      <c r="H56" s="206" t="s">
        <v>10</v>
      </c>
      <c r="I56" s="206" t="s">
        <v>11</v>
      </c>
      <c r="J56" s="207" t="s">
        <v>12</v>
      </c>
      <c r="K56" s="208" t="s">
        <v>13</v>
      </c>
      <c r="L56" s="209" t="s">
        <v>14</v>
      </c>
      <c r="M56" s="210" t="s">
        <v>15</v>
      </c>
      <c r="N56" s="211" t="s">
        <v>16</v>
      </c>
      <c r="O56" s="204" t="s">
        <v>17</v>
      </c>
      <c r="P56" s="212" t="s">
        <v>18</v>
      </c>
    </row>
    <row r="57" spans="1:16" ht="36.75" customHeight="1" x14ac:dyDescent="0.25">
      <c r="A57" s="85" t="s">
        <v>137</v>
      </c>
      <c r="B57" s="86" t="s">
        <v>69</v>
      </c>
      <c r="C57" s="117" t="s">
        <v>450</v>
      </c>
      <c r="D57" s="21">
        <v>148914</v>
      </c>
      <c r="E57" s="22">
        <v>74457</v>
      </c>
      <c r="F57" s="87">
        <f t="shared" ref="F57:F70" si="6">E57/D57*100</f>
        <v>50</v>
      </c>
      <c r="G57" s="88">
        <v>15</v>
      </c>
      <c r="H57" s="89">
        <v>15</v>
      </c>
      <c r="I57" s="89">
        <v>7</v>
      </c>
      <c r="J57" s="90">
        <f t="shared" ref="J57:J70" si="7">G57+H57+I57</f>
        <v>37</v>
      </c>
      <c r="K57" s="91">
        <f t="shared" ref="K57:K70" si="8">(G57/10)+(H57/10)+(I57/5)</f>
        <v>4.4000000000000004</v>
      </c>
      <c r="L57" s="92">
        <v>0</v>
      </c>
      <c r="M57" s="93">
        <v>12.2</v>
      </c>
      <c r="N57" s="94">
        <f t="shared" ref="N57:N70" si="9">L57+M57</f>
        <v>12.2</v>
      </c>
      <c r="O57" s="95">
        <f t="shared" ref="O57:O70" si="10">(L57*0.25)+(M57*0.35)</f>
        <v>4.2699999999999996</v>
      </c>
      <c r="P57" s="96">
        <f t="shared" ref="P57:P70" si="11">K57+O57</f>
        <v>8.67</v>
      </c>
    </row>
    <row r="58" spans="1:16" ht="102.75" customHeight="1" x14ac:dyDescent="0.25">
      <c r="A58" s="33" t="s">
        <v>138</v>
      </c>
      <c r="B58" s="34" t="s">
        <v>26</v>
      </c>
      <c r="C58" s="112" t="s">
        <v>139</v>
      </c>
      <c r="D58" s="35">
        <v>306516</v>
      </c>
      <c r="E58" s="36">
        <v>153000</v>
      </c>
      <c r="F58" s="37">
        <f t="shared" si="6"/>
        <v>49.915828211251615</v>
      </c>
      <c r="G58" s="38">
        <v>8.3000000000000007</v>
      </c>
      <c r="H58" s="39">
        <v>15</v>
      </c>
      <c r="I58" s="39">
        <v>7</v>
      </c>
      <c r="J58" s="40">
        <f t="shared" si="7"/>
        <v>30.3</v>
      </c>
      <c r="K58" s="41">
        <f t="shared" si="8"/>
        <v>3.73</v>
      </c>
      <c r="L58" s="42">
        <v>0</v>
      </c>
      <c r="M58" s="43">
        <v>12.8</v>
      </c>
      <c r="N58" s="44">
        <f t="shared" si="9"/>
        <v>12.8</v>
      </c>
      <c r="O58" s="45">
        <f t="shared" si="10"/>
        <v>4.4799999999999995</v>
      </c>
      <c r="P58" s="46">
        <f t="shared" si="11"/>
        <v>8.2099999999999991</v>
      </c>
    </row>
    <row r="59" spans="1:16" ht="88.5" x14ac:dyDescent="0.25">
      <c r="A59" s="33" t="s">
        <v>140</v>
      </c>
      <c r="B59" s="34" t="s">
        <v>141</v>
      </c>
      <c r="C59" s="112" t="s">
        <v>142</v>
      </c>
      <c r="D59" s="35">
        <v>21844</v>
      </c>
      <c r="E59" s="36">
        <v>10900</v>
      </c>
      <c r="F59" s="37">
        <f t="shared" si="6"/>
        <v>49.89928584508332</v>
      </c>
      <c r="G59" s="38">
        <v>15</v>
      </c>
      <c r="H59" s="39">
        <v>15</v>
      </c>
      <c r="I59" s="39">
        <v>7</v>
      </c>
      <c r="J59" s="40">
        <f t="shared" si="7"/>
        <v>37</v>
      </c>
      <c r="K59" s="41">
        <f t="shared" si="8"/>
        <v>4.4000000000000004</v>
      </c>
      <c r="L59" s="42">
        <v>0</v>
      </c>
      <c r="M59" s="43">
        <v>10</v>
      </c>
      <c r="N59" s="44">
        <f t="shared" si="9"/>
        <v>10</v>
      </c>
      <c r="O59" s="45">
        <f t="shared" si="10"/>
        <v>3.5</v>
      </c>
      <c r="P59" s="46">
        <f t="shared" si="11"/>
        <v>7.9</v>
      </c>
    </row>
    <row r="60" spans="1:16" ht="80.25" customHeight="1" x14ac:dyDescent="0.25">
      <c r="A60" s="33" t="s">
        <v>143</v>
      </c>
      <c r="B60" s="34" t="s">
        <v>144</v>
      </c>
      <c r="C60" s="112" t="s">
        <v>145</v>
      </c>
      <c r="D60" s="35">
        <v>45000</v>
      </c>
      <c r="E60" s="36">
        <v>22000</v>
      </c>
      <c r="F60" s="37">
        <f t="shared" si="6"/>
        <v>48.888888888888886</v>
      </c>
      <c r="G60" s="38">
        <v>15</v>
      </c>
      <c r="H60" s="39">
        <v>15</v>
      </c>
      <c r="I60" s="39">
        <v>7</v>
      </c>
      <c r="J60" s="40">
        <f t="shared" si="7"/>
        <v>37</v>
      </c>
      <c r="K60" s="41">
        <f t="shared" si="8"/>
        <v>4.4000000000000004</v>
      </c>
      <c r="L60" s="42">
        <v>0</v>
      </c>
      <c r="M60" s="43">
        <v>10</v>
      </c>
      <c r="N60" s="44">
        <f t="shared" si="9"/>
        <v>10</v>
      </c>
      <c r="O60" s="45">
        <f t="shared" si="10"/>
        <v>3.5</v>
      </c>
      <c r="P60" s="46">
        <f t="shared" si="11"/>
        <v>7.9</v>
      </c>
    </row>
    <row r="61" spans="1:16" ht="58.5" customHeight="1" x14ac:dyDescent="0.25">
      <c r="A61" s="97" t="s">
        <v>146</v>
      </c>
      <c r="B61" s="98" t="s">
        <v>147</v>
      </c>
      <c r="C61" s="99" t="s">
        <v>148</v>
      </c>
      <c r="D61" s="100">
        <v>121976</v>
      </c>
      <c r="E61" s="101">
        <v>60000</v>
      </c>
      <c r="F61" s="102">
        <f t="shared" si="6"/>
        <v>49.190004591067094</v>
      </c>
      <c r="G61" s="103">
        <v>5</v>
      </c>
      <c r="H61" s="104">
        <v>15</v>
      </c>
      <c r="I61" s="104">
        <v>7</v>
      </c>
      <c r="J61" s="105">
        <f t="shared" si="7"/>
        <v>27</v>
      </c>
      <c r="K61" s="106">
        <f t="shared" si="8"/>
        <v>3.4</v>
      </c>
      <c r="L61" s="107">
        <v>0</v>
      </c>
      <c r="M61" s="108">
        <v>12.6</v>
      </c>
      <c r="N61" s="109">
        <f t="shared" si="9"/>
        <v>12.6</v>
      </c>
      <c r="O61" s="110">
        <f t="shared" si="10"/>
        <v>4.4099999999999993</v>
      </c>
      <c r="P61" s="111">
        <f t="shared" si="11"/>
        <v>7.8099999999999987</v>
      </c>
    </row>
    <row r="62" spans="1:16" ht="81.75" customHeight="1" thickBot="1" x14ac:dyDescent="0.3">
      <c r="A62" s="72" t="s">
        <v>149</v>
      </c>
      <c r="B62" s="73" t="s">
        <v>69</v>
      </c>
      <c r="C62" s="113" t="s">
        <v>150</v>
      </c>
      <c r="D62" s="74">
        <v>138570</v>
      </c>
      <c r="E62" s="75">
        <v>67000</v>
      </c>
      <c r="F62" s="76">
        <f t="shared" si="6"/>
        <v>48.351013927978634</v>
      </c>
      <c r="G62" s="77">
        <v>15</v>
      </c>
      <c r="H62" s="78">
        <v>15</v>
      </c>
      <c r="I62" s="78">
        <v>7</v>
      </c>
      <c r="J62" s="6">
        <f t="shared" si="7"/>
        <v>37</v>
      </c>
      <c r="K62" s="79">
        <f t="shared" si="8"/>
        <v>4.4000000000000004</v>
      </c>
      <c r="L62" s="80">
        <v>0</v>
      </c>
      <c r="M62" s="81">
        <v>8.5</v>
      </c>
      <c r="N62" s="82">
        <f t="shared" si="9"/>
        <v>8.5</v>
      </c>
      <c r="O62" s="83">
        <f t="shared" si="10"/>
        <v>2.9749999999999996</v>
      </c>
      <c r="P62" s="84">
        <f t="shared" si="11"/>
        <v>7.375</v>
      </c>
    </row>
    <row r="63" spans="1:16" ht="18.75" customHeight="1" thickBot="1" x14ac:dyDescent="0.3">
      <c r="A63" s="16"/>
      <c r="B63" s="16"/>
      <c r="C63" s="16"/>
      <c r="D63" s="203"/>
      <c r="E63" s="203"/>
      <c r="F63" s="129"/>
      <c r="G63" s="130"/>
      <c r="H63" s="130"/>
      <c r="I63" s="130"/>
      <c r="J63" s="17"/>
      <c r="K63" s="131"/>
      <c r="L63" s="130"/>
      <c r="M63" s="132"/>
      <c r="N63" s="192"/>
      <c r="O63" s="131"/>
      <c r="P63" s="18"/>
    </row>
    <row r="64" spans="1:16" x14ac:dyDescent="0.25">
      <c r="A64" s="236" t="s">
        <v>271</v>
      </c>
      <c r="B64" s="238" t="s">
        <v>1</v>
      </c>
      <c r="C64" s="240" t="s">
        <v>2</v>
      </c>
      <c r="D64" s="236" t="s">
        <v>3</v>
      </c>
      <c r="E64" s="238" t="s">
        <v>4</v>
      </c>
      <c r="F64" s="243"/>
      <c r="G64" s="244" t="s">
        <v>5</v>
      </c>
      <c r="H64" s="245"/>
      <c r="I64" s="245"/>
      <c r="J64" s="245"/>
      <c r="K64" s="246"/>
      <c r="L64" s="247" t="s">
        <v>6</v>
      </c>
      <c r="M64" s="245"/>
      <c r="N64" s="245"/>
      <c r="O64" s="246"/>
      <c r="P64" s="5"/>
    </row>
    <row r="65" spans="1:16" ht="21.75" thickBot="1" x14ac:dyDescent="0.3">
      <c r="A65" s="237"/>
      <c r="B65" s="239"/>
      <c r="C65" s="241"/>
      <c r="D65" s="242"/>
      <c r="E65" s="6" t="s">
        <v>7</v>
      </c>
      <c r="F65" s="7" t="s">
        <v>8</v>
      </c>
      <c r="G65" s="8" t="s">
        <v>9</v>
      </c>
      <c r="H65" s="9" t="s">
        <v>10</v>
      </c>
      <c r="I65" s="9" t="s">
        <v>11</v>
      </c>
      <c r="J65" s="10" t="s">
        <v>12</v>
      </c>
      <c r="K65" s="11" t="s">
        <v>13</v>
      </c>
      <c r="L65" s="12" t="s">
        <v>14</v>
      </c>
      <c r="M65" s="13" t="s">
        <v>15</v>
      </c>
      <c r="N65" s="14" t="s">
        <v>16</v>
      </c>
      <c r="O65" s="7" t="s">
        <v>17</v>
      </c>
      <c r="P65" s="15" t="s">
        <v>18</v>
      </c>
    </row>
    <row r="66" spans="1:16" ht="99" x14ac:dyDescent="0.25">
      <c r="A66" s="199" t="s">
        <v>151</v>
      </c>
      <c r="B66" s="175" t="s">
        <v>152</v>
      </c>
      <c r="C66" s="174" t="s">
        <v>153</v>
      </c>
      <c r="D66" s="49">
        <v>70296</v>
      </c>
      <c r="E66" s="50">
        <v>35148</v>
      </c>
      <c r="F66" s="51">
        <f t="shared" si="6"/>
        <v>50</v>
      </c>
      <c r="G66" s="52">
        <v>10</v>
      </c>
      <c r="H66" s="53">
        <v>15</v>
      </c>
      <c r="I66" s="53">
        <v>7</v>
      </c>
      <c r="J66" s="54">
        <f t="shared" si="7"/>
        <v>32</v>
      </c>
      <c r="K66" s="55">
        <f t="shared" si="8"/>
        <v>3.9</v>
      </c>
      <c r="L66" s="56">
        <v>0</v>
      </c>
      <c r="M66" s="57">
        <v>9.6</v>
      </c>
      <c r="N66" s="58">
        <f t="shared" si="9"/>
        <v>9.6</v>
      </c>
      <c r="O66" s="59">
        <f t="shared" si="10"/>
        <v>3.36</v>
      </c>
      <c r="P66" s="60">
        <f t="shared" si="11"/>
        <v>7.26</v>
      </c>
    </row>
    <row r="67" spans="1:16" ht="81.75" customHeight="1" x14ac:dyDescent="0.25">
      <c r="A67" s="33" t="s">
        <v>154</v>
      </c>
      <c r="B67" s="34" t="s">
        <v>155</v>
      </c>
      <c r="C67" s="112" t="s">
        <v>156</v>
      </c>
      <c r="D67" s="35">
        <v>53300</v>
      </c>
      <c r="E67" s="36">
        <v>26650</v>
      </c>
      <c r="F67" s="37">
        <f t="shared" si="6"/>
        <v>50</v>
      </c>
      <c r="G67" s="38">
        <v>15</v>
      </c>
      <c r="H67" s="39">
        <v>15</v>
      </c>
      <c r="I67" s="39">
        <v>7</v>
      </c>
      <c r="J67" s="40">
        <f t="shared" si="7"/>
        <v>37</v>
      </c>
      <c r="K67" s="41">
        <f t="shared" si="8"/>
        <v>4.4000000000000004</v>
      </c>
      <c r="L67" s="42">
        <v>0</v>
      </c>
      <c r="M67" s="43">
        <v>5.2</v>
      </c>
      <c r="N67" s="44">
        <f t="shared" si="9"/>
        <v>5.2</v>
      </c>
      <c r="O67" s="45">
        <f t="shared" si="10"/>
        <v>1.8199999999999998</v>
      </c>
      <c r="P67" s="46">
        <f t="shared" si="11"/>
        <v>6.2200000000000006</v>
      </c>
    </row>
    <row r="68" spans="1:16" ht="102.75" customHeight="1" x14ac:dyDescent="0.25">
      <c r="A68" s="33" t="s">
        <v>157</v>
      </c>
      <c r="B68" s="34" t="s">
        <v>158</v>
      </c>
      <c r="C68" s="112" t="s">
        <v>159</v>
      </c>
      <c r="D68" s="35">
        <v>52200</v>
      </c>
      <c r="E68" s="36">
        <v>26100</v>
      </c>
      <c r="F68" s="37">
        <f t="shared" si="6"/>
        <v>50</v>
      </c>
      <c r="G68" s="38">
        <v>5</v>
      </c>
      <c r="H68" s="39">
        <v>15</v>
      </c>
      <c r="I68" s="39">
        <v>7</v>
      </c>
      <c r="J68" s="40">
        <f t="shared" si="7"/>
        <v>27</v>
      </c>
      <c r="K68" s="41">
        <f t="shared" si="8"/>
        <v>3.4</v>
      </c>
      <c r="L68" s="42">
        <v>0</v>
      </c>
      <c r="M68" s="43">
        <v>7.5</v>
      </c>
      <c r="N68" s="44">
        <f t="shared" si="9"/>
        <v>7.5</v>
      </c>
      <c r="O68" s="45">
        <f t="shared" si="10"/>
        <v>2.625</v>
      </c>
      <c r="P68" s="46">
        <f t="shared" si="11"/>
        <v>6.0250000000000004</v>
      </c>
    </row>
    <row r="69" spans="1:16" ht="58.5" customHeight="1" x14ac:dyDescent="0.25">
      <c r="A69" s="33" t="s">
        <v>160</v>
      </c>
      <c r="B69" s="34" t="s">
        <v>161</v>
      </c>
      <c r="C69" s="112" t="s">
        <v>162</v>
      </c>
      <c r="D69" s="35">
        <v>62941</v>
      </c>
      <c r="E69" s="36">
        <v>31470</v>
      </c>
      <c r="F69" s="37">
        <f t="shared" si="6"/>
        <v>49.999205605249358</v>
      </c>
      <c r="G69" s="38">
        <v>15</v>
      </c>
      <c r="H69" s="39">
        <v>15</v>
      </c>
      <c r="I69" s="39">
        <v>7</v>
      </c>
      <c r="J69" s="40">
        <f t="shared" si="7"/>
        <v>37</v>
      </c>
      <c r="K69" s="41">
        <f t="shared" si="8"/>
        <v>4.4000000000000004</v>
      </c>
      <c r="L69" s="42">
        <v>0</v>
      </c>
      <c r="M69" s="43">
        <v>3.6</v>
      </c>
      <c r="N69" s="44">
        <f t="shared" si="9"/>
        <v>3.6</v>
      </c>
      <c r="O69" s="45">
        <f t="shared" si="10"/>
        <v>1.26</v>
      </c>
      <c r="P69" s="46">
        <f t="shared" si="11"/>
        <v>5.66</v>
      </c>
    </row>
    <row r="70" spans="1:16" ht="102.75" customHeight="1" thickBot="1" x14ac:dyDescent="0.3">
      <c r="A70" s="177" t="s">
        <v>163</v>
      </c>
      <c r="B70" s="150" t="s">
        <v>23</v>
      </c>
      <c r="C70" s="151" t="s">
        <v>164</v>
      </c>
      <c r="D70" s="152">
        <v>51702</v>
      </c>
      <c r="E70" s="153">
        <v>25851</v>
      </c>
      <c r="F70" s="154">
        <f t="shared" si="6"/>
        <v>50</v>
      </c>
      <c r="G70" s="155">
        <v>5</v>
      </c>
      <c r="H70" s="156">
        <v>15</v>
      </c>
      <c r="I70" s="156">
        <v>7</v>
      </c>
      <c r="J70" s="157">
        <f t="shared" si="7"/>
        <v>27</v>
      </c>
      <c r="K70" s="158">
        <f t="shared" si="8"/>
        <v>3.4</v>
      </c>
      <c r="L70" s="159">
        <v>0</v>
      </c>
      <c r="M70" s="160">
        <v>2.2999999999999998</v>
      </c>
      <c r="N70" s="161">
        <f t="shared" si="9"/>
        <v>2.2999999999999998</v>
      </c>
      <c r="O70" s="162">
        <f t="shared" si="10"/>
        <v>0.80499999999999994</v>
      </c>
      <c r="P70" s="163">
        <f t="shared" si="11"/>
        <v>4.2050000000000001</v>
      </c>
    </row>
    <row r="74" spans="1:16" ht="16.5" thickBot="1" x14ac:dyDescent="0.3">
      <c r="A74" s="254" t="s">
        <v>452</v>
      </c>
      <c r="B74" s="254"/>
      <c r="C74" s="254"/>
      <c r="D74" s="254"/>
      <c r="E74" s="254"/>
      <c r="F74" s="254"/>
      <c r="G74" s="254"/>
      <c r="H74" s="254"/>
      <c r="I74" s="254"/>
      <c r="J74" s="254"/>
      <c r="K74" s="254"/>
      <c r="L74" s="254"/>
      <c r="M74" s="254"/>
      <c r="N74" s="254"/>
      <c r="O74" s="254"/>
      <c r="P74" s="254"/>
    </row>
    <row r="75" spans="1:16" x14ac:dyDescent="0.25">
      <c r="A75" s="236" t="s">
        <v>271</v>
      </c>
      <c r="B75" s="238" t="s">
        <v>1</v>
      </c>
      <c r="C75" s="240" t="s">
        <v>2</v>
      </c>
      <c r="D75" s="236" t="s">
        <v>3</v>
      </c>
      <c r="E75" s="238" t="s">
        <v>4</v>
      </c>
      <c r="F75" s="243"/>
      <c r="G75" s="244" t="s">
        <v>5</v>
      </c>
      <c r="H75" s="245"/>
      <c r="I75" s="245"/>
      <c r="J75" s="245"/>
      <c r="K75" s="246"/>
      <c r="L75" s="247" t="s">
        <v>6</v>
      </c>
      <c r="M75" s="245"/>
      <c r="N75" s="245"/>
      <c r="O75" s="246"/>
      <c r="P75" s="5"/>
    </row>
    <row r="76" spans="1:16" ht="21.75" thickBot="1" x14ac:dyDescent="0.3">
      <c r="A76" s="255"/>
      <c r="B76" s="256"/>
      <c r="C76" s="257"/>
      <c r="D76" s="258"/>
      <c r="E76" s="65" t="s">
        <v>7</v>
      </c>
      <c r="F76" s="204" t="s">
        <v>8</v>
      </c>
      <c r="G76" s="205" t="s">
        <v>9</v>
      </c>
      <c r="H76" s="206" t="s">
        <v>10</v>
      </c>
      <c r="I76" s="206" t="s">
        <v>11</v>
      </c>
      <c r="J76" s="207" t="s">
        <v>12</v>
      </c>
      <c r="K76" s="208" t="s">
        <v>13</v>
      </c>
      <c r="L76" s="209" t="s">
        <v>14</v>
      </c>
      <c r="M76" s="210" t="s">
        <v>15</v>
      </c>
      <c r="N76" s="211" t="s">
        <v>16</v>
      </c>
      <c r="O76" s="204" t="s">
        <v>17</v>
      </c>
      <c r="P76" s="212" t="s">
        <v>18</v>
      </c>
    </row>
    <row r="77" spans="1:16" ht="36.75" customHeight="1" x14ac:dyDescent="0.25">
      <c r="A77" s="85" t="s">
        <v>128</v>
      </c>
      <c r="B77" s="86" t="s">
        <v>129</v>
      </c>
      <c r="C77" s="117" t="s">
        <v>130</v>
      </c>
      <c r="D77" s="135" t="s">
        <v>131</v>
      </c>
      <c r="E77" s="193" t="s">
        <v>132</v>
      </c>
      <c r="F77" s="87">
        <v>50</v>
      </c>
      <c r="G77" s="92"/>
      <c r="H77" s="89"/>
      <c r="I77" s="89"/>
      <c r="J77" s="90">
        <f>G77+H77+I77</f>
        <v>0</v>
      </c>
      <c r="K77" s="95">
        <f>(G77/10)+(H77/10)+(I77/5)</f>
        <v>0</v>
      </c>
      <c r="L77" s="92"/>
      <c r="M77" s="93"/>
      <c r="N77" s="94">
        <f>L77+M77</f>
        <v>0</v>
      </c>
      <c r="O77" s="95">
        <f>(L77*0.25)+(M77*0.35)</f>
        <v>0</v>
      </c>
      <c r="P77" s="96">
        <f>K77+O77</f>
        <v>0</v>
      </c>
    </row>
    <row r="78" spans="1:16" ht="72" customHeight="1" thickBot="1" x14ac:dyDescent="0.3">
      <c r="A78" s="72" t="s">
        <v>133</v>
      </c>
      <c r="B78" s="73" t="s">
        <v>92</v>
      </c>
      <c r="C78" s="113" t="s">
        <v>134</v>
      </c>
      <c r="D78" s="136" t="s">
        <v>135</v>
      </c>
      <c r="E78" s="137" t="s">
        <v>136</v>
      </c>
      <c r="F78" s="76">
        <v>60</v>
      </c>
      <c r="G78" s="80"/>
      <c r="H78" s="78"/>
      <c r="I78" s="78"/>
      <c r="J78" s="6">
        <f>G78+H78+I78</f>
        <v>0</v>
      </c>
      <c r="K78" s="83">
        <f>(G78/10)+(H78/10)+(I78/5)</f>
        <v>0</v>
      </c>
      <c r="L78" s="80"/>
      <c r="M78" s="138"/>
      <c r="N78" s="82">
        <f>L78+M78</f>
        <v>0</v>
      </c>
      <c r="O78" s="83">
        <f>(L78*0.25)+(M78*0.35)</f>
        <v>0</v>
      </c>
      <c r="P78" s="84">
        <f>K78+O78</f>
        <v>0</v>
      </c>
    </row>
    <row r="85" spans="1:6" x14ac:dyDescent="0.25">
      <c r="A85" s="143"/>
      <c r="B85" s="144"/>
      <c r="C85" s="145"/>
      <c r="D85" s="143"/>
      <c r="E85" s="144"/>
      <c r="F85" s="144"/>
    </row>
    <row r="86" spans="1:6" x14ac:dyDescent="0.25">
      <c r="A86" s="143"/>
      <c r="B86" s="144"/>
      <c r="C86" s="145"/>
      <c r="D86" s="143"/>
      <c r="E86" s="144"/>
      <c r="F86" s="144"/>
    </row>
    <row r="87" spans="1:6" x14ac:dyDescent="0.25">
      <c r="A87" s="143"/>
      <c r="B87" s="144"/>
      <c r="C87" s="145"/>
      <c r="D87" s="143"/>
      <c r="E87" s="144"/>
      <c r="F87" s="144"/>
    </row>
    <row r="88" spans="1:6" x14ac:dyDescent="0.25">
      <c r="A88" s="143"/>
      <c r="B88" s="144"/>
      <c r="C88" s="145"/>
      <c r="D88" s="143"/>
      <c r="E88" s="144"/>
      <c r="F88" s="144"/>
    </row>
    <row r="89" spans="1:6" x14ac:dyDescent="0.25">
      <c r="A89" s="143"/>
      <c r="B89" s="144"/>
      <c r="C89" s="145"/>
      <c r="D89" s="143"/>
      <c r="E89" s="144"/>
      <c r="F89" s="144"/>
    </row>
    <row r="90" spans="1:6" x14ac:dyDescent="0.25">
      <c r="A90" s="143"/>
      <c r="B90" s="144"/>
      <c r="C90" s="145"/>
      <c r="D90" s="143"/>
      <c r="E90" s="144"/>
      <c r="F90" s="144"/>
    </row>
    <row r="91" spans="1:6" x14ac:dyDescent="0.25">
      <c r="A91" s="143"/>
      <c r="B91" s="144"/>
      <c r="C91" s="145"/>
      <c r="D91" s="143"/>
      <c r="E91" s="144"/>
      <c r="F91" s="144"/>
    </row>
    <row r="92" spans="1:6" x14ac:dyDescent="0.25">
      <c r="A92" s="143"/>
      <c r="B92" s="144"/>
      <c r="C92" s="145"/>
      <c r="D92" s="143"/>
      <c r="E92" s="144"/>
      <c r="F92" s="144"/>
    </row>
    <row r="93" spans="1:6" x14ac:dyDescent="0.25">
      <c r="A93" s="143"/>
      <c r="B93" s="144"/>
      <c r="C93" s="145"/>
      <c r="D93" s="143"/>
      <c r="E93" s="144"/>
      <c r="F93" s="144"/>
    </row>
    <row r="94" spans="1:6" x14ac:dyDescent="0.25">
      <c r="A94" s="143"/>
      <c r="B94" s="144"/>
      <c r="C94" s="145"/>
      <c r="D94" s="143"/>
      <c r="E94" s="144"/>
      <c r="F94" s="144"/>
    </row>
    <row r="95" spans="1:6" x14ac:dyDescent="0.25">
      <c r="A95" s="143"/>
      <c r="B95" s="144"/>
      <c r="C95" s="145"/>
      <c r="D95" s="143"/>
      <c r="E95" s="144"/>
      <c r="F95" s="144"/>
    </row>
    <row r="96" spans="1:6" x14ac:dyDescent="0.25">
      <c r="A96" s="143"/>
      <c r="B96" s="144"/>
      <c r="C96" s="145"/>
      <c r="D96" s="143"/>
      <c r="E96" s="144"/>
      <c r="F96" s="144"/>
    </row>
    <row r="97" spans="1:6" x14ac:dyDescent="0.25">
      <c r="A97" s="143"/>
      <c r="B97" s="144"/>
      <c r="C97" s="145"/>
      <c r="D97" s="143"/>
      <c r="E97" s="144"/>
      <c r="F97" s="144"/>
    </row>
    <row r="98" spans="1:6" x14ac:dyDescent="0.25">
      <c r="A98" s="143"/>
      <c r="B98" s="144"/>
      <c r="D98" s="143"/>
      <c r="E98" s="144"/>
    </row>
    <row r="99" spans="1:6" x14ac:dyDescent="0.25">
      <c r="A99" s="143"/>
      <c r="B99" s="144"/>
      <c r="D99" s="143"/>
      <c r="E99" s="144"/>
    </row>
    <row r="100" spans="1:6" x14ac:dyDescent="0.25">
      <c r="A100" s="143"/>
      <c r="B100" s="144"/>
      <c r="D100" s="143"/>
      <c r="E100" s="144"/>
    </row>
    <row r="101" spans="1:6" x14ac:dyDescent="0.25">
      <c r="A101" s="143"/>
      <c r="B101" s="144"/>
      <c r="D101" s="143"/>
      <c r="E101" s="144"/>
    </row>
    <row r="102" spans="1:6" x14ac:dyDescent="0.25">
      <c r="A102" s="143"/>
      <c r="B102" s="144"/>
      <c r="D102" s="143"/>
      <c r="E102" s="144"/>
    </row>
    <row r="103" spans="1:6" x14ac:dyDescent="0.25">
      <c r="A103" s="143"/>
      <c r="B103" s="144"/>
      <c r="D103" s="143"/>
      <c r="E103" s="144"/>
    </row>
    <row r="104" spans="1:6" x14ac:dyDescent="0.25">
      <c r="A104" s="143"/>
      <c r="B104" s="144"/>
      <c r="D104" s="143"/>
      <c r="E104" s="144"/>
    </row>
    <row r="105" spans="1:6" x14ac:dyDescent="0.25">
      <c r="A105" s="143"/>
      <c r="B105" s="144"/>
      <c r="D105" s="143"/>
      <c r="E105" s="144"/>
    </row>
    <row r="106" spans="1:6" x14ac:dyDescent="0.25">
      <c r="A106" s="143"/>
      <c r="B106" s="144"/>
      <c r="D106" s="143"/>
      <c r="E106" s="144"/>
    </row>
    <row r="107" spans="1:6" x14ac:dyDescent="0.25">
      <c r="A107" s="143"/>
      <c r="B107" s="144"/>
      <c r="D107" s="143"/>
      <c r="E107" s="144"/>
    </row>
    <row r="108" spans="1:6" x14ac:dyDescent="0.25">
      <c r="A108" s="143"/>
      <c r="B108" s="144"/>
      <c r="D108" s="143"/>
      <c r="E108" s="144"/>
    </row>
    <row r="109" spans="1:6" x14ac:dyDescent="0.25">
      <c r="A109" s="143"/>
      <c r="B109" s="144"/>
      <c r="D109" s="143"/>
      <c r="E109" s="144"/>
    </row>
    <row r="110" spans="1:6" x14ac:dyDescent="0.25">
      <c r="A110" s="143"/>
      <c r="B110" s="144"/>
      <c r="D110" s="143"/>
      <c r="E110" s="144"/>
    </row>
    <row r="111" spans="1:6" x14ac:dyDescent="0.25">
      <c r="A111" s="143"/>
      <c r="B111" s="144"/>
      <c r="D111" s="143"/>
      <c r="E111" s="144"/>
    </row>
    <row r="112" spans="1:6" x14ac:dyDescent="0.25">
      <c r="A112" s="143"/>
      <c r="B112" s="144"/>
      <c r="D112" s="143"/>
      <c r="E112" s="144"/>
    </row>
    <row r="113" spans="1:5" x14ac:dyDescent="0.25">
      <c r="A113" s="143"/>
      <c r="B113" s="144"/>
      <c r="D113" s="143"/>
      <c r="E113" s="144"/>
    </row>
    <row r="114" spans="1:5" x14ac:dyDescent="0.25">
      <c r="A114" s="143"/>
      <c r="B114" s="144"/>
      <c r="D114" s="143"/>
      <c r="E114" s="144"/>
    </row>
    <row r="115" spans="1:5" x14ac:dyDescent="0.25">
      <c r="A115" s="143"/>
      <c r="B115" s="144"/>
      <c r="D115" s="143"/>
      <c r="E115" s="144"/>
    </row>
    <row r="116" spans="1:5" x14ac:dyDescent="0.25">
      <c r="A116" s="143"/>
      <c r="B116" s="144"/>
      <c r="D116" s="143"/>
      <c r="E116" s="144"/>
    </row>
    <row r="117" spans="1:5" x14ac:dyDescent="0.25">
      <c r="A117" s="143"/>
      <c r="B117" s="144"/>
      <c r="D117" s="143"/>
      <c r="E117" s="144"/>
    </row>
    <row r="118" spans="1:5" x14ac:dyDescent="0.25">
      <c r="A118" s="143"/>
      <c r="B118" s="144"/>
      <c r="D118" s="143"/>
      <c r="E118" s="144"/>
    </row>
    <row r="119" spans="1:5" x14ac:dyDescent="0.25">
      <c r="A119" s="143"/>
      <c r="B119" s="144"/>
      <c r="D119" s="143"/>
      <c r="E119" s="144"/>
    </row>
    <row r="120" spans="1:5" x14ac:dyDescent="0.25">
      <c r="A120" s="143"/>
      <c r="B120" s="144"/>
      <c r="D120" s="143"/>
      <c r="E120" s="144"/>
    </row>
    <row r="121" spans="1:5" x14ac:dyDescent="0.25">
      <c r="A121" s="143"/>
      <c r="B121" s="144"/>
      <c r="D121" s="143"/>
      <c r="E121" s="144"/>
    </row>
    <row r="122" spans="1:5" x14ac:dyDescent="0.25">
      <c r="A122" s="143"/>
      <c r="B122" s="144"/>
      <c r="D122" s="143"/>
      <c r="E122" s="144"/>
    </row>
    <row r="123" spans="1:5" x14ac:dyDescent="0.25">
      <c r="A123" s="143"/>
      <c r="B123" s="144"/>
      <c r="D123" s="143"/>
      <c r="E123" s="144"/>
    </row>
    <row r="124" spans="1:5" x14ac:dyDescent="0.25">
      <c r="A124" s="143"/>
      <c r="B124" s="144"/>
      <c r="D124" s="143"/>
      <c r="E124" s="144"/>
    </row>
    <row r="125" spans="1:5" x14ac:dyDescent="0.25">
      <c r="A125" s="143"/>
      <c r="B125" s="144"/>
      <c r="D125" s="143"/>
      <c r="E125" s="144"/>
    </row>
    <row r="126" spans="1:5" x14ac:dyDescent="0.25">
      <c r="A126" s="143"/>
      <c r="B126" s="144"/>
      <c r="D126" s="143"/>
      <c r="E126" s="144"/>
    </row>
    <row r="140" spans="5:5" x14ac:dyDescent="0.25">
      <c r="E140" s="2"/>
    </row>
    <row r="141" spans="5:5" x14ac:dyDescent="0.25">
      <c r="E141" s="2"/>
    </row>
    <row r="142" spans="5:5" x14ac:dyDescent="0.25">
      <c r="E142" s="2"/>
    </row>
    <row r="143" spans="5:5" x14ac:dyDescent="0.25">
      <c r="E143" s="2"/>
    </row>
    <row r="144" spans="5:5" x14ac:dyDescent="0.25">
      <c r="E144" s="2"/>
    </row>
    <row r="145" spans="5:5" x14ac:dyDescent="0.25">
      <c r="E145" s="2"/>
    </row>
    <row r="146" spans="5:5" x14ac:dyDescent="0.25">
      <c r="E146" s="2"/>
    </row>
    <row r="147" spans="5:5" x14ac:dyDescent="0.25">
      <c r="E147" s="2"/>
    </row>
    <row r="148" spans="5:5" x14ac:dyDescent="0.25">
      <c r="E148" s="2"/>
    </row>
    <row r="149" spans="5:5" x14ac:dyDescent="0.25">
      <c r="E149" s="2"/>
    </row>
    <row r="150" spans="5:5" x14ac:dyDescent="0.25">
      <c r="E150" s="2"/>
    </row>
    <row r="151" spans="5:5" x14ac:dyDescent="0.25">
      <c r="E151" s="2"/>
    </row>
    <row r="152" spans="5:5" x14ac:dyDescent="0.25">
      <c r="E152" s="2"/>
    </row>
    <row r="153" spans="5:5" x14ac:dyDescent="0.25">
      <c r="E153" s="2"/>
    </row>
    <row r="154" spans="5:5" x14ac:dyDescent="0.25">
      <c r="E154" s="2"/>
    </row>
    <row r="155" spans="5:5" x14ac:dyDescent="0.25">
      <c r="E155" s="2"/>
    </row>
    <row r="156" spans="5:5" x14ac:dyDescent="0.25">
      <c r="E156" s="2"/>
    </row>
    <row r="157" spans="5:5" x14ac:dyDescent="0.25">
      <c r="E157" s="2"/>
    </row>
    <row r="158" spans="5:5" x14ac:dyDescent="0.25">
      <c r="E158" s="2"/>
    </row>
    <row r="159" spans="5:5" x14ac:dyDescent="0.25">
      <c r="E159" s="2"/>
    </row>
    <row r="160" spans="5:5" x14ac:dyDescent="0.25">
      <c r="E160" s="2"/>
    </row>
    <row r="161" spans="5:5" x14ac:dyDescent="0.25">
      <c r="E161" s="2"/>
    </row>
    <row r="162" spans="5:5" x14ac:dyDescent="0.25">
      <c r="E162" s="2"/>
    </row>
    <row r="163" spans="5:5" x14ac:dyDescent="0.25">
      <c r="E163" s="2"/>
    </row>
    <row r="164" spans="5:5" x14ac:dyDescent="0.25">
      <c r="E164" s="2"/>
    </row>
    <row r="165" spans="5:5" x14ac:dyDescent="0.25">
      <c r="E165" s="2"/>
    </row>
    <row r="166" spans="5:5" x14ac:dyDescent="0.25">
      <c r="E166" s="2"/>
    </row>
    <row r="167" spans="5:5" x14ac:dyDescent="0.25">
      <c r="E167" s="2"/>
    </row>
    <row r="168" spans="5:5" x14ac:dyDescent="0.25">
      <c r="E168" s="2"/>
    </row>
  </sheetData>
  <mergeCells count="54">
    <mergeCell ref="G75:K75"/>
    <mergeCell ref="L75:O75"/>
    <mergeCell ref="C64:C65"/>
    <mergeCell ref="D64:D65"/>
    <mergeCell ref="E64:F64"/>
    <mergeCell ref="G64:K64"/>
    <mergeCell ref="L64:O64"/>
    <mergeCell ref="A75:A76"/>
    <mergeCell ref="B75:B76"/>
    <mergeCell ref="C75:C76"/>
    <mergeCell ref="D75:D76"/>
    <mergeCell ref="E75:F75"/>
    <mergeCell ref="A74:P74"/>
    <mergeCell ref="L4:O4"/>
    <mergeCell ref="A64:A65"/>
    <mergeCell ref="B64:B65"/>
    <mergeCell ref="L55:O55"/>
    <mergeCell ref="A55:A56"/>
    <mergeCell ref="B55:B56"/>
    <mergeCell ref="C55:C56"/>
    <mergeCell ref="D55:D56"/>
    <mergeCell ref="E55:F55"/>
    <mergeCell ref="G55:K55"/>
    <mergeCell ref="L28:O28"/>
    <mergeCell ref="G4:K4"/>
    <mergeCell ref="A1:P1"/>
    <mergeCell ref="G2:P2"/>
    <mergeCell ref="A3:P3"/>
    <mergeCell ref="A41:A42"/>
    <mergeCell ref="B41:B42"/>
    <mergeCell ref="C41:C42"/>
    <mergeCell ref="D41:D42"/>
    <mergeCell ref="A4:A5"/>
    <mergeCell ref="C28:C29"/>
    <mergeCell ref="D28:D29"/>
    <mergeCell ref="B4:B5"/>
    <mergeCell ref="C4:C5"/>
    <mergeCell ref="D4:D5"/>
    <mergeCell ref="E4:F4"/>
    <mergeCell ref="A54:P54"/>
    <mergeCell ref="A17:A18"/>
    <mergeCell ref="B17:B18"/>
    <mergeCell ref="C17:C18"/>
    <mergeCell ref="D17:D18"/>
    <mergeCell ref="E17:F17"/>
    <mergeCell ref="G17:K17"/>
    <mergeCell ref="L17:O17"/>
    <mergeCell ref="E41:F41"/>
    <mergeCell ref="G41:K41"/>
    <mergeCell ref="L41:O41"/>
    <mergeCell ref="A28:A29"/>
    <mergeCell ref="B28:B29"/>
    <mergeCell ref="E28:F28"/>
    <mergeCell ref="G28:K28"/>
  </mergeCells>
  <pageMargins left="0.31496062992125984" right="0.31496062992125984" top="0.78740157480314965" bottom="0.59055118110236227" header="0.31496062992125984" footer="0.31496062992125984"/>
  <pageSetup paperSize="9" orientation="landscape" r:id="rId1"/>
  <headerFooter>
    <oddFooter>&amp;C&amp;10&amp;P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5"/>
  <sheetViews>
    <sheetView topLeftCell="A16" workbookViewId="0">
      <selection activeCell="A2" sqref="A2"/>
    </sheetView>
  </sheetViews>
  <sheetFormatPr defaultRowHeight="15" x14ac:dyDescent="0.25"/>
  <cols>
    <col min="1" max="1" width="15.28515625" style="1" customWidth="1"/>
    <col min="2" max="2" width="18.140625" style="2" customWidth="1"/>
    <col min="3" max="3" width="56" style="2" customWidth="1"/>
    <col min="4" max="4" width="7.85546875" style="3" customWidth="1"/>
    <col min="5" max="5" width="8.7109375" style="3" bestFit="1" customWidth="1"/>
    <col min="6" max="6" width="4.85546875" style="4" customWidth="1"/>
    <col min="7" max="10" width="2.7109375" style="140" bestFit="1" customWidth="1"/>
    <col min="11" max="11" width="4" style="140" bestFit="1" customWidth="1"/>
    <col min="12" max="12" width="2.7109375" style="140" bestFit="1" customWidth="1"/>
    <col min="13" max="13" width="2.7109375" style="141" bestFit="1" customWidth="1"/>
    <col min="14" max="14" width="2.85546875" style="141" customWidth="1"/>
    <col min="15" max="15" width="4" style="140" bestFit="1" customWidth="1"/>
    <col min="16" max="16" width="4.85546875" style="142" bestFit="1" customWidth="1"/>
  </cols>
  <sheetData>
    <row r="1" spans="1:16" ht="15" customHeight="1" x14ac:dyDescent="0.25">
      <c r="A1" s="248" t="s">
        <v>457</v>
      </c>
      <c r="B1" s="249"/>
      <c r="C1" s="249"/>
      <c r="D1" s="249"/>
      <c r="E1" s="249"/>
      <c r="F1" s="249"/>
      <c r="G1" s="249"/>
      <c r="H1" s="249"/>
      <c r="I1" s="249"/>
      <c r="J1" s="249"/>
      <c r="K1" s="249"/>
      <c r="L1" s="249"/>
      <c r="M1" s="249"/>
      <c r="N1" s="249"/>
      <c r="O1" s="249"/>
      <c r="P1" s="249"/>
    </row>
    <row r="2" spans="1:16" ht="11.25" customHeight="1" x14ac:dyDescent="0.25">
      <c r="G2" s="250"/>
      <c r="H2" s="251"/>
      <c r="I2" s="251"/>
      <c r="J2" s="251"/>
      <c r="K2" s="251"/>
      <c r="L2" s="251"/>
      <c r="M2" s="251"/>
      <c r="N2" s="251"/>
      <c r="O2" s="251"/>
      <c r="P2" s="251"/>
    </row>
    <row r="3" spans="1:16" ht="33.75" customHeight="1" thickBot="1" x14ac:dyDescent="0.3">
      <c r="A3" s="260" t="s">
        <v>442</v>
      </c>
      <c r="B3" s="261"/>
      <c r="C3" s="261"/>
      <c r="D3" s="261"/>
      <c r="E3" s="261"/>
      <c r="F3" s="261"/>
      <c r="G3" s="261"/>
      <c r="H3" s="261"/>
      <c r="I3" s="261"/>
      <c r="J3" s="261"/>
      <c r="K3" s="261"/>
      <c r="L3" s="261"/>
      <c r="M3" s="261"/>
      <c r="N3" s="261"/>
      <c r="O3" s="261"/>
      <c r="P3" s="261"/>
    </row>
    <row r="4" spans="1:16" x14ac:dyDescent="0.25">
      <c r="A4" s="236" t="s">
        <v>271</v>
      </c>
      <c r="B4" s="238" t="s">
        <v>1</v>
      </c>
      <c r="C4" s="240" t="s">
        <v>2</v>
      </c>
      <c r="D4" s="236" t="s">
        <v>3</v>
      </c>
      <c r="E4" s="238" t="s">
        <v>4</v>
      </c>
      <c r="F4" s="243"/>
      <c r="G4" s="244" t="s">
        <v>5</v>
      </c>
      <c r="H4" s="245"/>
      <c r="I4" s="245"/>
      <c r="J4" s="245"/>
      <c r="K4" s="246"/>
      <c r="L4" s="247" t="s">
        <v>6</v>
      </c>
      <c r="M4" s="245"/>
      <c r="N4" s="245"/>
      <c r="O4" s="246"/>
      <c r="P4" s="5"/>
    </row>
    <row r="5" spans="1:16" ht="21.75" thickBot="1" x14ac:dyDescent="0.3">
      <c r="A5" s="255"/>
      <c r="B5" s="256"/>
      <c r="C5" s="257"/>
      <c r="D5" s="258"/>
      <c r="E5" s="65" t="s">
        <v>7</v>
      </c>
      <c r="F5" s="204" t="s">
        <v>8</v>
      </c>
      <c r="G5" s="205" t="s">
        <v>9</v>
      </c>
      <c r="H5" s="206" t="s">
        <v>10</v>
      </c>
      <c r="I5" s="206" t="s">
        <v>11</v>
      </c>
      <c r="J5" s="207" t="s">
        <v>12</v>
      </c>
      <c r="K5" s="208" t="s">
        <v>13</v>
      </c>
      <c r="L5" s="209" t="s">
        <v>14</v>
      </c>
      <c r="M5" s="210" t="s">
        <v>15</v>
      </c>
      <c r="N5" s="211" t="s">
        <v>16</v>
      </c>
      <c r="O5" s="204" t="s">
        <v>17</v>
      </c>
      <c r="P5" s="212" t="s">
        <v>18</v>
      </c>
    </row>
    <row r="6" spans="1:16" ht="90" x14ac:dyDescent="0.25">
      <c r="A6" s="85" t="s">
        <v>165</v>
      </c>
      <c r="B6" s="86" t="s">
        <v>166</v>
      </c>
      <c r="C6" s="86" t="s">
        <v>167</v>
      </c>
      <c r="D6" s="118">
        <v>30250</v>
      </c>
      <c r="E6" s="120">
        <v>15000</v>
      </c>
      <c r="F6" s="87">
        <f t="shared" ref="F6:F18" si="0">E6/D6*100</f>
        <v>49.586776859504134</v>
      </c>
      <c r="G6" s="88">
        <v>15</v>
      </c>
      <c r="H6" s="89">
        <v>15</v>
      </c>
      <c r="I6" s="89">
        <v>7</v>
      </c>
      <c r="J6" s="90">
        <f t="shared" ref="J6:J18" si="1">G6+H6+I6</f>
        <v>37</v>
      </c>
      <c r="K6" s="91">
        <f t="shared" ref="K6:K18" si="2">(G6/10)+(H6/10)+(I6/5)</f>
        <v>4.4000000000000004</v>
      </c>
      <c r="L6" s="92">
        <v>15</v>
      </c>
      <c r="M6" s="93">
        <v>15</v>
      </c>
      <c r="N6" s="94">
        <f t="shared" ref="N6:N18" si="3">L6+M6</f>
        <v>30</v>
      </c>
      <c r="O6" s="95">
        <f t="shared" ref="O6:O18" si="4">(L6*0.25)+(M6*0.35)</f>
        <v>9</v>
      </c>
      <c r="P6" s="96">
        <f t="shared" ref="P6:P18" si="5">K6+O6</f>
        <v>13.4</v>
      </c>
    </row>
    <row r="7" spans="1:16" ht="33.75" x14ac:dyDescent="0.25">
      <c r="A7" s="33" t="s">
        <v>168</v>
      </c>
      <c r="B7" s="34" t="s">
        <v>169</v>
      </c>
      <c r="C7" s="34" t="s">
        <v>170</v>
      </c>
      <c r="D7" s="35">
        <v>30250</v>
      </c>
      <c r="E7" s="36">
        <v>15125</v>
      </c>
      <c r="F7" s="51">
        <f t="shared" si="0"/>
        <v>50</v>
      </c>
      <c r="G7" s="38">
        <v>15</v>
      </c>
      <c r="H7" s="39">
        <v>15</v>
      </c>
      <c r="I7" s="39">
        <v>7</v>
      </c>
      <c r="J7" s="40">
        <f t="shared" si="1"/>
        <v>37</v>
      </c>
      <c r="K7" s="41">
        <f t="shared" si="2"/>
        <v>4.4000000000000004</v>
      </c>
      <c r="L7" s="42">
        <v>15</v>
      </c>
      <c r="M7" s="43">
        <v>15</v>
      </c>
      <c r="N7" s="44">
        <f t="shared" si="3"/>
        <v>30</v>
      </c>
      <c r="O7" s="45">
        <f t="shared" si="4"/>
        <v>9</v>
      </c>
      <c r="P7" s="46">
        <f t="shared" si="5"/>
        <v>13.4</v>
      </c>
    </row>
    <row r="8" spans="1:16" ht="90" x14ac:dyDescent="0.25">
      <c r="A8" s="33" t="s">
        <v>171</v>
      </c>
      <c r="B8" s="34" t="s">
        <v>172</v>
      </c>
      <c r="C8" s="34" t="s">
        <v>173</v>
      </c>
      <c r="D8" s="125">
        <v>31750</v>
      </c>
      <c r="E8" s="126">
        <v>15750</v>
      </c>
      <c r="F8" s="124">
        <f t="shared" si="0"/>
        <v>49.606299212598429</v>
      </c>
      <c r="G8" s="38">
        <v>5</v>
      </c>
      <c r="H8" s="39">
        <v>15</v>
      </c>
      <c r="I8" s="39">
        <v>7</v>
      </c>
      <c r="J8" s="40">
        <f t="shared" si="1"/>
        <v>27</v>
      </c>
      <c r="K8" s="41">
        <f t="shared" si="2"/>
        <v>3.4</v>
      </c>
      <c r="L8" s="42">
        <v>15</v>
      </c>
      <c r="M8" s="43">
        <v>15</v>
      </c>
      <c r="N8" s="44">
        <f t="shared" si="3"/>
        <v>30</v>
      </c>
      <c r="O8" s="45">
        <f t="shared" si="4"/>
        <v>9</v>
      </c>
      <c r="P8" s="46">
        <f t="shared" si="5"/>
        <v>12.4</v>
      </c>
    </row>
    <row r="9" spans="1:16" ht="56.25" x14ac:dyDescent="0.25">
      <c r="A9" s="33" t="s">
        <v>174</v>
      </c>
      <c r="B9" s="34" t="s">
        <v>175</v>
      </c>
      <c r="C9" s="112" t="s">
        <v>176</v>
      </c>
      <c r="D9" s="35">
        <v>31000</v>
      </c>
      <c r="E9" s="36">
        <v>15300</v>
      </c>
      <c r="F9" s="37">
        <f t="shared" si="0"/>
        <v>49.354838709677416</v>
      </c>
      <c r="G9" s="38">
        <v>5</v>
      </c>
      <c r="H9" s="39">
        <v>15</v>
      </c>
      <c r="I9" s="39">
        <v>7</v>
      </c>
      <c r="J9" s="40">
        <f t="shared" si="1"/>
        <v>27</v>
      </c>
      <c r="K9" s="41">
        <f t="shared" si="2"/>
        <v>3.4</v>
      </c>
      <c r="L9" s="42">
        <v>15</v>
      </c>
      <c r="M9" s="43">
        <v>15</v>
      </c>
      <c r="N9" s="44">
        <f t="shared" si="3"/>
        <v>30</v>
      </c>
      <c r="O9" s="45">
        <f t="shared" si="4"/>
        <v>9</v>
      </c>
      <c r="P9" s="46">
        <f t="shared" si="5"/>
        <v>12.4</v>
      </c>
    </row>
    <row r="10" spans="1:16" ht="45" x14ac:dyDescent="0.25">
      <c r="A10" s="33" t="s">
        <v>177</v>
      </c>
      <c r="B10" s="34" t="s">
        <v>178</v>
      </c>
      <c r="C10" s="112" t="s">
        <v>179</v>
      </c>
      <c r="D10" s="35">
        <v>30250</v>
      </c>
      <c r="E10" s="36">
        <v>21000</v>
      </c>
      <c r="F10" s="124">
        <f t="shared" si="0"/>
        <v>69.421487603305792</v>
      </c>
      <c r="G10" s="38">
        <v>15</v>
      </c>
      <c r="H10" s="39">
        <v>15</v>
      </c>
      <c r="I10" s="39">
        <v>0</v>
      </c>
      <c r="J10" s="40">
        <f t="shared" si="1"/>
        <v>30</v>
      </c>
      <c r="K10" s="41">
        <f t="shared" si="2"/>
        <v>3</v>
      </c>
      <c r="L10" s="42">
        <v>15</v>
      </c>
      <c r="M10" s="43">
        <v>15</v>
      </c>
      <c r="N10" s="44">
        <f t="shared" si="3"/>
        <v>30</v>
      </c>
      <c r="O10" s="45">
        <f t="shared" si="4"/>
        <v>9</v>
      </c>
      <c r="P10" s="46">
        <f t="shared" si="5"/>
        <v>12</v>
      </c>
    </row>
    <row r="11" spans="1:16" ht="71.25" customHeight="1" thickBot="1" x14ac:dyDescent="0.3">
      <c r="A11" s="177" t="s">
        <v>180</v>
      </c>
      <c r="B11" s="150" t="s">
        <v>181</v>
      </c>
      <c r="C11" s="151" t="s">
        <v>182</v>
      </c>
      <c r="D11" s="152">
        <v>32000</v>
      </c>
      <c r="E11" s="153">
        <v>22400</v>
      </c>
      <c r="F11" s="154">
        <f t="shared" si="0"/>
        <v>70</v>
      </c>
      <c r="G11" s="155">
        <v>15</v>
      </c>
      <c r="H11" s="156">
        <v>15</v>
      </c>
      <c r="I11" s="156">
        <v>0</v>
      </c>
      <c r="J11" s="157">
        <f t="shared" si="1"/>
        <v>30</v>
      </c>
      <c r="K11" s="158">
        <f t="shared" si="2"/>
        <v>3</v>
      </c>
      <c r="L11" s="159">
        <v>15</v>
      </c>
      <c r="M11" s="160">
        <v>15</v>
      </c>
      <c r="N11" s="161">
        <f t="shared" si="3"/>
        <v>30</v>
      </c>
      <c r="O11" s="162">
        <f t="shared" si="4"/>
        <v>9</v>
      </c>
      <c r="P11" s="163">
        <f t="shared" si="5"/>
        <v>12</v>
      </c>
    </row>
    <row r="12" spans="1:16" s="178" customFormat="1" x14ac:dyDescent="0.25">
      <c r="A12" s="16"/>
      <c r="B12" s="16"/>
      <c r="C12" s="16"/>
      <c r="D12" s="203"/>
      <c r="E12" s="203"/>
      <c r="F12" s="129"/>
      <c r="G12" s="130"/>
      <c r="H12" s="130"/>
      <c r="I12" s="130"/>
      <c r="J12" s="17"/>
      <c r="K12" s="131"/>
      <c r="L12" s="130"/>
      <c r="M12" s="132"/>
      <c r="N12" s="192"/>
      <c r="O12" s="131"/>
      <c r="P12" s="18"/>
    </row>
    <row r="13" spans="1:16" s="178" customFormat="1" x14ac:dyDescent="0.25">
      <c r="A13" s="16"/>
      <c r="B13" s="16"/>
      <c r="C13" s="16"/>
      <c r="D13" s="203"/>
      <c r="E13" s="203"/>
      <c r="F13" s="129"/>
      <c r="G13" s="130"/>
      <c r="H13" s="130"/>
      <c r="I13" s="130"/>
      <c r="J13" s="17"/>
      <c r="K13" s="131"/>
      <c r="L13" s="130"/>
      <c r="M13" s="132"/>
      <c r="N13" s="192"/>
      <c r="O13" s="131"/>
      <c r="P13" s="18"/>
    </row>
    <row r="14" spans="1:16" s="178" customFormat="1" ht="15.75" thickBot="1" x14ac:dyDescent="0.3">
      <c r="A14" s="16"/>
      <c r="B14" s="16"/>
      <c r="C14" s="16"/>
      <c r="D14" s="203"/>
      <c r="E14" s="203"/>
      <c r="F14" s="129"/>
      <c r="G14" s="130"/>
      <c r="H14" s="130"/>
      <c r="I14" s="130"/>
      <c r="J14" s="17"/>
      <c r="K14" s="131"/>
      <c r="L14" s="130"/>
      <c r="M14" s="132"/>
      <c r="N14" s="192"/>
      <c r="O14" s="131"/>
      <c r="P14" s="18"/>
    </row>
    <row r="15" spans="1:16" x14ac:dyDescent="0.25">
      <c r="A15" s="236" t="s">
        <v>0</v>
      </c>
      <c r="B15" s="238" t="s">
        <v>1</v>
      </c>
      <c r="C15" s="240" t="s">
        <v>2</v>
      </c>
      <c r="D15" s="236" t="s">
        <v>3</v>
      </c>
      <c r="E15" s="238" t="s">
        <v>4</v>
      </c>
      <c r="F15" s="243"/>
      <c r="G15" s="244" t="s">
        <v>5</v>
      </c>
      <c r="H15" s="245"/>
      <c r="I15" s="245"/>
      <c r="J15" s="245"/>
      <c r="K15" s="246"/>
      <c r="L15" s="247" t="s">
        <v>6</v>
      </c>
      <c r="M15" s="245"/>
      <c r="N15" s="245"/>
      <c r="O15" s="246"/>
      <c r="P15" s="5"/>
    </row>
    <row r="16" spans="1:16" ht="21.75" thickBot="1" x14ac:dyDescent="0.3">
      <c r="A16" s="237"/>
      <c r="B16" s="239"/>
      <c r="C16" s="241"/>
      <c r="D16" s="242"/>
      <c r="E16" s="6" t="s">
        <v>7</v>
      </c>
      <c r="F16" s="7" t="s">
        <v>8</v>
      </c>
      <c r="G16" s="8" t="s">
        <v>9</v>
      </c>
      <c r="H16" s="9" t="s">
        <v>10</v>
      </c>
      <c r="I16" s="9" t="s">
        <v>11</v>
      </c>
      <c r="J16" s="10" t="s">
        <v>12</v>
      </c>
      <c r="K16" s="11" t="s">
        <v>13</v>
      </c>
      <c r="L16" s="12" t="s">
        <v>14</v>
      </c>
      <c r="M16" s="13" t="s">
        <v>15</v>
      </c>
      <c r="N16" s="14" t="s">
        <v>16</v>
      </c>
      <c r="O16" s="7" t="s">
        <v>17</v>
      </c>
      <c r="P16" s="15" t="s">
        <v>18</v>
      </c>
    </row>
    <row r="17" spans="1:16" ht="56.25" x14ac:dyDescent="0.25">
      <c r="A17" s="85" t="s">
        <v>45</v>
      </c>
      <c r="B17" s="86" t="s">
        <v>183</v>
      </c>
      <c r="C17" s="117" t="s">
        <v>440</v>
      </c>
      <c r="D17" s="21">
        <v>31000</v>
      </c>
      <c r="E17" s="22">
        <v>21700</v>
      </c>
      <c r="F17" s="87">
        <f t="shared" si="0"/>
        <v>70</v>
      </c>
      <c r="G17" s="88">
        <v>15</v>
      </c>
      <c r="H17" s="89">
        <v>15</v>
      </c>
      <c r="I17" s="89">
        <v>0</v>
      </c>
      <c r="J17" s="90">
        <f t="shared" si="1"/>
        <v>30</v>
      </c>
      <c r="K17" s="91">
        <f t="shared" si="2"/>
        <v>3</v>
      </c>
      <c r="L17" s="92">
        <v>15</v>
      </c>
      <c r="M17" s="93">
        <v>15</v>
      </c>
      <c r="N17" s="94">
        <f t="shared" si="3"/>
        <v>30</v>
      </c>
      <c r="O17" s="95">
        <f t="shared" si="4"/>
        <v>9</v>
      </c>
      <c r="P17" s="96">
        <f t="shared" si="5"/>
        <v>12</v>
      </c>
    </row>
    <row r="18" spans="1:16" ht="45.75" thickBot="1" x14ac:dyDescent="0.3">
      <c r="A18" s="72" t="s">
        <v>184</v>
      </c>
      <c r="B18" s="73" t="s">
        <v>185</v>
      </c>
      <c r="C18" s="113" t="s">
        <v>186</v>
      </c>
      <c r="D18" s="74">
        <v>134582</v>
      </c>
      <c r="E18" s="75">
        <v>67280</v>
      </c>
      <c r="F18" s="76">
        <f t="shared" si="0"/>
        <v>49.99182654441158</v>
      </c>
      <c r="G18" s="77">
        <v>5</v>
      </c>
      <c r="H18" s="78">
        <v>15</v>
      </c>
      <c r="I18" s="78">
        <v>7</v>
      </c>
      <c r="J18" s="6">
        <f t="shared" si="1"/>
        <v>27</v>
      </c>
      <c r="K18" s="79">
        <f t="shared" si="2"/>
        <v>3.4</v>
      </c>
      <c r="L18" s="80">
        <v>15</v>
      </c>
      <c r="M18" s="81">
        <v>13</v>
      </c>
      <c r="N18" s="82">
        <f t="shared" si="3"/>
        <v>28</v>
      </c>
      <c r="O18" s="83">
        <f t="shared" si="4"/>
        <v>8.3000000000000007</v>
      </c>
      <c r="P18" s="84">
        <f t="shared" si="5"/>
        <v>11.700000000000001</v>
      </c>
    </row>
    <row r="19" spans="1:16" ht="15.75" thickBot="1" x14ac:dyDescent="0.3">
      <c r="A19" s="16"/>
      <c r="B19" s="16"/>
      <c r="C19" s="16"/>
      <c r="D19" s="127">
        <f>SUM(D6:D18)</f>
        <v>351082</v>
      </c>
      <c r="E19" s="128">
        <f>SUM(E6:E18)</f>
        <v>193555</v>
      </c>
      <c r="F19" s="129"/>
      <c r="G19" s="130"/>
      <c r="H19" s="130"/>
      <c r="I19" s="130"/>
      <c r="J19" s="17"/>
      <c r="K19" s="131"/>
      <c r="L19" s="130"/>
      <c r="M19" s="132"/>
      <c r="N19" s="133"/>
      <c r="O19" s="131"/>
      <c r="P19" s="18"/>
    </row>
    <row r="20" spans="1:16" x14ac:dyDescent="0.25">
      <c r="A20" s="16"/>
      <c r="B20" s="16"/>
      <c r="C20" s="16"/>
      <c r="D20" s="134"/>
      <c r="E20" s="134"/>
      <c r="F20" s="129"/>
      <c r="G20" s="130"/>
      <c r="H20" s="130"/>
      <c r="I20" s="130"/>
      <c r="J20" s="17"/>
      <c r="K20" s="131"/>
      <c r="L20" s="130"/>
      <c r="M20" s="132"/>
      <c r="N20" s="133"/>
      <c r="O20" s="131"/>
      <c r="P20" s="18"/>
    </row>
    <row r="21" spans="1:16" ht="16.5" thickBot="1" x14ac:dyDescent="0.3">
      <c r="A21" s="259" t="s">
        <v>453</v>
      </c>
      <c r="B21" s="259"/>
      <c r="C21" s="259"/>
      <c r="D21" s="259"/>
      <c r="E21" s="259"/>
      <c r="F21" s="259"/>
      <c r="G21" s="259"/>
      <c r="H21" s="259"/>
      <c r="I21" s="259"/>
      <c r="J21" s="259"/>
      <c r="K21" s="259"/>
      <c r="L21" s="259"/>
      <c r="M21" s="259"/>
      <c r="N21" s="259"/>
      <c r="O21" s="259"/>
      <c r="P21" s="259"/>
    </row>
    <row r="22" spans="1:16" ht="66.75" thickBot="1" x14ac:dyDescent="0.3">
      <c r="A22" s="213" t="s">
        <v>187</v>
      </c>
      <c r="B22" s="214" t="s">
        <v>188</v>
      </c>
      <c r="C22" s="215" t="s">
        <v>451</v>
      </c>
      <c r="D22" s="216">
        <v>31000</v>
      </c>
      <c r="E22" s="217">
        <v>21700</v>
      </c>
      <c r="F22" s="228">
        <f>E22/D22*100</f>
        <v>70</v>
      </c>
      <c r="G22" s="223"/>
      <c r="H22" s="220"/>
      <c r="I22" s="220"/>
      <c r="J22" s="221">
        <f>G22+H22+I22</f>
        <v>0</v>
      </c>
      <c r="K22" s="226">
        <f>(G22/10)+(H22/10)+(I22/5)</f>
        <v>0</v>
      </c>
      <c r="L22" s="223"/>
      <c r="M22" s="224"/>
      <c r="N22" s="225">
        <f>L22+M22</f>
        <v>0</v>
      </c>
      <c r="O22" s="226">
        <f>(L22*0.25)+(M22*0.35)</f>
        <v>0</v>
      </c>
      <c r="P22" s="227">
        <f>K22+O22</f>
        <v>0</v>
      </c>
    </row>
    <row r="23" spans="1:16" x14ac:dyDescent="0.25">
      <c r="A23" s="16"/>
      <c r="B23" s="16"/>
      <c r="C23" s="16"/>
      <c r="D23" s="134"/>
      <c r="E23" s="134"/>
      <c r="F23" s="129"/>
      <c r="G23" s="130"/>
      <c r="H23" s="130"/>
      <c r="I23" s="130"/>
      <c r="J23" s="17"/>
      <c r="K23" s="131"/>
      <c r="L23" s="130"/>
      <c r="M23" s="132"/>
      <c r="N23" s="133"/>
      <c r="O23" s="131"/>
      <c r="P23" s="18"/>
    </row>
    <row r="24" spans="1:16" x14ac:dyDescent="0.25">
      <c r="A24" s="16"/>
      <c r="B24" s="16"/>
      <c r="C24" s="16"/>
      <c r="D24" s="134"/>
      <c r="E24" s="134"/>
      <c r="F24" s="129"/>
      <c r="G24" s="130"/>
      <c r="H24" s="130"/>
      <c r="I24" s="130"/>
      <c r="J24" s="17"/>
      <c r="K24" s="131"/>
      <c r="L24" s="130"/>
      <c r="M24" s="132"/>
      <c r="N24" s="133"/>
      <c r="O24" s="131"/>
      <c r="P24" s="18"/>
    </row>
    <row r="42" spans="1:6" x14ac:dyDescent="0.25">
      <c r="A42" s="143"/>
      <c r="B42" s="144"/>
      <c r="C42" s="145"/>
      <c r="D42" s="143"/>
      <c r="E42" s="144"/>
      <c r="F42" s="144"/>
    </row>
    <row r="43" spans="1:6" x14ac:dyDescent="0.25">
      <c r="A43" s="143"/>
      <c r="B43" s="144"/>
      <c r="C43" s="145"/>
      <c r="D43" s="143"/>
      <c r="E43" s="144"/>
      <c r="F43" s="144"/>
    </row>
    <row r="44" spans="1:6" x14ac:dyDescent="0.25">
      <c r="A44" s="143"/>
      <c r="B44" s="144"/>
      <c r="C44" s="145"/>
      <c r="D44" s="143"/>
      <c r="E44" s="144"/>
      <c r="F44" s="144"/>
    </row>
    <row r="45" spans="1:6" x14ac:dyDescent="0.25">
      <c r="A45" s="143"/>
      <c r="B45" s="144"/>
      <c r="C45" s="145"/>
      <c r="D45" s="143"/>
      <c r="E45" s="144"/>
      <c r="F45" s="144"/>
    </row>
    <row r="46" spans="1:6" x14ac:dyDescent="0.25">
      <c r="A46" s="143"/>
      <c r="B46" s="144"/>
      <c r="C46" s="145"/>
      <c r="D46" s="143"/>
      <c r="E46" s="144"/>
      <c r="F46" s="144"/>
    </row>
    <row r="47" spans="1:6" x14ac:dyDescent="0.25">
      <c r="A47" s="143"/>
      <c r="B47" s="144"/>
      <c r="C47" s="145"/>
      <c r="D47" s="143"/>
      <c r="E47" s="144"/>
      <c r="F47" s="144"/>
    </row>
    <row r="48" spans="1:6" x14ac:dyDescent="0.25">
      <c r="A48" s="143"/>
      <c r="B48" s="144"/>
      <c r="C48" s="145"/>
      <c r="D48" s="143"/>
      <c r="E48" s="144"/>
      <c r="F48" s="144"/>
    </row>
    <row r="49" spans="1:6" x14ac:dyDescent="0.25">
      <c r="A49" s="143"/>
      <c r="B49" s="144"/>
      <c r="C49" s="145"/>
      <c r="D49" s="143"/>
      <c r="E49" s="144"/>
      <c r="F49" s="144"/>
    </row>
    <row r="50" spans="1:6" x14ac:dyDescent="0.25">
      <c r="A50" s="143"/>
      <c r="B50" s="144"/>
      <c r="C50" s="145"/>
      <c r="D50" s="143"/>
      <c r="E50" s="144"/>
      <c r="F50" s="144"/>
    </row>
    <row r="51" spans="1:6" x14ac:dyDescent="0.25">
      <c r="A51" s="143"/>
      <c r="B51" s="144"/>
      <c r="C51" s="145"/>
      <c r="D51" s="143"/>
      <c r="E51" s="144"/>
      <c r="F51" s="144"/>
    </row>
    <row r="52" spans="1:6" x14ac:dyDescent="0.25">
      <c r="A52" s="143"/>
      <c r="B52" s="144"/>
      <c r="C52" s="145"/>
      <c r="D52" s="143"/>
      <c r="E52" s="144"/>
      <c r="F52" s="144"/>
    </row>
    <row r="53" spans="1:6" x14ac:dyDescent="0.25">
      <c r="A53" s="143"/>
      <c r="B53" s="144"/>
      <c r="C53" s="145"/>
      <c r="D53" s="143"/>
      <c r="E53" s="144"/>
      <c r="F53" s="144"/>
    </row>
    <row r="54" spans="1:6" x14ac:dyDescent="0.25">
      <c r="A54" s="143"/>
      <c r="B54" s="144"/>
      <c r="C54" s="145"/>
      <c r="D54" s="143"/>
      <c r="E54" s="144"/>
      <c r="F54" s="144"/>
    </row>
    <row r="55" spans="1:6" x14ac:dyDescent="0.25">
      <c r="A55" s="143"/>
      <c r="B55" s="144"/>
      <c r="D55" s="143"/>
      <c r="E55" s="144"/>
    </row>
    <row r="56" spans="1:6" x14ac:dyDescent="0.25">
      <c r="A56" s="143"/>
      <c r="B56" s="144"/>
      <c r="D56" s="143"/>
      <c r="E56" s="144"/>
    </row>
    <row r="57" spans="1:6" x14ac:dyDescent="0.25">
      <c r="A57" s="143"/>
      <c r="B57" s="144"/>
      <c r="D57" s="143"/>
      <c r="E57" s="144"/>
    </row>
    <row r="58" spans="1:6" x14ac:dyDescent="0.25">
      <c r="A58" s="143"/>
      <c r="B58" s="144"/>
      <c r="D58" s="143"/>
      <c r="E58" s="144"/>
    </row>
    <row r="59" spans="1:6" x14ac:dyDescent="0.25">
      <c r="A59" s="143"/>
      <c r="B59" s="144"/>
      <c r="D59" s="143"/>
      <c r="E59" s="144"/>
    </row>
    <row r="60" spans="1:6" x14ac:dyDescent="0.25">
      <c r="A60" s="143"/>
      <c r="B60" s="144"/>
      <c r="D60" s="143"/>
      <c r="E60" s="144"/>
    </row>
    <row r="61" spans="1:6" x14ac:dyDescent="0.25">
      <c r="A61" s="143"/>
      <c r="B61" s="144"/>
      <c r="D61" s="143"/>
      <c r="E61" s="144"/>
    </row>
    <row r="62" spans="1:6" x14ac:dyDescent="0.25">
      <c r="A62" s="143"/>
      <c r="B62" s="144"/>
      <c r="D62" s="143"/>
      <c r="E62" s="144"/>
    </row>
    <row r="63" spans="1:6" x14ac:dyDescent="0.25">
      <c r="A63" s="143"/>
      <c r="B63" s="144"/>
      <c r="D63" s="143"/>
      <c r="E63" s="144"/>
    </row>
    <row r="64" spans="1:6" x14ac:dyDescent="0.25">
      <c r="A64" s="143"/>
      <c r="B64" s="144"/>
      <c r="D64" s="143"/>
      <c r="E64" s="144"/>
    </row>
    <row r="65" spans="1:5" x14ac:dyDescent="0.25">
      <c r="A65" s="143"/>
      <c r="B65" s="144"/>
      <c r="D65" s="143"/>
      <c r="E65" s="144"/>
    </row>
    <row r="66" spans="1:5" x14ac:dyDescent="0.25">
      <c r="A66" s="143"/>
      <c r="B66" s="144"/>
      <c r="D66" s="143"/>
      <c r="E66" s="144"/>
    </row>
    <row r="67" spans="1:5" x14ac:dyDescent="0.25">
      <c r="A67" s="143"/>
      <c r="B67" s="144"/>
      <c r="D67" s="143"/>
      <c r="E67" s="144"/>
    </row>
    <row r="68" spans="1:5" x14ac:dyDescent="0.25">
      <c r="A68" s="143"/>
      <c r="B68" s="144"/>
      <c r="D68" s="143"/>
      <c r="E68" s="144"/>
    </row>
    <row r="69" spans="1:5" x14ac:dyDescent="0.25">
      <c r="A69" s="143"/>
      <c r="B69" s="144"/>
      <c r="D69" s="143"/>
      <c r="E69" s="144"/>
    </row>
    <row r="70" spans="1:5" x14ac:dyDescent="0.25">
      <c r="A70" s="143"/>
      <c r="B70" s="144"/>
      <c r="D70" s="143"/>
      <c r="E70" s="144"/>
    </row>
    <row r="71" spans="1:5" x14ac:dyDescent="0.25">
      <c r="A71" s="143"/>
      <c r="B71" s="144"/>
      <c r="D71" s="143"/>
      <c r="E71" s="144"/>
    </row>
    <row r="72" spans="1:5" x14ac:dyDescent="0.25">
      <c r="A72" s="143"/>
      <c r="B72" s="144"/>
      <c r="D72" s="143"/>
      <c r="E72" s="144"/>
    </row>
    <row r="73" spans="1:5" x14ac:dyDescent="0.25">
      <c r="A73" s="143"/>
      <c r="B73" s="144"/>
      <c r="D73" s="143"/>
      <c r="E73" s="144"/>
    </row>
    <row r="74" spans="1:5" x14ac:dyDescent="0.25">
      <c r="A74" s="143"/>
      <c r="B74" s="144"/>
      <c r="D74" s="143"/>
      <c r="E74" s="144"/>
    </row>
    <row r="75" spans="1:5" x14ac:dyDescent="0.25">
      <c r="A75" s="143"/>
      <c r="B75" s="144"/>
      <c r="D75" s="143"/>
      <c r="E75" s="144"/>
    </row>
    <row r="76" spans="1:5" x14ac:dyDescent="0.25">
      <c r="A76" s="143"/>
      <c r="B76" s="144"/>
      <c r="D76" s="143"/>
      <c r="E76" s="144"/>
    </row>
    <row r="77" spans="1:5" x14ac:dyDescent="0.25">
      <c r="A77" s="143"/>
      <c r="B77" s="144"/>
      <c r="D77" s="143"/>
      <c r="E77" s="144"/>
    </row>
    <row r="78" spans="1:5" x14ac:dyDescent="0.25">
      <c r="A78" s="143"/>
      <c r="B78" s="144"/>
      <c r="D78" s="143"/>
      <c r="E78" s="144"/>
    </row>
    <row r="79" spans="1:5" x14ac:dyDescent="0.25">
      <c r="A79" s="143"/>
      <c r="B79" s="144"/>
      <c r="D79" s="143"/>
      <c r="E79" s="144"/>
    </row>
    <row r="80" spans="1:5" x14ac:dyDescent="0.25">
      <c r="A80" s="143"/>
      <c r="B80" s="144"/>
      <c r="D80" s="143"/>
      <c r="E80" s="144"/>
    </row>
    <row r="81" spans="1:5" x14ac:dyDescent="0.25">
      <c r="A81" s="143"/>
      <c r="B81" s="144"/>
      <c r="D81" s="143"/>
      <c r="E81" s="144"/>
    </row>
    <row r="82" spans="1:5" x14ac:dyDescent="0.25">
      <c r="A82" s="143"/>
      <c r="B82" s="144"/>
      <c r="D82" s="143"/>
      <c r="E82" s="144"/>
    </row>
    <row r="83" spans="1:5" x14ac:dyDescent="0.25">
      <c r="A83" s="143"/>
      <c r="B83" s="144"/>
      <c r="D83" s="143"/>
      <c r="E83" s="144"/>
    </row>
    <row r="97" spans="5:5" x14ac:dyDescent="0.25">
      <c r="E97" s="2"/>
    </row>
    <row r="98" spans="5:5" x14ac:dyDescent="0.25">
      <c r="E98" s="2"/>
    </row>
    <row r="99" spans="5:5" x14ac:dyDescent="0.25">
      <c r="E99" s="2"/>
    </row>
    <row r="100" spans="5:5" x14ac:dyDescent="0.25">
      <c r="E100" s="2"/>
    </row>
    <row r="101" spans="5:5" x14ac:dyDescent="0.25">
      <c r="E101" s="2"/>
    </row>
    <row r="102" spans="5:5" x14ac:dyDescent="0.25">
      <c r="E102" s="2"/>
    </row>
    <row r="103" spans="5:5" x14ac:dyDescent="0.25">
      <c r="E103" s="2"/>
    </row>
    <row r="104" spans="5:5" x14ac:dyDescent="0.25">
      <c r="E104" s="2"/>
    </row>
    <row r="105" spans="5:5" x14ac:dyDescent="0.25">
      <c r="E105" s="2"/>
    </row>
    <row r="106" spans="5:5" x14ac:dyDescent="0.25">
      <c r="E106" s="2"/>
    </row>
    <row r="107" spans="5:5" x14ac:dyDescent="0.25">
      <c r="E107" s="2"/>
    </row>
    <row r="108" spans="5:5" x14ac:dyDescent="0.25">
      <c r="E108" s="2"/>
    </row>
    <row r="109" spans="5:5" x14ac:dyDescent="0.25">
      <c r="E109" s="2"/>
    </row>
    <row r="110" spans="5:5" x14ac:dyDescent="0.25">
      <c r="E110" s="2"/>
    </row>
    <row r="111" spans="5:5" x14ac:dyDescent="0.25">
      <c r="E111" s="2"/>
    </row>
    <row r="112" spans="5:5" x14ac:dyDescent="0.25">
      <c r="E112" s="2"/>
    </row>
    <row r="113" spans="5:5" x14ac:dyDescent="0.25">
      <c r="E113" s="2"/>
    </row>
    <row r="114" spans="5:5" x14ac:dyDescent="0.25">
      <c r="E114" s="2"/>
    </row>
    <row r="115" spans="5:5" x14ac:dyDescent="0.25">
      <c r="E115" s="2"/>
    </row>
    <row r="116" spans="5:5" x14ac:dyDescent="0.25">
      <c r="E116" s="2"/>
    </row>
    <row r="117" spans="5:5" x14ac:dyDescent="0.25">
      <c r="E117" s="2"/>
    </row>
    <row r="118" spans="5:5" x14ac:dyDescent="0.25">
      <c r="E118" s="2"/>
    </row>
    <row r="119" spans="5:5" x14ac:dyDescent="0.25">
      <c r="E119" s="2"/>
    </row>
    <row r="120" spans="5:5" x14ac:dyDescent="0.25">
      <c r="E120" s="2"/>
    </row>
    <row r="121" spans="5:5" x14ac:dyDescent="0.25">
      <c r="E121" s="2"/>
    </row>
    <row r="122" spans="5:5" x14ac:dyDescent="0.25">
      <c r="E122" s="2"/>
    </row>
    <row r="123" spans="5:5" x14ac:dyDescent="0.25">
      <c r="E123" s="2"/>
    </row>
    <row r="124" spans="5:5" x14ac:dyDescent="0.25">
      <c r="E124" s="2"/>
    </row>
    <row r="125" spans="5:5" x14ac:dyDescent="0.25">
      <c r="E125" s="2"/>
    </row>
  </sheetData>
  <mergeCells count="18">
    <mergeCell ref="A1:P1"/>
    <mergeCell ref="G2:P2"/>
    <mergeCell ref="L15:O15"/>
    <mergeCell ref="A3:P3"/>
    <mergeCell ref="A21:P21"/>
    <mergeCell ref="A4:A5"/>
    <mergeCell ref="B4:B5"/>
    <mergeCell ref="C4:C5"/>
    <mergeCell ref="D4:D5"/>
    <mergeCell ref="E4:F4"/>
    <mergeCell ref="G4:K4"/>
    <mergeCell ref="L4:O4"/>
    <mergeCell ref="A15:A16"/>
    <mergeCell ref="B15:B16"/>
    <mergeCell ref="C15:C16"/>
    <mergeCell ref="D15:D16"/>
    <mergeCell ref="E15:F15"/>
    <mergeCell ref="G15:K15"/>
  </mergeCells>
  <pageMargins left="0.31496062992125984" right="0.31496062992125984" top="0.78740157480314965" bottom="0.59055118110236227" header="0.31496062992125984" footer="0.31496062992125984"/>
  <pageSetup paperSize="9" firstPageNumber="8" orientation="landscape" useFirstPageNumber="1" r:id="rId1"/>
  <headerFooter>
    <oddFooter>&amp;C&amp;10&amp;P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7"/>
  <sheetViews>
    <sheetView tabSelected="1" topLeftCell="A40" workbookViewId="0">
      <selection activeCell="S48" sqref="S48"/>
    </sheetView>
  </sheetViews>
  <sheetFormatPr defaultRowHeight="15" x14ac:dyDescent="0.25"/>
  <cols>
    <col min="1" max="1" width="15.28515625" style="1" customWidth="1"/>
    <col min="2" max="2" width="18.140625" style="2" customWidth="1"/>
    <col min="3" max="3" width="56" style="2" customWidth="1"/>
    <col min="4" max="4" width="7.85546875" style="3" customWidth="1"/>
    <col min="5" max="5" width="8.7109375" style="3" bestFit="1" customWidth="1"/>
    <col min="6" max="6" width="4.85546875" style="4" customWidth="1"/>
    <col min="7" max="10" width="2.7109375" style="140" bestFit="1" customWidth="1"/>
    <col min="11" max="11" width="4" style="140" bestFit="1" customWidth="1"/>
    <col min="12" max="12" width="2.7109375" style="140" bestFit="1" customWidth="1"/>
    <col min="13" max="13" width="2.7109375" style="141" bestFit="1" customWidth="1"/>
    <col min="14" max="14" width="2.85546875" style="141" customWidth="1"/>
    <col min="15" max="15" width="4" style="140" bestFit="1" customWidth="1"/>
    <col min="16" max="16" width="4.85546875" style="142" bestFit="1" customWidth="1"/>
  </cols>
  <sheetData>
    <row r="1" spans="1:16" x14ac:dyDescent="0.25">
      <c r="A1" s="248" t="s">
        <v>457</v>
      </c>
      <c r="B1" s="249"/>
      <c r="C1" s="249"/>
      <c r="D1" s="249"/>
      <c r="E1" s="249"/>
      <c r="F1" s="249"/>
      <c r="G1" s="249"/>
      <c r="H1" s="249"/>
      <c r="I1" s="249"/>
      <c r="J1" s="249"/>
      <c r="K1" s="249"/>
      <c r="L1" s="249"/>
      <c r="M1" s="249"/>
      <c r="N1" s="249"/>
      <c r="O1" s="249"/>
      <c r="P1" s="249"/>
    </row>
    <row r="2" spans="1:16" ht="11.25" customHeight="1" x14ac:dyDescent="0.25">
      <c r="G2" s="250"/>
      <c r="H2" s="251"/>
      <c r="I2" s="251"/>
      <c r="J2" s="251"/>
      <c r="K2" s="251"/>
      <c r="L2" s="251"/>
      <c r="M2" s="251"/>
      <c r="N2" s="251"/>
      <c r="O2" s="251"/>
      <c r="P2" s="251"/>
    </row>
    <row r="3" spans="1:16" ht="20.25" customHeight="1" thickBot="1" x14ac:dyDescent="0.3">
      <c r="A3" s="262" t="s">
        <v>444</v>
      </c>
      <c r="B3" s="263"/>
      <c r="C3" s="263"/>
      <c r="D3" s="263"/>
      <c r="E3" s="263"/>
      <c r="F3" s="263"/>
      <c r="G3" s="263"/>
      <c r="H3" s="263"/>
      <c r="I3" s="263"/>
      <c r="J3" s="263"/>
      <c r="K3" s="263"/>
      <c r="L3" s="263"/>
      <c r="M3" s="263"/>
      <c r="N3" s="263"/>
      <c r="O3" s="263"/>
      <c r="P3" s="263"/>
    </row>
    <row r="4" spans="1:16" x14ac:dyDescent="0.25">
      <c r="A4" s="236" t="s">
        <v>271</v>
      </c>
      <c r="B4" s="238" t="s">
        <v>1</v>
      </c>
      <c r="C4" s="240" t="s">
        <v>2</v>
      </c>
      <c r="D4" s="236" t="s">
        <v>3</v>
      </c>
      <c r="E4" s="238" t="s">
        <v>4</v>
      </c>
      <c r="F4" s="243"/>
      <c r="G4" s="244" t="s">
        <v>5</v>
      </c>
      <c r="H4" s="245"/>
      <c r="I4" s="245"/>
      <c r="J4" s="245"/>
      <c r="K4" s="246"/>
      <c r="L4" s="247" t="s">
        <v>6</v>
      </c>
      <c r="M4" s="245"/>
      <c r="N4" s="245"/>
      <c r="O4" s="246"/>
      <c r="P4" s="5"/>
    </row>
    <row r="5" spans="1:16" ht="21.75" thickBot="1" x14ac:dyDescent="0.3">
      <c r="A5" s="255"/>
      <c r="B5" s="256"/>
      <c r="C5" s="257"/>
      <c r="D5" s="258"/>
      <c r="E5" s="65" t="s">
        <v>7</v>
      </c>
      <c r="F5" s="204" t="s">
        <v>8</v>
      </c>
      <c r="G5" s="205" t="s">
        <v>9</v>
      </c>
      <c r="H5" s="206" t="s">
        <v>10</v>
      </c>
      <c r="I5" s="206" t="s">
        <v>11</v>
      </c>
      <c r="J5" s="207" t="s">
        <v>12</v>
      </c>
      <c r="K5" s="208" t="s">
        <v>13</v>
      </c>
      <c r="L5" s="209" t="s">
        <v>14</v>
      </c>
      <c r="M5" s="210" t="s">
        <v>15</v>
      </c>
      <c r="N5" s="211" t="s">
        <v>16</v>
      </c>
      <c r="O5" s="204" t="s">
        <v>17</v>
      </c>
      <c r="P5" s="212" t="s">
        <v>18</v>
      </c>
    </row>
    <row r="6" spans="1:16" ht="48" customHeight="1" x14ac:dyDescent="0.25">
      <c r="A6" s="85" t="s">
        <v>143</v>
      </c>
      <c r="B6" s="86" t="s">
        <v>189</v>
      </c>
      <c r="C6" s="86" t="s">
        <v>190</v>
      </c>
      <c r="D6" s="21">
        <v>35000</v>
      </c>
      <c r="E6" s="22">
        <v>17000</v>
      </c>
      <c r="F6" s="23">
        <f t="shared" ref="F6:F49" si="0">E6/D6*100</f>
        <v>48.571428571428569</v>
      </c>
      <c r="G6" s="88">
        <v>15</v>
      </c>
      <c r="H6" s="89">
        <v>15</v>
      </c>
      <c r="I6" s="89">
        <v>7</v>
      </c>
      <c r="J6" s="90">
        <f t="shared" ref="J6:J49" si="1">G6+H6+I6</f>
        <v>37</v>
      </c>
      <c r="K6" s="91">
        <f t="shared" ref="K6:K49" si="2">(G6/10)+(H6/10)+(I6/5)</f>
        <v>4.4000000000000004</v>
      </c>
      <c r="L6" s="92">
        <v>15</v>
      </c>
      <c r="M6" s="93">
        <v>13</v>
      </c>
      <c r="N6" s="94">
        <f t="shared" ref="N6:N49" si="3">L6+M6</f>
        <v>28</v>
      </c>
      <c r="O6" s="95">
        <f t="shared" ref="O6:O49" si="4">(L6*0.25)+(M6*0.35)</f>
        <v>8.3000000000000007</v>
      </c>
      <c r="P6" s="96">
        <f t="shared" ref="P6:P49" si="5">K6+O6</f>
        <v>12.700000000000001</v>
      </c>
    </row>
    <row r="7" spans="1:16" ht="70.5" customHeight="1" x14ac:dyDescent="0.25">
      <c r="A7" s="33" t="s">
        <v>140</v>
      </c>
      <c r="B7" s="34" t="s">
        <v>191</v>
      </c>
      <c r="C7" s="34" t="s">
        <v>192</v>
      </c>
      <c r="D7" s="35">
        <v>41672</v>
      </c>
      <c r="E7" s="36">
        <v>20800</v>
      </c>
      <c r="F7" s="37">
        <f t="shared" si="0"/>
        <v>49.9136110577846</v>
      </c>
      <c r="G7" s="38">
        <v>15</v>
      </c>
      <c r="H7" s="39">
        <v>15</v>
      </c>
      <c r="I7" s="39">
        <v>7</v>
      </c>
      <c r="J7" s="40">
        <f t="shared" si="1"/>
        <v>37</v>
      </c>
      <c r="K7" s="41">
        <f t="shared" si="2"/>
        <v>4.4000000000000004</v>
      </c>
      <c r="L7" s="42">
        <v>15</v>
      </c>
      <c r="M7" s="43">
        <v>12.3</v>
      </c>
      <c r="N7" s="44">
        <f t="shared" si="3"/>
        <v>27.3</v>
      </c>
      <c r="O7" s="45">
        <f t="shared" si="4"/>
        <v>8.0549999999999997</v>
      </c>
      <c r="P7" s="46">
        <f t="shared" si="5"/>
        <v>12.455</v>
      </c>
    </row>
    <row r="8" spans="1:16" ht="81.75" customHeight="1" x14ac:dyDescent="0.25">
      <c r="A8" s="33" t="s">
        <v>171</v>
      </c>
      <c r="B8" s="34" t="s">
        <v>193</v>
      </c>
      <c r="C8" s="34" t="s">
        <v>194</v>
      </c>
      <c r="D8" s="146">
        <v>31248</v>
      </c>
      <c r="E8" s="147">
        <v>15620</v>
      </c>
      <c r="F8" s="124">
        <f t="shared" si="0"/>
        <v>49.987199180747567</v>
      </c>
      <c r="G8" s="38">
        <v>5</v>
      </c>
      <c r="H8" s="39">
        <v>15</v>
      </c>
      <c r="I8" s="39">
        <v>7</v>
      </c>
      <c r="J8" s="40">
        <f t="shared" si="1"/>
        <v>27</v>
      </c>
      <c r="K8" s="41">
        <f t="shared" si="2"/>
        <v>3.4</v>
      </c>
      <c r="L8" s="42">
        <v>15</v>
      </c>
      <c r="M8" s="43">
        <v>15</v>
      </c>
      <c r="N8" s="44">
        <f t="shared" si="3"/>
        <v>30</v>
      </c>
      <c r="O8" s="45">
        <f t="shared" si="4"/>
        <v>9</v>
      </c>
      <c r="P8" s="46">
        <f t="shared" si="5"/>
        <v>12.4</v>
      </c>
    </row>
    <row r="9" spans="1:16" ht="69.75" customHeight="1" x14ac:dyDescent="0.25">
      <c r="A9" s="97" t="s">
        <v>195</v>
      </c>
      <c r="B9" s="98" t="s">
        <v>196</v>
      </c>
      <c r="C9" s="98" t="s">
        <v>197</v>
      </c>
      <c r="D9" s="148">
        <v>40846</v>
      </c>
      <c r="E9" s="149">
        <v>20400</v>
      </c>
      <c r="F9" s="124">
        <f t="shared" si="0"/>
        <v>49.94369093668903</v>
      </c>
      <c r="G9" s="38">
        <v>5</v>
      </c>
      <c r="H9" s="39">
        <v>15</v>
      </c>
      <c r="I9" s="39">
        <v>7</v>
      </c>
      <c r="J9" s="40">
        <f t="shared" si="1"/>
        <v>27</v>
      </c>
      <c r="K9" s="41">
        <f t="shared" si="2"/>
        <v>3.4</v>
      </c>
      <c r="L9" s="42">
        <v>15</v>
      </c>
      <c r="M9" s="43">
        <v>15</v>
      </c>
      <c r="N9" s="44">
        <f t="shared" si="3"/>
        <v>30</v>
      </c>
      <c r="O9" s="45">
        <f t="shared" si="4"/>
        <v>9</v>
      </c>
      <c r="P9" s="46">
        <f t="shared" si="5"/>
        <v>12.4</v>
      </c>
    </row>
    <row r="10" spans="1:16" ht="78.75" x14ac:dyDescent="0.25">
      <c r="A10" s="33" t="s">
        <v>123</v>
      </c>
      <c r="B10" s="34" t="s">
        <v>198</v>
      </c>
      <c r="C10" s="34" t="s">
        <v>199</v>
      </c>
      <c r="D10" s="35">
        <v>204000</v>
      </c>
      <c r="E10" s="36">
        <v>99960</v>
      </c>
      <c r="F10" s="124">
        <f t="shared" si="0"/>
        <v>49</v>
      </c>
      <c r="G10" s="38">
        <v>5</v>
      </c>
      <c r="H10" s="39">
        <v>15</v>
      </c>
      <c r="I10" s="39">
        <v>7</v>
      </c>
      <c r="J10" s="40">
        <f t="shared" si="1"/>
        <v>27</v>
      </c>
      <c r="K10" s="41">
        <f t="shared" si="2"/>
        <v>3.4</v>
      </c>
      <c r="L10" s="42">
        <v>15</v>
      </c>
      <c r="M10" s="43">
        <v>15</v>
      </c>
      <c r="N10" s="44">
        <f t="shared" si="3"/>
        <v>30</v>
      </c>
      <c r="O10" s="45">
        <f t="shared" si="4"/>
        <v>9</v>
      </c>
      <c r="P10" s="46">
        <f t="shared" si="5"/>
        <v>12.4</v>
      </c>
    </row>
    <row r="11" spans="1:16" ht="68.25" thickBot="1" x14ac:dyDescent="0.3">
      <c r="A11" s="72" t="s">
        <v>200</v>
      </c>
      <c r="B11" s="73" t="s">
        <v>201</v>
      </c>
      <c r="C11" s="73" t="s">
        <v>202</v>
      </c>
      <c r="D11" s="172">
        <v>14496</v>
      </c>
      <c r="E11" s="229">
        <v>7096</v>
      </c>
      <c r="F11" s="154">
        <f t="shared" si="0"/>
        <v>48.951434878587193</v>
      </c>
      <c r="G11" s="77">
        <v>5</v>
      </c>
      <c r="H11" s="78">
        <v>15</v>
      </c>
      <c r="I11" s="78">
        <v>7</v>
      </c>
      <c r="J11" s="6">
        <f t="shared" si="1"/>
        <v>27</v>
      </c>
      <c r="K11" s="79">
        <f t="shared" si="2"/>
        <v>3.4</v>
      </c>
      <c r="L11" s="80">
        <v>15</v>
      </c>
      <c r="M11" s="81">
        <v>15</v>
      </c>
      <c r="N11" s="82">
        <f t="shared" si="3"/>
        <v>30</v>
      </c>
      <c r="O11" s="83">
        <f t="shared" si="4"/>
        <v>9</v>
      </c>
      <c r="P11" s="84">
        <f t="shared" si="5"/>
        <v>12.4</v>
      </c>
    </row>
    <row r="12" spans="1:16" s="178" customFormat="1" x14ac:dyDescent="0.25">
      <c r="A12" s="16"/>
      <c r="B12" s="16"/>
      <c r="C12" s="16"/>
      <c r="D12" s="139"/>
      <c r="E12" s="139"/>
      <c r="F12" s="129"/>
      <c r="G12" s="130"/>
      <c r="H12" s="130"/>
      <c r="I12" s="130"/>
      <c r="J12" s="17"/>
      <c r="K12" s="131"/>
      <c r="L12" s="130"/>
      <c r="M12" s="132"/>
      <c r="N12" s="192"/>
      <c r="O12" s="131"/>
      <c r="P12" s="18"/>
    </row>
    <row r="13" spans="1:16" s="178" customFormat="1" ht="15.75" thickBot="1" x14ac:dyDescent="0.3">
      <c r="A13" s="16"/>
      <c r="B13" s="16"/>
      <c r="C13" s="16"/>
      <c r="D13" s="139"/>
      <c r="E13" s="139"/>
      <c r="F13" s="129"/>
      <c r="G13" s="130"/>
      <c r="H13" s="130"/>
      <c r="I13" s="130"/>
      <c r="J13" s="17"/>
      <c r="K13" s="131"/>
      <c r="L13" s="130"/>
      <c r="M13" s="132"/>
      <c r="N13" s="192"/>
      <c r="O13" s="131"/>
      <c r="P13" s="18"/>
    </row>
    <row r="14" spans="1:16" x14ac:dyDescent="0.25">
      <c r="A14" s="236" t="s">
        <v>271</v>
      </c>
      <c r="B14" s="238" t="s">
        <v>1</v>
      </c>
      <c r="C14" s="240" t="s">
        <v>2</v>
      </c>
      <c r="D14" s="236" t="s">
        <v>3</v>
      </c>
      <c r="E14" s="238" t="s">
        <v>4</v>
      </c>
      <c r="F14" s="243"/>
      <c r="G14" s="244" t="s">
        <v>5</v>
      </c>
      <c r="H14" s="245"/>
      <c r="I14" s="245"/>
      <c r="J14" s="245"/>
      <c r="K14" s="246"/>
      <c r="L14" s="247" t="s">
        <v>6</v>
      </c>
      <c r="M14" s="245"/>
      <c r="N14" s="245"/>
      <c r="O14" s="246"/>
      <c r="P14" s="5"/>
    </row>
    <row r="15" spans="1:16" ht="21.75" thickBot="1" x14ac:dyDescent="0.3">
      <c r="A15" s="237"/>
      <c r="B15" s="239"/>
      <c r="C15" s="241"/>
      <c r="D15" s="242"/>
      <c r="E15" s="6" t="s">
        <v>7</v>
      </c>
      <c r="F15" s="7" t="s">
        <v>8</v>
      </c>
      <c r="G15" s="8" t="s">
        <v>9</v>
      </c>
      <c r="H15" s="9" t="s">
        <v>10</v>
      </c>
      <c r="I15" s="9" t="s">
        <v>11</v>
      </c>
      <c r="J15" s="10" t="s">
        <v>12</v>
      </c>
      <c r="K15" s="11" t="s">
        <v>13</v>
      </c>
      <c r="L15" s="12" t="s">
        <v>14</v>
      </c>
      <c r="M15" s="13" t="s">
        <v>15</v>
      </c>
      <c r="N15" s="14" t="s">
        <v>16</v>
      </c>
      <c r="O15" s="7" t="s">
        <v>17</v>
      </c>
      <c r="P15" s="15" t="s">
        <v>18</v>
      </c>
    </row>
    <row r="16" spans="1:16" ht="67.5" x14ac:dyDescent="0.25">
      <c r="A16" s="19" t="s">
        <v>157</v>
      </c>
      <c r="B16" s="20" t="s">
        <v>203</v>
      </c>
      <c r="C16" s="20" t="s">
        <v>204</v>
      </c>
      <c r="D16" s="200">
        <v>12000</v>
      </c>
      <c r="E16" s="201">
        <v>6000</v>
      </c>
      <c r="F16" s="23">
        <f t="shared" si="0"/>
        <v>50</v>
      </c>
      <c r="G16" s="24">
        <v>5</v>
      </c>
      <c r="H16" s="25">
        <v>15</v>
      </c>
      <c r="I16" s="25">
        <v>7</v>
      </c>
      <c r="J16" s="26">
        <f t="shared" si="1"/>
        <v>27</v>
      </c>
      <c r="K16" s="27">
        <f t="shared" si="2"/>
        <v>3.4</v>
      </c>
      <c r="L16" s="28">
        <v>15</v>
      </c>
      <c r="M16" s="29">
        <v>15</v>
      </c>
      <c r="N16" s="30">
        <f t="shared" si="3"/>
        <v>30</v>
      </c>
      <c r="O16" s="31">
        <f t="shared" si="4"/>
        <v>9</v>
      </c>
      <c r="P16" s="32">
        <f t="shared" si="5"/>
        <v>12.4</v>
      </c>
    </row>
    <row r="17" spans="1:16" ht="22.5" x14ac:dyDescent="0.25">
      <c r="A17" s="33" t="s">
        <v>205</v>
      </c>
      <c r="B17" s="34" t="s">
        <v>206</v>
      </c>
      <c r="C17" s="34" t="s">
        <v>207</v>
      </c>
      <c r="D17" s="35">
        <v>40000</v>
      </c>
      <c r="E17" s="36">
        <v>20000</v>
      </c>
      <c r="F17" s="37">
        <f t="shared" si="0"/>
        <v>50</v>
      </c>
      <c r="G17" s="38">
        <v>5</v>
      </c>
      <c r="H17" s="39">
        <v>15</v>
      </c>
      <c r="I17" s="39">
        <v>7</v>
      </c>
      <c r="J17" s="40">
        <f t="shared" si="1"/>
        <v>27</v>
      </c>
      <c r="K17" s="41">
        <f t="shared" si="2"/>
        <v>3.4</v>
      </c>
      <c r="L17" s="42">
        <v>15</v>
      </c>
      <c r="M17" s="43">
        <v>15</v>
      </c>
      <c r="N17" s="44">
        <f t="shared" si="3"/>
        <v>30</v>
      </c>
      <c r="O17" s="45">
        <f t="shared" si="4"/>
        <v>9</v>
      </c>
      <c r="P17" s="46">
        <f t="shared" si="5"/>
        <v>12.4</v>
      </c>
    </row>
    <row r="18" spans="1:16" ht="56.25" x14ac:dyDescent="0.25">
      <c r="A18" s="97" t="s">
        <v>151</v>
      </c>
      <c r="B18" s="98" t="s">
        <v>208</v>
      </c>
      <c r="C18" s="98" t="s">
        <v>209</v>
      </c>
      <c r="D18" s="100">
        <v>27482</v>
      </c>
      <c r="E18" s="101">
        <v>19237</v>
      </c>
      <c r="F18" s="102">
        <f t="shared" si="0"/>
        <v>69.998544501855761</v>
      </c>
      <c r="G18" s="103">
        <v>15</v>
      </c>
      <c r="H18" s="104">
        <v>15</v>
      </c>
      <c r="I18" s="104">
        <v>0</v>
      </c>
      <c r="J18" s="105">
        <f t="shared" si="1"/>
        <v>30</v>
      </c>
      <c r="K18" s="106">
        <f t="shared" si="2"/>
        <v>3</v>
      </c>
      <c r="L18" s="107">
        <v>15</v>
      </c>
      <c r="M18" s="108">
        <v>15</v>
      </c>
      <c r="N18" s="109">
        <f t="shared" si="3"/>
        <v>30</v>
      </c>
      <c r="O18" s="110">
        <f t="shared" si="4"/>
        <v>9</v>
      </c>
      <c r="P18" s="111">
        <f t="shared" si="5"/>
        <v>12</v>
      </c>
    </row>
    <row r="19" spans="1:16" ht="33.75" x14ac:dyDescent="0.25">
      <c r="A19" s="33" t="s">
        <v>37</v>
      </c>
      <c r="B19" s="34" t="s">
        <v>210</v>
      </c>
      <c r="C19" s="34" t="s">
        <v>211</v>
      </c>
      <c r="D19" s="35">
        <v>36378</v>
      </c>
      <c r="E19" s="36">
        <v>25460</v>
      </c>
      <c r="F19" s="37">
        <f t="shared" si="0"/>
        <v>69.987354994777064</v>
      </c>
      <c r="G19" s="38">
        <v>15</v>
      </c>
      <c r="H19" s="39">
        <v>15</v>
      </c>
      <c r="I19" s="39">
        <v>0</v>
      </c>
      <c r="J19" s="40">
        <f t="shared" si="1"/>
        <v>30</v>
      </c>
      <c r="K19" s="41">
        <f t="shared" si="2"/>
        <v>3</v>
      </c>
      <c r="L19" s="42">
        <v>15</v>
      </c>
      <c r="M19" s="43">
        <v>15</v>
      </c>
      <c r="N19" s="44">
        <f t="shared" si="3"/>
        <v>30</v>
      </c>
      <c r="O19" s="45">
        <f t="shared" si="4"/>
        <v>9</v>
      </c>
      <c r="P19" s="46">
        <f t="shared" si="5"/>
        <v>12</v>
      </c>
    </row>
    <row r="20" spans="1:16" ht="67.5" x14ac:dyDescent="0.25">
      <c r="A20" s="33" t="s">
        <v>53</v>
      </c>
      <c r="B20" s="34" t="s">
        <v>212</v>
      </c>
      <c r="C20" s="34" t="s">
        <v>213</v>
      </c>
      <c r="D20" s="35">
        <v>226000</v>
      </c>
      <c r="E20" s="36">
        <v>156000</v>
      </c>
      <c r="F20" s="37">
        <f t="shared" si="0"/>
        <v>69.026548672566364</v>
      </c>
      <c r="G20" s="38">
        <v>15</v>
      </c>
      <c r="H20" s="39">
        <v>15</v>
      </c>
      <c r="I20" s="39">
        <v>0</v>
      </c>
      <c r="J20" s="40">
        <f t="shared" si="1"/>
        <v>30</v>
      </c>
      <c r="K20" s="41">
        <f t="shared" si="2"/>
        <v>3</v>
      </c>
      <c r="L20" s="42">
        <v>15</v>
      </c>
      <c r="M20" s="43">
        <v>15</v>
      </c>
      <c r="N20" s="44">
        <f t="shared" si="3"/>
        <v>30</v>
      </c>
      <c r="O20" s="45">
        <f t="shared" si="4"/>
        <v>9</v>
      </c>
      <c r="P20" s="46">
        <f t="shared" si="5"/>
        <v>12</v>
      </c>
    </row>
    <row r="21" spans="1:16" ht="33.75" x14ac:dyDescent="0.25">
      <c r="A21" s="33" t="s">
        <v>45</v>
      </c>
      <c r="B21" s="34" t="s">
        <v>214</v>
      </c>
      <c r="C21" s="34" t="s">
        <v>215</v>
      </c>
      <c r="D21" s="35">
        <v>17500</v>
      </c>
      <c r="E21" s="36">
        <v>12000</v>
      </c>
      <c r="F21" s="37">
        <f t="shared" si="0"/>
        <v>68.571428571428569</v>
      </c>
      <c r="G21" s="38">
        <v>15</v>
      </c>
      <c r="H21" s="39">
        <v>15</v>
      </c>
      <c r="I21" s="39">
        <v>0</v>
      </c>
      <c r="J21" s="40">
        <f t="shared" si="1"/>
        <v>30</v>
      </c>
      <c r="K21" s="41">
        <f t="shared" si="2"/>
        <v>3</v>
      </c>
      <c r="L21" s="42">
        <v>15</v>
      </c>
      <c r="M21" s="43">
        <v>15</v>
      </c>
      <c r="N21" s="44">
        <f t="shared" si="3"/>
        <v>30</v>
      </c>
      <c r="O21" s="45">
        <f t="shared" si="4"/>
        <v>9</v>
      </c>
      <c r="P21" s="46">
        <f t="shared" si="5"/>
        <v>12</v>
      </c>
    </row>
    <row r="22" spans="1:16" ht="22.5" x14ac:dyDescent="0.25">
      <c r="A22" s="33" t="s">
        <v>216</v>
      </c>
      <c r="B22" s="34" t="s">
        <v>217</v>
      </c>
      <c r="C22" s="112" t="s">
        <v>218</v>
      </c>
      <c r="D22" s="35">
        <v>12100</v>
      </c>
      <c r="E22" s="36">
        <v>8470</v>
      </c>
      <c r="F22" s="37">
        <f t="shared" si="0"/>
        <v>70</v>
      </c>
      <c r="G22" s="38">
        <v>15</v>
      </c>
      <c r="H22" s="39">
        <v>15</v>
      </c>
      <c r="I22" s="39">
        <v>0</v>
      </c>
      <c r="J22" s="40">
        <f t="shared" si="1"/>
        <v>30</v>
      </c>
      <c r="K22" s="41">
        <f t="shared" si="2"/>
        <v>3</v>
      </c>
      <c r="L22" s="42">
        <v>15</v>
      </c>
      <c r="M22" s="43">
        <v>15</v>
      </c>
      <c r="N22" s="44">
        <f t="shared" si="3"/>
        <v>30</v>
      </c>
      <c r="O22" s="45">
        <f t="shared" si="4"/>
        <v>9</v>
      </c>
      <c r="P22" s="46">
        <f t="shared" si="5"/>
        <v>12</v>
      </c>
    </row>
    <row r="23" spans="1:16" ht="33.75" x14ac:dyDescent="0.25">
      <c r="A23" s="33" t="s">
        <v>77</v>
      </c>
      <c r="B23" s="34" t="s">
        <v>219</v>
      </c>
      <c r="C23" s="112" t="s">
        <v>220</v>
      </c>
      <c r="D23" s="35">
        <v>36635</v>
      </c>
      <c r="E23" s="36">
        <v>25644</v>
      </c>
      <c r="F23" s="37">
        <f t="shared" si="0"/>
        <v>69.998635184932439</v>
      </c>
      <c r="G23" s="38">
        <v>15</v>
      </c>
      <c r="H23" s="39">
        <v>15</v>
      </c>
      <c r="I23" s="39">
        <v>0</v>
      </c>
      <c r="J23" s="40">
        <f t="shared" si="1"/>
        <v>30</v>
      </c>
      <c r="K23" s="41">
        <f t="shared" si="2"/>
        <v>3</v>
      </c>
      <c r="L23" s="42">
        <v>15</v>
      </c>
      <c r="M23" s="43">
        <v>15</v>
      </c>
      <c r="N23" s="44">
        <f t="shared" si="3"/>
        <v>30</v>
      </c>
      <c r="O23" s="45">
        <f t="shared" si="4"/>
        <v>9</v>
      </c>
      <c r="P23" s="46">
        <f t="shared" si="5"/>
        <v>12</v>
      </c>
    </row>
    <row r="24" spans="1:16" ht="33.75" x14ac:dyDescent="0.25">
      <c r="A24" s="47" t="s">
        <v>221</v>
      </c>
      <c r="B24" s="48" t="s">
        <v>222</v>
      </c>
      <c r="C24" s="169" t="s">
        <v>223</v>
      </c>
      <c r="D24" s="167">
        <v>77500</v>
      </c>
      <c r="E24" s="170">
        <v>54250</v>
      </c>
      <c r="F24" s="168">
        <f t="shared" si="0"/>
        <v>70</v>
      </c>
      <c r="G24" s="63">
        <v>13.8</v>
      </c>
      <c r="H24" s="64">
        <v>15</v>
      </c>
      <c r="I24" s="64">
        <v>0</v>
      </c>
      <c r="J24" s="65">
        <f t="shared" si="1"/>
        <v>28.8</v>
      </c>
      <c r="K24" s="66">
        <f t="shared" si="2"/>
        <v>2.88</v>
      </c>
      <c r="L24" s="67">
        <v>15</v>
      </c>
      <c r="M24" s="68">
        <v>15</v>
      </c>
      <c r="N24" s="69">
        <f t="shared" si="3"/>
        <v>30</v>
      </c>
      <c r="O24" s="70">
        <f t="shared" si="4"/>
        <v>9</v>
      </c>
      <c r="P24" s="71">
        <f t="shared" si="5"/>
        <v>11.879999999999999</v>
      </c>
    </row>
    <row r="25" spans="1:16" ht="22.5" x14ac:dyDescent="0.25">
      <c r="A25" s="33" t="s">
        <v>174</v>
      </c>
      <c r="B25" s="34" t="s">
        <v>224</v>
      </c>
      <c r="C25" s="112" t="s">
        <v>225</v>
      </c>
      <c r="D25" s="35">
        <v>37000</v>
      </c>
      <c r="E25" s="36">
        <v>18200</v>
      </c>
      <c r="F25" s="37">
        <f t="shared" si="0"/>
        <v>49.189189189189193</v>
      </c>
      <c r="G25" s="38">
        <v>5</v>
      </c>
      <c r="H25" s="39">
        <v>15</v>
      </c>
      <c r="I25" s="39">
        <v>7</v>
      </c>
      <c r="J25" s="40">
        <f t="shared" si="1"/>
        <v>27</v>
      </c>
      <c r="K25" s="41">
        <f t="shared" si="2"/>
        <v>3.4</v>
      </c>
      <c r="L25" s="42">
        <v>15</v>
      </c>
      <c r="M25" s="43">
        <v>13.5</v>
      </c>
      <c r="N25" s="44">
        <f t="shared" si="3"/>
        <v>28.5</v>
      </c>
      <c r="O25" s="45">
        <f t="shared" si="4"/>
        <v>8.4749999999999996</v>
      </c>
      <c r="P25" s="46">
        <f t="shared" si="5"/>
        <v>11.875</v>
      </c>
    </row>
    <row r="26" spans="1:16" ht="22.5" x14ac:dyDescent="0.25">
      <c r="A26" s="97" t="s">
        <v>51</v>
      </c>
      <c r="B26" s="98" t="s">
        <v>208</v>
      </c>
      <c r="C26" s="99" t="s">
        <v>226</v>
      </c>
      <c r="D26" s="100">
        <v>17000</v>
      </c>
      <c r="E26" s="101">
        <v>10000</v>
      </c>
      <c r="F26" s="102">
        <f t="shared" si="0"/>
        <v>58.82352941176471</v>
      </c>
      <c r="G26" s="103">
        <v>15</v>
      </c>
      <c r="H26" s="104">
        <v>15</v>
      </c>
      <c r="I26" s="104">
        <v>0</v>
      </c>
      <c r="J26" s="105">
        <f t="shared" si="1"/>
        <v>30</v>
      </c>
      <c r="K26" s="106">
        <f t="shared" si="2"/>
        <v>3</v>
      </c>
      <c r="L26" s="107">
        <v>15</v>
      </c>
      <c r="M26" s="108">
        <v>14.3</v>
      </c>
      <c r="N26" s="109">
        <f t="shared" si="3"/>
        <v>29.3</v>
      </c>
      <c r="O26" s="110">
        <f t="shared" si="4"/>
        <v>8.754999999999999</v>
      </c>
      <c r="P26" s="111">
        <f t="shared" si="5"/>
        <v>11.754999999999999</v>
      </c>
    </row>
    <row r="27" spans="1:16" ht="45" x14ac:dyDescent="0.25">
      <c r="A27" s="33" t="s">
        <v>227</v>
      </c>
      <c r="B27" s="34" t="s">
        <v>228</v>
      </c>
      <c r="C27" s="112" t="s">
        <v>229</v>
      </c>
      <c r="D27" s="35">
        <v>31219</v>
      </c>
      <c r="E27" s="36">
        <v>21850</v>
      </c>
      <c r="F27" s="37">
        <f t="shared" si="0"/>
        <v>69.989429514077955</v>
      </c>
      <c r="G27" s="38">
        <v>15</v>
      </c>
      <c r="H27" s="39">
        <v>15</v>
      </c>
      <c r="I27" s="39">
        <v>0</v>
      </c>
      <c r="J27" s="40">
        <f t="shared" si="1"/>
        <v>30</v>
      </c>
      <c r="K27" s="41">
        <f t="shared" si="2"/>
        <v>3</v>
      </c>
      <c r="L27" s="42">
        <v>15</v>
      </c>
      <c r="M27" s="43">
        <v>14</v>
      </c>
      <c r="N27" s="44">
        <f t="shared" si="3"/>
        <v>29</v>
      </c>
      <c r="O27" s="45">
        <f t="shared" si="4"/>
        <v>8.6499999999999986</v>
      </c>
      <c r="P27" s="46">
        <f t="shared" si="5"/>
        <v>11.649999999999999</v>
      </c>
    </row>
    <row r="28" spans="1:16" ht="34.5" thickBot="1" x14ac:dyDescent="0.3">
      <c r="A28" s="72" t="s">
        <v>31</v>
      </c>
      <c r="B28" s="73" t="s">
        <v>208</v>
      </c>
      <c r="C28" s="113" t="s">
        <v>230</v>
      </c>
      <c r="D28" s="74">
        <v>74000</v>
      </c>
      <c r="E28" s="75">
        <v>40000</v>
      </c>
      <c r="F28" s="76">
        <f t="shared" si="0"/>
        <v>54.054054054054056</v>
      </c>
      <c r="G28" s="77">
        <v>8.3000000000000007</v>
      </c>
      <c r="H28" s="78">
        <v>15</v>
      </c>
      <c r="I28" s="78">
        <v>0</v>
      </c>
      <c r="J28" s="6">
        <f t="shared" si="1"/>
        <v>23.3</v>
      </c>
      <c r="K28" s="79">
        <f t="shared" si="2"/>
        <v>2.33</v>
      </c>
      <c r="L28" s="80">
        <v>15</v>
      </c>
      <c r="M28" s="81">
        <v>15</v>
      </c>
      <c r="N28" s="82">
        <f t="shared" si="3"/>
        <v>30</v>
      </c>
      <c r="O28" s="83">
        <f t="shared" si="4"/>
        <v>9</v>
      </c>
      <c r="P28" s="84">
        <f t="shared" si="5"/>
        <v>11.33</v>
      </c>
    </row>
    <row r="29" spans="1:16" x14ac:dyDescent="0.25">
      <c r="A29" s="236" t="s">
        <v>271</v>
      </c>
      <c r="B29" s="238" t="s">
        <v>1</v>
      </c>
      <c r="C29" s="240" t="s">
        <v>2</v>
      </c>
      <c r="D29" s="236" t="s">
        <v>3</v>
      </c>
      <c r="E29" s="238" t="s">
        <v>4</v>
      </c>
      <c r="F29" s="243"/>
      <c r="G29" s="244" t="s">
        <v>5</v>
      </c>
      <c r="H29" s="245"/>
      <c r="I29" s="245"/>
      <c r="J29" s="245"/>
      <c r="K29" s="246"/>
      <c r="L29" s="247" t="s">
        <v>6</v>
      </c>
      <c r="M29" s="245"/>
      <c r="N29" s="245"/>
      <c r="O29" s="246"/>
      <c r="P29" s="5"/>
    </row>
    <row r="30" spans="1:16" ht="21.75" thickBot="1" x14ac:dyDescent="0.3">
      <c r="A30" s="255"/>
      <c r="B30" s="256"/>
      <c r="C30" s="257"/>
      <c r="D30" s="258"/>
      <c r="E30" s="65" t="s">
        <v>7</v>
      </c>
      <c r="F30" s="204" t="s">
        <v>8</v>
      </c>
      <c r="G30" s="205" t="s">
        <v>9</v>
      </c>
      <c r="H30" s="206" t="s">
        <v>10</v>
      </c>
      <c r="I30" s="206" t="s">
        <v>11</v>
      </c>
      <c r="J30" s="207" t="s">
        <v>12</v>
      </c>
      <c r="K30" s="208" t="s">
        <v>13</v>
      </c>
      <c r="L30" s="209" t="s">
        <v>14</v>
      </c>
      <c r="M30" s="210" t="s">
        <v>15</v>
      </c>
      <c r="N30" s="211" t="s">
        <v>16</v>
      </c>
      <c r="O30" s="204" t="s">
        <v>17</v>
      </c>
      <c r="P30" s="212" t="s">
        <v>18</v>
      </c>
    </row>
    <row r="31" spans="1:16" ht="47.25" customHeight="1" x14ac:dyDescent="0.25">
      <c r="A31" s="85" t="s">
        <v>231</v>
      </c>
      <c r="B31" s="86" t="s">
        <v>232</v>
      </c>
      <c r="C31" s="117" t="s">
        <v>233</v>
      </c>
      <c r="D31" s="118">
        <v>24400</v>
      </c>
      <c r="E31" s="120">
        <v>17000</v>
      </c>
      <c r="F31" s="121">
        <f t="shared" si="0"/>
        <v>69.672131147540981</v>
      </c>
      <c r="G31" s="88">
        <v>15</v>
      </c>
      <c r="H31" s="89">
        <v>15</v>
      </c>
      <c r="I31" s="89">
        <v>0</v>
      </c>
      <c r="J31" s="90">
        <f t="shared" si="1"/>
        <v>30</v>
      </c>
      <c r="K31" s="91">
        <f t="shared" si="2"/>
        <v>3</v>
      </c>
      <c r="L31" s="92">
        <v>15</v>
      </c>
      <c r="M31" s="93">
        <v>13</v>
      </c>
      <c r="N31" s="94">
        <f t="shared" si="3"/>
        <v>28</v>
      </c>
      <c r="O31" s="95">
        <f t="shared" si="4"/>
        <v>8.3000000000000007</v>
      </c>
      <c r="P31" s="96">
        <f t="shared" si="5"/>
        <v>11.3</v>
      </c>
    </row>
    <row r="32" spans="1:16" ht="22.5" x14ac:dyDescent="0.25">
      <c r="A32" s="33" t="s">
        <v>94</v>
      </c>
      <c r="B32" s="34" t="s">
        <v>217</v>
      </c>
      <c r="C32" s="112" t="s">
        <v>234</v>
      </c>
      <c r="D32" s="35">
        <v>19900</v>
      </c>
      <c r="E32" s="36">
        <v>13930</v>
      </c>
      <c r="F32" s="124">
        <f t="shared" si="0"/>
        <v>70</v>
      </c>
      <c r="G32" s="38">
        <v>5</v>
      </c>
      <c r="H32" s="39">
        <v>15</v>
      </c>
      <c r="I32" s="39">
        <v>0</v>
      </c>
      <c r="J32" s="40">
        <f t="shared" si="1"/>
        <v>20</v>
      </c>
      <c r="K32" s="41">
        <f t="shared" si="2"/>
        <v>2</v>
      </c>
      <c r="L32" s="42">
        <v>15</v>
      </c>
      <c r="M32" s="43">
        <v>15</v>
      </c>
      <c r="N32" s="44">
        <f t="shared" si="3"/>
        <v>30</v>
      </c>
      <c r="O32" s="45">
        <f t="shared" si="4"/>
        <v>9</v>
      </c>
      <c r="P32" s="46">
        <f t="shared" si="5"/>
        <v>11</v>
      </c>
    </row>
    <row r="33" spans="1:16" ht="47.25" customHeight="1" x14ac:dyDescent="0.25">
      <c r="A33" s="33" t="s">
        <v>235</v>
      </c>
      <c r="B33" s="34" t="s">
        <v>217</v>
      </c>
      <c r="C33" s="112" t="s">
        <v>236</v>
      </c>
      <c r="D33" s="146">
        <v>14108</v>
      </c>
      <c r="E33" s="147">
        <v>9875</v>
      </c>
      <c r="F33" s="124">
        <f t="shared" si="0"/>
        <v>69.995747093847456</v>
      </c>
      <c r="G33" s="38">
        <v>5</v>
      </c>
      <c r="H33" s="39">
        <v>15</v>
      </c>
      <c r="I33" s="39">
        <v>0</v>
      </c>
      <c r="J33" s="40">
        <f t="shared" si="1"/>
        <v>20</v>
      </c>
      <c r="K33" s="41">
        <f t="shared" si="2"/>
        <v>2</v>
      </c>
      <c r="L33" s="42">
        <v>15</v>
      </c>
      <c r="M33" s="43">
        <v>15</v>
      </c>
      <c r="N33" s="44">
        <f t="shared" si="3"/>
        <v>30</v>
      </c>
      <c r="O33" s="45">
        <f t="shared" si="4"/>
        <v>9</v>
      </c>
      <c r="P33" s="46">
        <f t="shared" si="5"/>
        <v>11</v>
      </c>
    </row>
    <row r="34" spans="1:16" ht="22.5" x14ac:dyDescent="0.25">
      <c r="A34" s="33" t="s">
        <v>96</v>
      </c>
      <c r="B34" s="34" t="s">
        <v>237</v>
      </c>
      <c r="C34" s="112" t="s">
        <v>238</v>
      </c>
      <c r="D34" s="146">
        <v>40000</v>
      </c>
      <c r="E34" s="147">
        <v>28000</v>
      </c>
      <c r="F34" s="37">
        <f t="shared" si="0"/>
        <v>70</v>
      </c>
      <c r="G34" s="38">
        <v>5</v>
      </c>
      <c r="H34" s="39">
        <v>15</v>
      </c>
      <c r="I34" s="39">
        <v>0</v>
      </c>
      <c r="J34" s="40">
        <f t="shared" si="1"/>
        <v>20</v>
      </c>
      <c r="K34" s="41">
        <f t="shared" si="2"/>
        <v>2</v>
      </c>
      <c r="L34" s="42">
        <v>15</v>
      </c>
      <c r="M34" s="43">
        <v>15</v>
      </c>
      <c r="N34" s="44">
        <f t="shared" si="3"/>
        <v>30</v>
      </c>
      <c r="O34" s="45">
        <f t="shared" si="4"/>
        <v>9</v>
      </c>
      <c r="P34" s="46">
        <f t="shared" si="5"/>
        <v>11</v>
      </c>
    </row>
    <row r="35" spans="1:16" ht="87" customHeight="1" x14ac:dyDescent="0.25">
      <c r="A35" s="33" t="s">
        <v>239</v>
      </c>
      <c r="B35" s="34" t="s">
        <v>217</v>
      </c>
      <c r="C35" s="112" t="s">
        <v>240</v>
      </c>
      <c r="D35" s="35">
        <v>16514</v>
      </c>
      <c r="E35" s="36">
        <v>11559</v>
      </c>
      <c r="F35" s="37">
        <f t="shared" si="0"/>
        <v>69.995155625529847</v>
      </c>
      <c r="G35" s="38">
        <v>5</v>
      </c>
      <c r="H35" s="39">
        <v>15</v>
      </c>
      <c r="I35" s="39">
        <v>0</v>
      </c>
      <c r="J35" s="40">
        <f t="shared" si="1"/>
        <v>20</v>
      </c>
      <c r="K35" s="41">
        <f t="shared" si="2"/>
        <v>2</v>
      </c>
      <c r="L35" s="42">
        <v>15</v>
      </c>
      <c r="M35" s="43">
        <v>15</v>
      </c>
      <c r="N35" s="44">
        <f t="shared" si="3"/>
        <v>30</v>
      </c>
      <c r="O35" s="45">
        <f t="shared" si="4"/>
        <v>9</v>
      </c>
      <c r="P35" s="46">
        <f t="shared" si="5"/>
        <v>11</v>
      </c>
    </row>
    <row r="36" spans="1:16" ht="45" x14ac:dyDescent="0.25">
      <c r="A36" s="33" t="s">
        <v>241</v>
      </c>
      <c r="B36" s="34" t="s">
        <v>242</v>
      </c>
      <c r="C36" s="112" t="s">
        <v>243</v>
      </c>
      <c r="D36" s="35">
        <v>55400</v>
      </c>
      <c r="E36" s="36">
        <v>38780</v>
      </c>
      <c r="F36" s="37">
        <f t="shared" si="0"/>
        <v>70</v>
      </c>
      <c r="G36" s="38">
        <v>5</v>
      </c>
      <c r="H36" s="39">
        <v>15</v>
      </c>
      <c r="I36" s="39">
        <v>0</v>
      </c>
      <c r="J36" s="40">
        <f t="shared" si="1"/>
        <v>20</v>
      </c>
      <c r="K36" s="41">
        <f t="shared" si="2"/>
        <v>2</v>
      </c>
      <c r="L36" s="42">
        <v>15</v>
      </c>
      <c r="M36" s="43">
        <v>15</v>
      </c>
      <c r="N36" s="44">
        <f t="shared" si="3"/>
        <v>30</v>
      </c>
      <c r="O36" s="45">
        <f t="shared" si="4"/>
        <v>9</v>
      </c>
      <c r="P36" s="46">
        <f t="shared" si="5"/>
        <v>11</v>
      </c>
    </row>
    <row r="37" spans="1:16" ht="33.75" x14ac:dyDescent="0.25">
      <c r="A37" s="199" t="s">
        <v>102</v>
      </c>
      <c r="B37" s="175" t="s">
        <v>244</v>
      </c>
      <c r="C37" s="174" t="s">
        <v>245</v>
      </c>
      <c r="D37" s="49">
        <v>24092</v>
      </c>
      <c r="E37" s="50">
        <v>16000</v>
      </c>
      <c r="F37" s="51">
        <f t="shared" si="0"/>
        <v>66.412086999833974</v>
      </c>
      <c r="G37" s="52">
        <v>5</v>
      </c>
      <c r="H37" s="53">
        <v>15</v>
      </c>
      <c r="I37" s="53">
        <v>0</v>
      </c>
      <c r="J37" s="54">
        <f t="shared" si="1"/>
        <v>20</v>
      </c>
      <c r="K37" s="55">
        <f t="shared" si="2"/>
        <v>2</v>
      </c>
      <c r="L37" s="56">
        <v>15</v>
      </c>
      <c r="M37" s="57">
        <v>15</v>
      </c>
      <c r="N37" s="58">
        <f t="shared" si="3"/>
        <v>30</v>
      </c>
      <c r="O37" s="59">
        <f t="shared" si="4"/>
        <v>9</v>
      </c>
      <c r="P37" s="60">
        <f t="shared" si="5"/>
        <v>11</v>
      </c>
    </row>
    <row r="38" spans="1:16" ht="48" customHeight="1" x14ac:dyDescent="0.25">
      <c r="A38" s="33" t="s">
        <v>246</v>
      </c>
      <c r="B38" s="34" t="s">
        <v>247</v>
      </c>
      <c r="C38" s="112" t="s">
        <v>248</v>
      </c>
      <c r="D38" s="35">
        <v>23000</v>
      </c>
      <c r="E38" s="36">
        <v>16100</v>
      </c>
      <c r="F38" s="37">
        <f t="shared" si="0"/>
        <v>70</v>
      </c>
      <c r="G38" s="38">
        <v>5</v>
      </c>
      <c r="H38" s="39">
        <v>15</v>
      </c>
      <c r="I38" s="39">
        <v>0</v>
      </c>
      <c r="J38" s="40">
        <f t="shared" si="1"/>
        <v>20</v>
      </c>
      <c r="K38" s="41">
        <f t="shared" si="2"/>
        <v>2</v>
      </c>
      <c r="L38" s="42">
        <v>15</v>
      </c>
      <c r="M38" s="43">
        <v>15</v>
      </c>
      <c r="N38" s="44">
        <f t="shared" si="3"/>
        <v>30</v>
      </c>
      <c r="O38" s="45">
        <f t="shared" si="4"/>
        <v>9</v>
      </c>
      <c r="P38" s="46">
        <f t="shared" si="5"/>
        <v>11</v>
      </c>
    </row>
    <row r="39" spans="1:16" ht="33.75" x14ac:dyDescent="0.25">
      <c r="A39" s="33" t="s">
        <v>114</v>
      </c>
      <c r="B39" s="34" t="s">
        <v>249</v>
      </c>
      <c r="C39" s="112" t="s">
        <v>250</v>
      </c>
      <c r="D39" s="35">
        <v>30100</v>
      </c>
      <c r="E39" s="36">
        <v>21070</v>
      </c>
      <c r="F39" s="37">
        <f t="shared" si="0"/>
        <v>70</v>
      </c>
      <c r="G39" s="38">
        <v>5</v>
      </c>
      <c r="H39" s="39">
        <v>15</v>
      </c>
      <c r="I39" s="39">
        <v>0</v>
      </c>
      <c r="J39" s="40">
        <f t="shared" si="1"/>
        <v>20</v>
      </c>
      <c r="K39" s="41">
        <f t="shared" si="2"/>
        <v>2</v>
      </c>
      <c r="L39" s="42">
        <v>15</v>
      </c>
      <c r="M39" s="43">
        <v>15</v>
      </c>
      <c r="N39" s="44">
        <f t="shared" si="3"/>
        <v>30</v>
      </c>
      <c r="O39" s="45">
        <f t="shared" si="4"/>
        <v>9</v>
      </c>
      <c r="P39" s="46">
        <f t="shared" si="5"/>
        <v>11</v>
      </c>
    </row>
    <row r="40" spans="1:16" ht="36" customHeight="1" x14ac:dyDescent="0.25">
      <c r="A40" s="33" t="s">
        <v>251</v>
      </c>
      <c r="B40" s="34" t="s">
        <v>208</v>
      </c>
      <c r="C40" s="112" t="s">
        <v>252</v>
      </c>
      <c r="D40" s="35">
        <v>45345</v>
      </c>
      <c r="E40" s="36">
        <v>31741</v>
      </c>
      <c r="F40" s="37">
        <f t="shared" si="0"/>
        <v>69.998897342595654</v>
      </c>
      <c r="G40" s="38">
        <v>15</v>
      </c>
      <c r="H40" s="39">
        <v>15</v>
      </c>
      <c r="I40" s="39">
        <v>0</v>
      </c>
      <c r="J40" s="40">
        <f t="shared" si="1"/>
        <v>30</v>
      </c>
      <c r="K40" s="41">
        <f t="shared" si="2"/>
        <v>3</v>
      </c>
      <c r="L40" s="42">
        <v>15</v>
      </c>
      <c r="M40" s="43">
        <v>10.8</v>
      </c>
      <c r="N40" s="44">
        <f t="shared" si="3"/>
        <v>25.8</v>
      </c>
      <c r="O40" s="45">
        <f t="shared" si="4"/>
        <v>7.5299999999999994</v>
      </c>
      <c r="P40" s="46">
        <f t="shared" si="5"/>
        <v>10.53</v>
      </c>
    </row>
    <row r="41" spans="1:16" ht="25.5" customHeight="1" x14ac:dyDescent="0.25">
      <c r="A41" s="33" t="s">
        <v>184</v>
      </c>
      <c r="B41" s="34" t="s">
        <v>253</v>
      </c>
      <c r="C41" s="112" t="s">
        <v>254</v>
      </c>
      <c r="D41" s="146">
        <v>30650</v>
      </c>
      <c r="E41" s="147">
        <v>21455</v>
      </c>
      <c r="F41" s="37">
        <f t="shared" si="0"/>
        <v>70</v>
      </c>
      <c r="G41" s="38">
        <v>5</v>
      </c>
      <c r="H41" s="39">
        <v>15</v>
      </c>
      <c r="I41" s="39">
        <v>0</v>
      </c>
      <c r="J41" s="40">
        <f t="shared" si="1"/>
        <v>20</v>
      </c>
      <c r="K41" s="41">
        <f t="shared" si="2"/>
        <v>2</v>
      </c>
      <c r="L41" s="42">
        <v>15</v>
      </c>
      <c r="M41" s="43">
        <v>12</v>
      </c>
      <c r="N41" s="44">
        <f t="shared" si="3"/>
        <v>27</v>
      </c>
      <c r="O41" s="45">
        <f t="shared" si="4"/>
        <v>7.9499999999999993</v>
      </c>
      <c r="P41" s="46">
        <f t="shared" si="5"/>
        <v>9.9499999999999993</v>
      </c>
    </row>
    <row r="42" spans="1:16" ht="36" customHeight="1" thickBot="1" x14ac:dyDescent="0.3">
      <c r="A42" s="72" t="s">
        <v>163</v>
      </c>
      <c r="B42" s="73" t="s">
        <v>206</v>
      </c>
      <c r="C42" s="113" t="s">
        <v>255</v>
      </c>
      <c r="D42" s="74">
        <v>8325</v>
      </c>
      <c r="E42" s="75">
        <v>5827</v>
      </c>
      <c r="F42" s="76">
        <f t="shared" si="0"/>
        <v>69.993993993993996</v>
      </c>
      <c r="G42" s="77">
        <v>5</v>
      </c>
      <c r="H42" s="78">
        <v>15</v>
      </c>
      <c r="I42" s="78">
        <v>0</v>
      </c>
      <c r="J42" s="6">
        <f t="shared" si="1"/>
        <v>20</v>
      </c>
      <c r="K42" s="79">
        <f t="shared" si="2"/>
        <v>2</v>
      </c>
      <c r="L42" s="80">
        <v>15</v>
      </c>
      <c r="M42" s="81">
        <v>12</v>
      </c>
      <c r="N42" s="82">
        <f t="shared" si="3"/>
        <v>27</v>
      </c>
      <c r="O42" s="83">
        <f t="shared" si="4"/>
        <v>7.9499999999999993</v>
      </c>
      <c r="P42" s="84">
        <f t="shared" si="5"/>
        <v>9.9499999999999993</v>
      </c>
    </row>
    <row r="43" spans="1:16" x14ac:dyDescent="0.25">
      <c r="A43" s="236" t="s">
        <v>271</v>
      </c>
      <c r="B43" s="238" t="s">
        <v>1</v>
      </c>
      <c r="C43" s="240" t="s">
        <v>2</v>
      </c>
      <c r="D43" s="236" t="s">
        <v>3</v>
      </c>
      <c r="E43" s="238" t="s">
        <v>4</v>
      </c>
      <c r="F43" s="243"/>
      <c r="G43" s="244" t="s">
        <v>5</v>
      </c>
      <c r="H43" s="245"/>
      <c r="I43" s="245"/>
      <c r="J43" s="245"/>
      <c r="K43" s="246"/>
      <c r="L43" s="247" t="s">
        <v>6</v>
      </c>
      <c r="M43" s="245"/>
      <c r="N43" s="245"/>
      <c r="O43" s="246"/>
      <c r="P43" s="5"/>
    </row>
    <row r="44" spans="1:16" ht="21.75" thickBot="1" x14ac:dyDescent="0.3">
      <c r="A44" s="237"/>
      <c r="B44" s="239"/>
      <c r="C44" s="241"/>
      <c r="D44" s="242"/>
      <c r="E44" s="6" t="s">
        <v>7</v>
      </c>
      <c r="F44" s="7" t="s">
        <v>8</v>
      </c>
      <c r="G44" s="8" t="s">
        <v>9</v>
      </c>
      <c r="H44" s="9" t="s">
        <v>10</v>
      </c>
      <c r="I44" s="9" t="s">
        <v>11</v>
      </c>
      <c r="J44" s="10" t="s">
        <v>12</v>
      </c>
      <c r="K44" s="11" t="s">
        <v>13</v>
      </c>
      <c r="L44" s="12" t="s">
        <v>14</v>
      </c>
      <c r="M44" s="13" t="s">
        <v>15</v>
      </c>
      <c r="N44" s="14" t="s">
        <v>16</v>
      </c>
      <c r="O44" s="7" t="s">
        <v>17</v>
      </c>
      <c r="P44" s="15" t="s">
        <v>18</v>
      </c>
    </row>
    <row r="45" spans="1:16" ht="78.75" x14ac:dyDescent="0.25">
      <c r="A45" s="85" t="s">
        <v>40</v>
      </c>
      <c r="B45" s="86" t="s">
        <v>256</v>
      </c>
      <c r="C45" s="117" t="s">
        <v>257</v>
      </c>
      <c r="D45" s="21">
        <v>10000</v>
      </c>
      <c r="E45" s="22">
        <v>5000</v>
      </c>
      <c r="F45" s="87">
        <f t="shared" si="0"/>
        <v>50</v>
      </c>
      <c r="G45" s="88">
        <v>15</v>
      </c>
      <c r="H45" s="89">
        <v>15</v>
      </c>
      <c r="I45" s="89">
        <v>7</v>
      </c>
      <c r="J45" s="90">
        <f t="shared" si="1"/>
        <v>37</v>
      </c>
      <c r="K45" s="91">
        <f t="shared" si="2"/>
        <v>4.4000000000000004</v>
      </c>
      <c r="L45" s="92">
        <v>0</v>
      </c>
      <c r="M45" s="93">
        <v>15</v>
      </c>
      <c r="N45" s="94">
        <f t="shared" si="3"/>
        <v>15</v>
      </c>
      <c r="O45" s="95">
        <f t="shared" si="4"/>
        <v>5.25</v>
      </c>
      <c r="P45" s="96">
        <f t="shared" si="5"/>
        <v>9.65</v>
      </c>
    </row>
    <row r="46" spans="1:16" ht="22.5" x14ac:dyDescent="0.25">
      <c r="A46" s="33" t="s">
        <v>258</v>
      </c>
      <c r="B46" s="34" t="s">
        <v>259</v>
      </c>
      <c r="C46" s="112" t="s">
        <v>260</v>
      </c>
      <c r="D46" s="35">
        <v>20764</v>
      </c>
      <c r="E46" s="36">
        <v>10382</v>
      </c>
      <c r="F46" s="37">
        <f t="shared" si="0"/>
        <v>50</v>
      </c>
      <c r="G46" s="38">
        <v>15</v>
      </c>
      <c r="H46" s="39">
        <v>15</v>
      </c>
      <c r="I46" s="39">
        <v>7</v>
      </c>
      <c r="J46" s="40">
        <f t="shared" si="1"/>
        <v>37</v>
      </c>
      <c r="K46" s="41">
        <f t="shared" si="2"/>
        <v>4.4000000000000004</v>
      </c>
      <c r="L46" s="42">
        <v>0</v>
      </c>
      <c r="M46" s="43">
        <v>15</v>
      </c>
      <c r="N46" s="44">
        <f t="shared" si="3"/>
        <v>15</v>
      </c>
      <c r="O46" s="45">
        <f t="shared" si="4"/>
        <v>5.25</v>
      </c>
      <c r="P46" s="46">
        <f t="shared" si="5"/>
        <v>9.65</v>
      </c>
    </row>
    <row r="47" spans="1:16" ht="67.5" x14ac:dyDescent="0.25">
      <c r="A47" s="33" t="s">
        <v>59</v>
      </c>
      <c r="B47" s="34" t="s">
        <v>261</v>
      </c>
      <c r="C47" s="112" t="s">
        <v>262</v>
      </c>
      <c r="D47" s="35">
        <v>18800</v>
      </c>
      <c r="E47" s="36">
        <v>8460</v>
      </c>
      <c r="F47" s="37">
        <f t="shared" si="0"/>
        <v>45</v>
      </c>
      <c r="G47" s="38">
        <v>15</v>
      </c>
      <c r="H47" s="39">
        <v>15</v>
      </c>
      <c r="I47" s="39">
        <v>7</v>
      </c>
      <c r="J47" s="40">
        <f t="shared" si="1"/>
        <v>37</v>
      </c>
      <c r="K47" s="41">
        <f t="shared" si="2"/>
        <v>4.4000000000000004</v>
      </c>
      <c r="L47" s="42">
        <v>0</v>
      </c>
      <c r="M47" s="43">
        <v>11.2</v>
      </c>
      <c r="N47" s="44">
        <f t="shared" si="3"/>
        <v>11.2</v>
      </c>
      <c r="O47" s="45">
        <f t="shared" si="4"/>
        <v>3.9199999999999995</v>
      </c>
      <c r="P47" s="46">
        <f t="shared" si="5"/>
        <v>8.32</v>
      </c>
    </row>
    <row r="48" spans="1:16" ht="33.75" x14ac:dyDescent="0.25">
      <c r="A48" s="33" t="s">
        <v>91</v>
      </c>
      <c r="B48" s="34" t="s">
        <v>263</v>
      </c>
      <c r="C48" s="112" t="s">
        <v>264</v>
      </c>
      <c r="D48" s="35">
        <v>43500</v>
      </c>
      <c r="E48" s="36">
        <v>21750</v>
      </c>
      <c r="F48" s="124">
        <f t="shared" si="0"/>
        <v>50</v>
      </c>
      <c r="G48" s="38">
        <v>5</v>
      </c>
      <c r="H48" s="39">
        <v>15</v>
      </c>
      <c r="I48" s="39">
        <v>7</v>
      </c>
      <c r="J48" s="40">
        <f t="shared" si="1"/>
        <v>27</v>
      </c>
      <c r="K48" s="41">
        <f t="shared" si="2"/>
        <v>3.4</v>
      </c>
      <c r="L48" s="42">
        <v>0</v>
      </c>
      <c r="M48" s="43">
        <v>9.3000000000000007</v>
      </c>
      <c r="N48" s="44">
        <f t="shared" si="3"/>
        <v>9.3000000000000007</v>
      </c>
      <c r="O48" s="45">
        <f t="shared" si="4"/>
        <v>3.2549999999999999</v>
      </c>
      <c r="P48" s="46">
        <f t="shared" si="5"/>
        <v>6.6549999999999994</v>
      </c>
    </row>
    <row r="49" spans="1:16" ht="23.25" thickBot="1" x14ac:dyDescent="0.3">
      <c r="A49" s="177" t="s">
        <v>125</v>
      </c>
      <c r="B49" s="150" t="s">
        <v>265</v>
      </c>
      <c r="C49" s="151" t="s">
        <v>266</v>
      </c>
      <c r="D49" s="164">
        <v>34360</v>
      </c>
      <c r="E49" s="165">
        <v>24000</v>
      </c>
      <c r="F49" s="166">
        <f t="shared" si="0"/>
        <v>69.848661233993013</v>
      </c>
      <c r="G49" s="155">
        <v>5</v>
      </c>
      <c r="H49" s="156">
        <v>15</v>
      </c>
      <c r="I49" s="156">
        <v>0</v>
      </c>
      <c r="J49" s="157">
        <f t="shared" si="1"/>
        <v>20</v>
      </c>
      <c r="K49" s="158">
        <f t="shared" si="2"/>
        <v>2</v>
      </c>
      <c r="L49" s="159">
        <v>0</v>
      </c>
      <c r="M49" s="160">
        <v>6</v>
      </c>
      <c r="N49" s="161">
        <f t="shared" si="3"/>
        <v>6</v>
      </c>
      <c r="O49" s="162">
        <f t="shared" si="4"/>
        <v>2.0999999999999996</v>
      </c>
      <c r="P49" s="163">
        <f t="shared" si="5"/>
        <v>4.0999999999999996</v>
      </c>
    </row>
    <row r="50" spans="1:16" ht="15.75" thickBot="1" x14ac:dyDescent="0.3">
      <c r="A50" s="16"/>
      <c r="B50" s="16"/>
      <c r="C50" s="16"/>
      <c r="D50" s="127">
        <f>SUM(D6:D49)</f>
        <v>1471334</v>
      </c>
      <c r="E50" s="128">
        <f>SUM(E6:E49)</f>
        <v>898916</v>
      </c>
      <c r="F50" s="129"/>
      <c r="G50" s="130"/>
      <c r="H50" s="130"/>
      <c r="I50" s="130"/>
      <c r="J50" s="17"/>
      <c r="K50" s="131"/>
      <c r="L50" s="130"/>
      <c r="M50" s="132"/>
      <c r="N50" s="133"/>
      <c r="O50" s="131"/>
      <c r="P50" s="18"/>
    </row>
    <row r="51" spans="1:16" x14ac:dyDescent="0.25">
      <c r="A51" s="16"/>
      <c r="B51" s="16"/>
      <c r="C51" s="16"/>
      <c r="D51" s="134"/>
      <c r="E51" s="134"/>
      <c r="F51" s="129"/>
      <c r="G51" s="130"/>
      <c r="H51" s="130"/>
      <c r="I51" s="130"/>
      <c r="J51" s="17"/>
      <c r="K51" s="131"/>
      <c r="L51" s="130"/>
      <c r="M51" s="132"/>
      <c r="N51" s="133"/>
      <c r="O51" s="131"/>
      <c r="P51" s="18"/>
    </row>
    <row r="52" spans="1:16" x14ac:dyDescent="0.25">
      <c r="A52" s="176"/>
      <c r="B52"/>
      <c r="C52"/>
      <c r="D52"/>
      <c r="E52"/>
      <c r="F52"/>
      <c r="G52"/>
      <c r="H52"/>
      <c r="I52"/>
      <c r="J52"/>
      <c r="K52"/>
      <c r="L52"/>
      <c r="M52"/>
      <c r="N52"/>
      <c r="O52"/>
      <c r="P52"/>
    </row>
    <row r="53" spans="1:16" ht="16.5" thickBot="1" x14ac:dyDescent="0.3">
      <c r="A53" s="254" t="s">
        <v>454</v>
      </c>
      <c r="B53" s="254"/>
      <c r="C53" s="254"/>
      <c r="D53" s="254"/>
      <c r="E53" s="254"/>
      <c r="F53" s="254"/>
      <c r="G53" s="254"/>
      <c r="H53" s="254"/>
      <c r="I53" s="254"/>
      <c r="J53" s="254"/>
      <c r="K53" s="254"/>
      <c r="L53" s="254"/>
      <c r="M53" s="254"/>
      <c r="N53" s="254"/>
      <c r="O53" s="254"/>
      <c r="P53" s="254"/>
    </row>
    <row r="54" spans="1:16" ht="55.5" x14ac:dyDescent="0.25">
      <c r="A54" s="85" t="s">
        <v>133</v>
      </c>
      <c r="B54" s="86" t="s">
        <v>267</v>
      </c>
      <c r="C54" s="267" t="s">
        <v>445</v>
      </c>
      <c r="D54" s="21" t="s">
        <v>268</v>
      </c>
      <c r="E54" s="22" t="s">
        <v>269</v>
      </c>
      <c r="F54" s="87">
        <v>60</v>
      </c>
      <c r="G54" s="92"/>
      <c r="H54" s="231"/>
      <c r="I54" s="231"/>
      <c r="J54" s="90">
        <f>G54+H54+I54</f>
        <v>0</v>
      </c>
      <c r="K54" s="95">
        <f>(G54/10)+(H54/10)+(I54/5)</f>
        <v>0</v>
      </c>
      <c r="L54" s="92"/>
      <c r="M54" s="93"/>
      <c r="N54" s="94">
        <f>L54+M54</f>
        <v>0</v>
      </c>
      <c r="O54" s="95">
        <f>(L54*0.25)+(M54*0.35)</f>
        <v>0</v>
      </c>
      <c r="P54" s="5">
        <f>K54+O54</f>
        <v>0</v>
      </c>
    </row>
    <row r="55" spans="1:16" ht="92.25" customHeight="1" x14ac:dyDescent="0.25">
      <c r="A55" s="47" t="s">
        <v>80</v>
      </c>
      <c r="B55" s="48" t="s">
        <v>270</v>
      </c>
      <c r="C55" s="268" t="s">
        <v>441</v>
      </c>
      <c r="D55" s="61">
        <v>118248</v>
      </c>
      <c r="E55" s="62">
        <v>59124</v>
      </c>
      <c r="F55" s="171">
        <f>E55/D55*100</f>
        <v>50</v>
      </c>
      <c r="G55" s="233"/>
      <c r="H55" s="64"/>
      <c r="I55" s="64"/>
      <c r="J55" s="65">
        <f>G55+H55+I55</f>
        <v>0</v>
      </c>
      <c r="K55" s="70">
        <f>(G55/10)+(H55/10)+(I55/5)</f>
        <v>0</v>
      </c>
      <c r="L55" s="233"/>
      <c r="M55" s="68"/>
      <c r="N55" s="69">
        <f>L55+M55</f>
        <v>0</v>
      </c>
      <c r="O55" s="70">
        <f>(L55*0.25)+(M55*0.35)</f>
        <v>0</v>
      </c>
      <c r="P55" s="212">
        <f>K55+O55</f>
        <v>0</v>
      </c>
    </row>
    <row r="56" spans="1:16" ht="34.5" thickBot="1" x14ac:dyDescent="0.3">
      <c r="A56" s="72" t="s">
        <v>458</v>
      </c>
      <c r="B56" s="73" t="s">
        <v>459</v>
      </c>
      <c r="C56" s="269" t="s">
        <v>460</v>
      </c>
      <c r="D56" s="74" t="s">
        <v>461</v>
      </c>
      <c r="E56" s="75" t="s">
        <v>462</v>
      </c>
      <c r="F56" s="76">
        <v>49.81</v>
      </c>
      <c r="G56" s="232"/>
      <c r="H56" s="78"/>
      <c r="I56" s="78"/>
      <c r="J56" s="6">
        <f>G56+H56+I56</f>
        <v>0</v>
      </c>
      <c r="K56" s="83">
        <f>(G56/10)+(H56/10)+(I56/5)</f>
        <v>0</v>
      </c>
      <c r="L56" s="232"/>
      <c r="M56" s="81"/>
      <c r="N56" s="82">
        <f>L56+M56</f>
        <v>0</v>
      </c>
      <c r="O56" s="83">
        <f>(L56*0.25)+(M56*0.35)</f>
        <v>0</v>
      </c>
      <c r="P56" s="15">
        <f>K56+O56</f>
        <v>0</v>
      </c>
    </row>
    <row r="57" spans="1:16" x14ac:dyDescent="0.25">
      <c r="A57" s="16"/>
      <c r="B57" s="16"/>
      <c r="C57" s="16"/>
      <c r="D57" s="134"/>
      <c r="E57" s="134"/>
      <c r="F57" s="129"/>
      <c r="G57" s="130"/>
      <c r="H57" s="130"/>
      <c r="I57" s="130"/>
      <c r="J57" s="17"/>
      <c r="K57" s="131"/>
      <c r="L57" s="130"/>
      <c r="M57" s="132"/>
      <c r="N57" s="133"/>
      <c r="O57" s="131"/>
      <c r="P57" s="18"/>
    </row>
    <row r="58" spans="1:16" x14ac:dyDescent="0.25">
      <c r="A58" s="16"/>
      <c r="B58" s="16"/>
      <c r="C58" s="16"/>
      <c r="D58" s="134"/>
      <c r="E58" s="134"/>
      <c r="F58" s="129"/>
      <c r="G58" s="130"/>
      <c r="H58" s="130"/>
      <c r="I58" s="130"/>
      <c r="J58" s="17"/>
      <c r="K58" s="131"/>
      <c r="L58" s="130"/>
      <c r="M58" s="132"/>
      <c r="N58" s="133"/>
      <c r="O58" s="131"/>
      <c r="P58" s="18"/>
    </row>
    <row r="59" spans="1:16" x14ac:dyDescent="0.25">
      <c r="A59" s="16"/>
      <c r="B59" s="16"/>
      <c r="C59" s="16"/>
      <c r="D59" s="134"/>
      <c r="E59" s="134"/>
      <c r="F59" s="129"/>
      <c r="G59" s="130"/>
      <c r="H59" s="130"/>
      <c r="I59" s="130"/>
      <c r="J59" s="17"/>
      <c r="K59" s="131"/>
      <c r="L59" s="130"/>
      <c r="M59" s="132"/>
      <c r="N59" s="133"/>
      <c r="O59" s="131"/>
      <c r="P59" s="18"/>
    </row>
    <row r="60" spans="1:16" x14ac:dyDescent="0.25">
      <c r="A60" s="16"/>
      <c r="B60" s="16"/>
      <c r="C60" s="16"/>
      <c r="D60" s="134"/>
      <c r="E60" s="134"/>
      <c r="F60" s="129"/>
      <c r="G60" s="130"/>
      <c r="H60" s="130"/>
      <c r="I60" s="130"/>
      <c r="J60" s="17"/>
      <c r="K60" s="131"/>
      <c r="L60" s="130"/>
      <c r="M60" s="132"/>
      <c r="N60" s="133"/>
      <c r="O60" s="131"/>
      <c r="P60" s="18"/>
    </row>
    <row r="61" spans="1:16" x14ac:dyDescent="0.25">
      <c r="A61" s="16"/>
      <c r="B61" s="16"/>
      <c r="C61" s="16"/>
      <c r="D61" s="134"/>
      <c r="E61" s="134"/>
      <c r="F61" s="129"/>
      <c r="G61" s="130"/>
      <c r="H61" s="130"/>
      <c r="I61" s="130"/>
      <c r="J61" s="17"/>
      <c r="K61" s="131"/>
      <c r="L61" s="130"/>
      <c r="M61" s="132"/>
      <c r="N61" s="133"/>
      <c r="O61" s="131"/>
      <c r="P61" s="18"/>
    </row>
    <row r="62" spans="1:16" x14ac:dyDescent="0.25">
      <c r="A62" s="16"/>
      <c r="B62" s="16"/>
      <c r="C62" s="16"/>
      <c r="D62" s="134"/>
      <c r="E62" s="134"/>
      <c r="F62" s="129"/>
      <c r="G62" s="130"/>
      <c r="H62" s="130"/>
      <c r="I62" s="130"/>
      <c r="J62" s="17"/>
      <c r="K62" s="131"/>
      <c r="L62" s="130"/>
      <c r="M62" s="132"/>
      <c r="N62" s="133"/>
      <c r="O62" s="131"/>
      <c r="P62" s="18"/>
    </row>
    <row r="63" spans="1:16" x14ac:dyDescent="0.25">
      <c r="A63" s="16"/>
      <c r="B63" s="16"/>
      <c r="C63" s="16"/>
      <c r="D63" s="134"/>
      <c r="E63" s="134"/>
      <c r="F63" s="129"/>
      <c r="G63" s="130"/>
      <c r="H63" s="130"/>
      <c r="I63" s="130"/>
      <c r="J63" s="17"/>
      <c r="K63" s="131"/>
      <c r="L63" s="130"/>
      <c r="M63" s="132"/>
      <c r="N63" s="133"/>
      <c r="O63" s="131"/>
      <c r="P63" s="18"/>
    </row>
    <row r="64" spans="1:16" x14ac:dyDescent="0.25">
      <c r="A64" s="16"/>
      <c r="B64" s="16"/>
      <c r="C64" s="16"/>
      <c r="D64" s="134"/>
      <c r="E64" s="134"/>
      <c r="F64" s="129"/>
      <c r="G64" s="130"/>
      <c r="H64" s="130"/>
      <c r="I64" s="130"/>
      <c r="J64" s="17"/>
      <c r="K64" s="131"/>
      <c r="L64" s="130"/>
      <c r="M64" s="132"/>
      <c r="N64" s="133"/>
      <c r="O64" s="131"/>
      <c r="P64" s="18"/>
    </row>
    <row r="65" spans="1:16" x14ac:dyDescent="0.25">
      <c r="A65" s="16"/>
      <c r="B65" s="16"/>
      <c r="C65" s="16"/>
      <c r="D65" s="134"/>
      <c r="E65" s="134"/>
      <c r="F65" s="129"/>
      <c r="G65" s="130"/>
      <c r="H65" s="130"/>
      <c r="I65" s="130"/>
      <c r="J65" s="17"/>
      <c r="K65" s="131"/>
      <c r="L65" s="130"/>
      <c r="M65" s="132"/>
      <c r="N65" s="133"/>
      <c r="O65" s="131"/>
      <c r="P65" s="18"/>
    </row>
    <row r="66" spans="1:16" x14ac:dyDescent="0.25">
      <c r="A66" s="16"/>
      <c r="B66" s="16"/>
      <c r="C66" s="16"/>
      <c r="D66" s="134"/>
      <c r="E66" s="134"/>
      <c r="F66" s="129"/>
      <c r="G66" s="130"/>
      <c r="H66" s="130"/>
      <c r="I66" s="130"/>
      <c r="J66" s="17"/>
      <c r="K66" s="131"/>
      <c r="L66" s="130"/>
      <c r="M66" s="132"/>
      <c r="N66" s="133"/>
      <c r="O66" s="131"/>
      <c r="P66" s="18"/>
    </row>
    <row r="67" spans="1:16" x14ac:dyDescent="0.25">
      <c r="A67" s="16"/>
      <c r="B67" s="16"/>
      <c r="C67" s="16"/>
      <c r="D67" s="134"/>
      <c r="E67" s="134"/>
      <c r="F67" s="129"/>
      <c r="G67" s="130"/>
      <c r="H67" s="130"/>
      <c r="I67" s="130"/>
      <c r="J67" s="17"/>
      <c r="K67" s="131"/>
      <c r="L67" s="130"/>
      <c r="M67" s="132"/>
      <c r="N67" s="133"/>
      <c r="O67" s="131"/>
      <c r="P67" s="18"/>
    </row>
    <row r="68" spans="1:16" x14ac:dyDescent="0.25">
      <c r="A68" s="16"/>
      <c r="B68" s="16"/>
      <c r="C68" s="16"/>
      <c r="D68" s="134"/>
      <c r="E68" s="134"/>
      <c r="F68" s="129"/>
      <c r="G68" s="130"/>
      <c r="H68" s="130"/>
      <c r="I68" s="130"/>
      <c r="J68" s="17"/>
      <c r="K68" s="131"/>
      <c r="L68" s="130"/>
      <c r="M68" s="132"/>
      <c r="N68" s="133"/>
      <c r="O68" s="131"/>
      <c r="P68" s="18"/>
    </row>
    <row r="69" spans="1:16" x14ac:dyDescent="0.25">
      <c r="A69" s="16"/>
      <c r="B69" s="16"/>
      <c r="C69" s="16"/>
      <c r="D69" s="134"/>
      <c r="E69" s="134"/>
      <c r="F69" s="129"/>
      <c r="G69" s="130"/>
      <c r="H69" s="130"/>
      <c r="I69" s="130"/>
      <c r="J69" s="17"/>
      <c r="K69" s="131"/>
      <c r="L69" s="130"/>
      <c r="M69" s="132"/>
      <c r="N69" s="133"/>
      <c r="O69" s="131"/>
      <c r="P69" s="18"/>
    </row>
    <row r="70" spans="1:16" x14ac:dyDescent="0.25">
      <c r="A70" s="16"/>
      <c r="B70" s="16"/>
      <c r="C70" s="16"/>
      <c r="D70" s="134"/>
      <c r="E70" s="134"/>
      <c r="F70" s="129"/>
      <c r="G70" s="130"/>
      <c r="H70" s="130"/>
      <c r="I70" s="130"/>
      <c r="J70" s="17"/>
      <c r="K70" s="131"/>
      <c r="L70" s="130"/>
      <c r="M70" s="132"/>
      <c r="N70" s="133"/>
      <c r="O70" s="131"/>
      <c r="P70" s="18"/>
    </row>
    <row r="71" spans="1:16" x14ac:dyDescent="0.25">
      <c r="A71" s="16"/>
      <c r="B71" s="16"/>
      <c r="C71" s="16"/>
      <c r="D71" s="134"/>
      <c r="E71" s="134"/>
      <c r="F71" s="129"/>
      <c r="G71" s="130"/>
      <c r="H71" s="130"/>
      <c r="I71" s="130"/>
      <c r="J71" s="17"/>
      <c r="K71" s="131"/>
      <c r="L71" s="130"/>
      <c r="M71" s="132"/>
      <c r="N71" s="133"/>
      <c r="O71" s="131"/>
      <c r="P71" s="18"/>
    </row>
    <row r="72" spans="1:16" x14ac:dyDescent="0.25">
      <c r="A72" s="16"/>
      <c r="B72" s="16"/>
      <c r="C72" s="16"/>
      <c r="D72" s="134"/>
      <c r="E72" s="134"/>
      <c r="F72" s="129"/>
      <c r="G72" s="130"/>
      <c r="H72" s="130"/>
      <c r="I72" s="130"/>
      <c r="J72" s="17"/>
      <c r="K72" s="131"/>
      <c r="L72" s="130"/>
      <c r="M72" s="132"/>
      <c r="N72" s="133"/>
      <c r="O72" s="131"/>
      <c r="P72" s="18"/>
    </row>
    <row r="73" spans="1:16" x14ac:dyDescent="0.25">
      <c r="A73" s="16"/>
      <c r="B73" s="16"/>
      <c r="C73" s="16"/>
      <c r="D73" s="134"/>
      <c r="E73" s="134"/>
      <c r="F73" s="129"/>
      <c r="G73" s="130"/>
      <c r="H73" s="130"/>
      <c r="I73" s="130"/>
      <c r="J73" s="17"/>
      <c r="K73" s="131"/>
      <c r="L73" s="130"/>
      <c r="M73" s="132"/>
      <c r="N73" s="133"/>
      <c r="O73" s="131"/>
      <c r="P73" s="18"/>
    </row>
    <row r="74" spans="1:16" x14ac:dyDescent="0.25">
      <c r="A74" s="16"/>
      <c r="B74" s="16"/>
      <c r="C74" s="16"/>
      <c r="D74" s="134"/>
      <c r="E74" s="134"/>
      <c r="F74" s="129"/>
      <c r="G74" s="130"/>
      <c r="H74" s="130"/>
      <c r="I74" s="130"/>
      <c r="J74" s="17"/>
      <c r="K74" s="131"/>
      <c r="L74" s="130"/>
      <c r="M74" s="132"/>
      <c r="N74" s="133"/>
      <c r="O74" s="131"/>
      <c r="P74" s="18"/>
    </row>
    <row r="75" spans="1:16" x14ac:dyDescent="0.25">
      <c r="A75" s="16"/>
      <c r="B75" s="16"/>
      <c r="C75" s="16"/>
      <c r="D75" s="134"/>
      <c r="E75" s="134"/>
      <c r="F75" s="129"/>
      <c r="G75" s="130"/>
      <c r="H75" s="130"/>
      <c r="I75" s="130"/>
      <c r="J75" s="17"/>
      <c r="K75" s="131"/>
      <c r="L75" s="130"/>
      <c r="M75" s="132"/>
      <c r="N75" s="133"/>
      <c r="O75" s="131"/>
      <c r="P75" s="18"/>
    </row>
    <row r="76" spans="1:16" x14ac:dyDescent="0.25">
      <c r="A76" s="16"/>
      <c r="B76" s="16"/>
      <c r="C76" s="16"/>
      <c r="D76" s="134"/>
      <c r="E76" s="134"/>
      <c r="F76" s="129"/>
      <c r="G76" s="130"/>
      <c r="H76" s="130"/>
      <c r="I76" s="130"/>
      <c r="J76" s="17"/>
      <c r="K76" s="131"/>
      <c r="L76" s="130"/>
      <c r="M76" s="132"/>
      <c r="N76" s="133"/>
      <c r="O76" s="131"/>
      <c r="P76" s="18"/>
    </row>
    <row r="77" spans="1:16" x14ac:dyDescent="0.25">
      <c r="A77" s="16"/>
      <c r="B77" s="16"/>
      <c r="C77" s="16"/>
      <c r="D77" s="134"/>
      <c r="E77" s="134"/>
      <c r="F77" s="129"/>
      <c r="G77" s="130"/>
      <c r="H77" s="130"/>
      <c r="I77" s="130"/>
      <c r="J77" s="17"/>
      <c r="K77" s="131"/>
      <c r="L77" s="130"/>
      <c r="M77" s="132"/>
      <c r="N77" s="133"/>
      <c r="O77" s="131"/>
      <c r="P77" s="18"/>
    </row>
    <row r="78" spans="1:16" x14ac:dyDescent="0.25">
      <c r="A78" s="16"/>
      <c r="B78" s="16"/>
      <c r="C78" s="16"/>
      <c r="D78" s="134"/>
      <c r="E78" s="134"/>
      <c r="F78" s="129"/>
      <c r="G78" s="130"/>
      <c r="H78" s="130"/>
      <c r="I78" s="130"/>
      <c r="J78" s="17"/>
      <c r="K78" s="131"/>
      <c r="L78" s="130"/>
      <c r="M78" s="132"/>
      <c r="N78" s="133"/>
      <c r="O78" s="131"/>
      <c r="P78" s="18"/>
    </row>
    <row r="79" spans="1:16" x14ac:dyDescent="0.25">
      <c r="A79" s="16"/>
      <c r="B79" s="16"/>
      <c r="C79" s="16"/>
      <c r="D79" s="134"/>
      <c r="E79" s="134"/>
      <c r="F79" s="129"/>
      <c r="G79" s="130"/>
      <c r="H79" s="130"/>
      <c r="I79" s="130"/>
      <c r="J79" s="17"/>
      <c r="K79" s="131"/>
      <c r="L79" s="130"/>
      <c r="M79" s="132"/>
      <c r="N79" s="133"/>
      <c r="O79" s="131"/>
      <c r="P79" s="18"/>
    </row>
    <row r="80" spans="1:16" x14ac:dyDescent="0.25">
      <c r="A80" s="16"/>
      <c r="B80" s="16"/>
      <c r="C80" s="16"/>
      <c r="D80" s="134"/>
      <c r="E80" s="134"/>
      <c r="F80" s="129"/>
      <c r="G80" s="130"/>
      <c r="H80" s="130"/>
      <c r="I80" s="130"/>
      <c r="J80" s="17"/>
      <c r="K80" s="131"/>
      <c r="L80" s="130"/>
      <c r="M80" s="132"/>
      <c r="N80" s="133"/>
      <c r="O80" s="131"/>
      <c r="P80" s="18"/>
    </row>
    <row r="81" spans="1:16" x14ac:dyDescent="0.25">
      <c r="A81" s="16"/>
      <c r="B81" s="16"/>
      <c r="C81" s="16"/>
      <c r="D81" s="134"/>
      <c r="E81" s="134"/>
      <c r="F81" s="129"/>
      <c r="G81" s="130"/>
      <c r="H81" s="130"/>
      <c r="I81" s="130"/>
      <c r="J81" s="17"/>
      <c r="K81" s="131"/>
      <c r="L81" s="130"/>
      <c r="M81" s="132"/>
      <c r="N81" s="133"/>
      <c r="O81" s="131"/>
      <c r="P81" s="18"/>
    </row>
    <row r="82" spans="1:16" x14ac:dyDescent="0.25">
      <c r="A82" s="16"/>
      <c r="B82" s="16"/>
      <c r="C82" s="16"/>
      <c r="D82" s="134"/>
      <c r="E82" s="134"/>
      <c r="F82" s="129"/>
      <c r="G82" s="130"/>
      <c r="H82" s="130"/>
      <c r="I82" s="130"/>
      <c r="J82" s="17"/>
      <c r="K82" s="131"/>
      <c r="L82" s="130"/>
      <c r="M82" s="132"/>
      <c r="N82" s="133"/>
      <c r="O82" s="131"/>
      <c r="P82" s="18"/>
    </row>
    <row r="83" spans="1:16" x14ac:dyDescent="0.25">
      <c r="A83" s="16"/>
      <c r="B83" s="16"/>
      <c r="C83" s="16"/>
      <c r="D83" s="134"/>
      <c r="E83" s="134"/>
      <c r="F83" s="129"/>
      <c r="G83" s="130"/>
      <c r="H83" s="130"/>
      <c r="I83" s="130"/>
      <c r="J83" s="17"/>
      <c r="K83" s="131"/>
      <c r="L83" s="130"/>
      <c r="M83" s="132"/>
      <c r="N83" s="133"/>
      <c r="O83" s="131"/>
      <c r="P83" s="18"/>
    </row>
    <row r="84" spans="1:16" x14ac:dyDescent="0.25">
      <c r="A84" s="16"/>
      <c r="B84" s="16"/>
      <c r="C84" s="16"/>
      <c r="D84" s="134"/>
      <c r="E84" s="134"/>
      <c r="F84" s="129"/>
      <c r="G84" s="130"/>
      <c r="H84" s="130"/>
      <c r="I84" s="130"/>
      <c r="J84" s="17"/>
      <c r="K84" s="131"/>
      <c r="L84" s="130"/>
      <c r="M84" s="132"/>
      <c r="N84" s="133"/>
      <c r="O84" s="131"/>
      <c r="P84" s="18"/>
    </row>
    <row r="85" spans="1:16" x14ac:dyDescent="0.25">
      <c r="A85" s="16"/>
      <c r="B85" s="16"/>
      <c r="C85" s="16"/>
      <c r="D85" s="134"/>
      <c r="E85" s="134"/>
      <c r="F85" s="129"/>
      <c r="G85" s="130"/>
      <c r="H85" s="130"/>
      <c r="I85" s="130"/>
      <c r="J85" s="17"/>
      <c r="K85" s="131"/>
      <c r="L85" s="130"/>
      <c r="M85" s="132"/>
      <c r="N85" s="133"/>
      <c r="O85" s="131"/>
      <c r="P85" s="18"/>
    </row>
    <row r="86" spans="1:16" x14ac:dyDescent="0.25">
      <c r="A86" s="16"/>
      <c r="B86" s="16"/>
      <c r="C86" s="16"/>
      <c r="D86" s="134"/>
      <c r="E86" s="134"/>
      <c r="F86" s="129"/>
      <c r="G86" s="130"/>
      <c r="H86" s="130"/>
      <c r="I86" s="130"/>
      <c r="J86" s="17"/>
      <c r="K86" s="131"/>
      <c r="L86" s="130"/>
      <c r="M86" s="132"/>
      <c r="N86" s="133"/>
      <c r="O86" s="131"/>
      <c r="P86" s="18"/>
    </row>
    <row r="104" spans="1:6" x14ac:dyDescent="0.25">
      <c r="A104" s="143"/>
      <c r="B104" s="144"/>
      <c r="C104" s="145"/>
      <c r="D104" s="143"/>
      <c r="E104" s="144"/>
      <c r="F104" s="144"/>
    </row>
    <row r="105" spans="1:6" x14ac:dyDescent="0.25">
      <c r="A105" s="143"/>
      <c r="B105" s="144"/>
      <c r="C105" s="145"/>
      <c r="D105" s="143"/>
      <c r="E105" s="144"/>
      <c r="F105" s="144"/>
    </row>
    <row r="106" spans="1:6" x14ac:dyDescent="0.25">
      <c r="A106" s="143"/>
      <c r="B106" s="144"/>
      <c r="C106" s="145"/>
      <c r="D106" s="143"/>
      <c r="E106" s="144"/>
      <c r="F106" s="144"/>
    </row>
    <row r="107" spans="1:6" x14ac:dyDescent="0.25">
      <c r="A107" s="143"/>
      <c r="B107" s="144"/>
      <c r="C107" s="145"/>
      <c r="D107" s="143"/>
      <c r="E107" s="144"/>
      <c r="F107" s="144"/>
    </row>
    <row r="108" spans="1:6" x14ac:dyDescent="0.25">
      <c r="A108" s="143"/>
      <c r="B108" s="144"/>
      <c r="C108" s="145"/>
      <c r="D108" s="143"/>
      <c r="E108" s="144"/>
      <c r="F108" s="144"/>
    </row>
    <row r="109" spans="1:6" x14ac:dyDescent="0.25">
      <c r="A109" s="143"/>
      <c r="B109" s="144"/>
      <c r="C109" s="145"/>
      <c r="D109" s="143"/>
      <c r="E109" s="144"/>
      <c r="F109" s="144"/>
    </row>
    <row r="110" spans="1:6" x14ac:dyDescent="0.25">
      <c r="A110" s="143"/>
      <c r="B110" s="144"/>
      <c r="C110" s="145"/>
      <c r="D110" s="143"/>
      <c r="E110" s="144"/>
      <c r="F110" s="144"/>
    </row>
    <row r="111" spans="1:6" x14ac:dyDescent="0.25">
      <c r="A111" s="143"/>
      <c r="B111" s="144"/>
      <c r="C111" s="145"/>
      <c r="D111" s="143"/>
      <c r="E111" s="144"/>
      <c r="F111" s="144"/>
    </row>
    <row r="112" spans="1:6" x14ac:dyDescent="0.25">
      <c r="A112" s="143"/>
      <c r="B112" s="144"/>
      <c r="C112" s="145"/>
      <c r="D112" s="143"/>
      <c r="E112" s="144"/>
      <c r="F112" s="144"/>
    </row>
    <row r="113" spans="1:6" x14ac:dyDescent="0.25">
      <c r="A113" s="143"/>
      <c r="B113" s="144"/>
      <c r="C113" s="145"/>
      <c r="D113" s="143"/>
      <c r="E113" s="144"/>
      <c r="F113" s="144"/>
    </row>
    <row r="114" spans="1:6" x14ac:dyDescent="0.25">
      <c r="A114" s="143"/>
      <c r="B114" s="144"/>
      <c r="C114" s="145"/>
      <c r="D114" s="143"/>
      <c r="E114" s="144"/>
      <c r="F114" s="144"/>
    </row>
    <row r="115" spans="1:6" x14ac:dyDescent="0.25">
      <c r="A115" s="143"/>
      <c r="B115" s="144"/>
      <c r="C115" s="145"/>
      <c r="D115" s="143"/>
      <c r="E115" s="144"/>
      <c r="F115" s="144"/>
    </row>
    <row r="116" spans="1:6" x14ac:dyDescent="0.25">
      <c r="A116" s="143"/>
      <c r="B116" s="144"/>
      <c r="C116" s="145"/>
      <c r="D116" s="143"/>
      <c r="E116" s="144"/>
      <c r="F116" s="144"/>
    </row>
    <row r="117" spans="1:6" x14ac:dyDescent="0.25">
      <c r="A117" s="143"/>
      <c r="B117" s="144"/>
      <c r="D117" s="143"/>
      <c r="E117" s="144"/>
    </row>
    <row r="118" spans="1:6" x14ac:dyDescent="0.25">
      <c r="A118" s="143"/>
      <c r="B118" s="144"/>
      <c r="D118" s="143"/>
      <c r="E118" s="144"/>
    </row>
    <row r="119" spans="1:6" x14ac:dyDescent="0.25">
      <c r="A119" s="143"/>
      <c r="B119" s="144"/>
      <c r="D119" s="143"/>
      <c r="E119" s="144"/>
    </row>
    <row r="120" spans="1:6" x14ac:dyDescent="0.25">
      <c r="A120" s="143"/>
      <c r="B120" s="144"/>
      <c r="D120" s="143"/>
      <c r="E120" s="144"/>
    </row>
    <row r="121" spans="1:6" x14ac:dyDescent="0.25">
      <c r="A121" s="143"/>
      <c r="B121" s="144"/>
      <c r="D121" s="143"/>
      <c r="E121" s="144"/>
    </row>
    <row r="122" spans="1:6" x14ac:dyDescent="0.25">
      <c r="A122" s="143"/>
      <c r="B122" s="144"/>
      <c r="D122" s="143"/>
      <c r="E122" s="144"/>
    </row>
    <row r="123" spans="1:6" x14ac:dyDescent="0.25">
      <c r="A123" s="143"/>
      <c r="B123" s="144"/>
      <c r="D123" s="143"/>
      <c r="E123" s="144"/>
    </row>
    <row r="124" spans="1:6" x14ac:dyDescent="0.25">
      <c r="A124" s="143"/>
      <c r="B124" s="144"/>
      <c r="D124" s="143"/>
      <c r="E124" s="144"/>
    </row>
    <row r="125" spans="1:6" x14ac:dyDescent="0.25">
      <c r="A125" s="143"/>
      <c r="B125" s="144"/>
      <c r="D125" s="143"/>
      <c r="E125" s="144"/>
    </row>
    <row r="126" spans="1:6" x14ac:dyDescent="0.25">
      <c r="A126" s="143"/>
      <c r="B126" s="144"/>
      <c r="D126" s="143"/>
      <c r="E126" s="144"/>
    </row>
    <row r="127" spans="1:6" x14ac:dyDescent="0.25">
      <c r="A127" s="143"/>
      <c r="B127" s="144"/>
      <c r="D127" s="143"/>
      <c r="E127" s="144"/>
    </row>
    <row r="128" spans="1:6" x14ac:dyDescent="0.25">
      <c r="A128" s="143"/>
      <c r="B128" s="144"/>
      <c r="D128" s="143"/>
      <c r="E128" s="144"/>
    </row>
    <row r="129" spans="1:5" x14ac:dyDescent="0.25">
      <c r="A129" s="143"/>
      <c r="B129" s="144"/>
      <c r="D129" s="143"/>
      <c r="E129" s="144"/>
    </row>
    <row r="130" spans="1:5" x14ac:dyDescent="0.25">
      <c r="A130" s="143"/>
      <c r="B130" s="144"/>
      <c r="D130" s="143"/>
      <c r="E130" s="144"/>
    </row>
    <row r="131" spans="1:5" x14ac:dyDescent="0.25">
      <c r="A131" s="143"/>
      <c r="B131" s="144"/>
      <c r="D131" s="143"/>
      <c r="E131" s="144"/>
    </row>
    <row r="132" spans="1:5" x14ac:dyDescent="0.25">
      <c r="A132" s="143"/>
      <c r="B132" s="144"/>
      <c r="D132" s="143"/>
      <c r="E132" s="144"/>
    </row>
    <row r="133" spans="1:5" x14ac:dyDescent="0.25">
      <c r="A133" s="143"/>
      <c r="B133" s="144"/>
      <c r="D133" s="143"/>
      <c r="E133" s="144"/>
    </row>
    <row r="134" spans="1:5" x14ac:dyDescent="0.25">
      <c r="A134" s="143"/>
      <c r="B134" s="144"/>
      <c r="D134" s="143"/>
      <c r="E134" s="144"/>
    </row>
    <row r="135" spans="1:5" x14ac:dyDescent="0.25">
      <c r="A135" s="143"/>
      <c r="B135" s="144"/>
      <c r="D135" s="143"/>
      <c r="E135" s="144"/>
    </row>
    <row r="136" spans="1:5" x14ac:dyDescent="0.25">
      <c r="A136" s="143"/>
      <c r="B136" s="144"/>
      <c r="D136" s="143"/>
      <c r="E136" s="144"/>
    </row>
    <row r="137" spans="1:5" x14ac:dyDescent="0.25">
      <c r="A137" s="143"/>
      <c r="B137" s="144"/>
      <c r="D137" s="143"/>
      <c r="E137" s="144"/>
    </row>
    <row r="138" spans="1:5" x14ac:dyDescent="0.25">
      <c r="A138" s="143"/>
      <c r="B138" s="144"/>
      <c r="D138" s="143"/>
      <c r="E138" s="144"/>
    </row>
    <row r="139" spans="1:5" x14ac:dyDescent="0.25">
      <c r="A139" s="143"/>
      <c r="B139" s="144"/>
      <c r="D139" s="143"/>
      <c r="E139" s="144"/>
    </row>
    <row r="140" spans="1:5" x14ac:dyDescent="0.25">
      <c r="A140" s="143"/>
      <c r="B140" s="144"/>
      <c r="D140" s="143"/>
      <c r="E140" s="144"/>
    </row>
    <row r="141" spans="1:5" x14ac:dyDescent="0.25">
      <c r="A141" s="143"/>
      <c r="B141" s="144"/>
      <c r="D141" s="143"/>
      <c r="E141" s="144"/>
    </row>
    <row r="142" spans="1:5" x14ac:dyDescent="0.25">
      <c r="A142" s="143"/>
      <c r="B142" s="144"/>
      <c r="D142" s="143"/>
      <c r="E142" s="144"/>
    </row>
    <row r="143" spans="1:5" x14ac:dyDescent="0.25">
      <c r="A143" s="143"/>
      <c r="B143" s="144"/>
      <c r="D143" s="143"/>
      <c r="E143" s="144"/>
    </row>
    <row r="144" spans="1:5" x14ac:dyDescent="0.25">
      <c r="A144" s="143"/>
      <c r="B144" s="144"/>
      <c r="D144" s="143"/>
      <c r="E144" s="144"/>
    </row>
    <row r="145" spans="1:5" x14ac:dyDescent="0.25">
      <c r="A145" s="143"/>
      <c r="B145" s="144"/>
      <c r="D145" s="143"/>
      <c r="E145" s="144"/>
    </row>
    <row r="159" spans="1:5" x14ac:dyDescent="0.25">
      <c r="E159" s="2"/>
    </row>
    <row r="160" spans="1:5" x14ac:dyDescent="0.25">
      <c r="E160" s="2"/>
    </row>
    <row r="161" spans="5:5" x14ac:dyDescent="0.25">
      <c r="E161" s="2"/>
    </row>
    <row r="162" spans="5:5" x14ac:dyDescent="0.25">
      <c r="E162" s="2"/>
    </row>
    <row r="163" spans="5:5" x14ac:dyDescent="0.25">
      <c r="E163" s="2"/>
    </row>
    <row r="164" spans="5:5" x14ac:dyDescent="0.25">
      <c r="E164" s="2"/>
    </row>
    <row r="165" spans="5:5" x14ac:dyDescent="0.25">
      <c r="E165" s="2"/>
    </row>
    <row r="166" spans="5:5" x14ac:dyDescent="0.25">
      <c r="E166" s="2"/>
    </row>
    <row r="167" spans="5:5" x14ac:dyDescent="0.25">
      <c r="E167" s="2"/>
    </row>
    <row r="168" spans="5:5" x14ac:dyDescent="0.25">
      <c r="E168" s="2"/>
    </row>
    <row r="169" spans="5:5" x14ac:dyDescent="0.25">
      <c r="E169" s="2"/>
    </row>
    <row r="170" spans="5:5" x14ac:dyDescent="0.25">
      <c r="E170" s="2"/>
    </row>
    <row r="171" spans="5:5" x14ac:dyDescent="0.25">
      <c r="E171" s="2"/>
    </row>
    <row r="172" spans="5:5" x14ac:dyDescent="0.25">
      <c r="E172" s="2"/>
    </row>
    <row r="173" spans="5:5" x14ac:dyDescent="0.25">
      <c r="E173" s="2"/>
    </row>
    <row r="174" spans="5:5" x14ac:dyDescent="0.25">
      <c r="E174" s="2"/>
    </row>
    <row r="175" spans="5:5" x14ac:dyDescent="0.25">
      <c r="E175" s="2"/>
    </row>
    <row r="176" spans="5:5" x14ac:dyDescent="0.25">
      <c r="E176" s="2"/>
    </row>
    <row r="177" spans="5:5" x14ac:dyDescent="0.25">
      <c r="E177" s="2"/>
    </row>
    <row r="178" spans="5:5" x14ac:dyDescent="0.25">
      <c r="E178" s="2"/>
    </row>
    <row r="179" spans="5:5" x14ac:dyDescent="0.25">
      <c r="E179" s="2"/>
    </row>
    <row r="180" spans="5:5" x14ac:dyDescent="0.25">
      <c r="E180" s="2"/>
    </row>
    <row r="181" spans="5:5" x14ac:dyDescent="0.25">
      <c r="E181" s="2"/>
    </row>
    <row r="182" spans="5:5" x14ac:dyDescent="0.25">
      <c r="E182" s="2"/>
    </row>
    <row r="183" spans="5:5" x14ac:dyDescent="0.25">
      <c r="E183" s="2"/>
    </row>
    <row r="184" spans="5:5" x14ac:dyDescent="0.25">
      <c r="E184" s="2"/>
    </row>
    <row r="185" spans="5:5" x14ac:dyDescent="0.25">
      <c r="E185" s="2"/>
    </row>
    <row r="186" spans="5:5" x14ac:dyDescent="0.25">
      <c r="E186" s="2"/>
    </row>
    <row r="187" spans="5:5" x14ac:dyDescent="0.25">
      <c r="E187" s="2"/>
    </row>
  </sheetData>
  <mergeCells count="32">
    <mergeCell ref="G14:K14"/>
    <mergeCell ref="L14:O14"/>
    <mergeCell ref="L29:O29"/>
    <mergeCell ref="A43:A44"/>
    <mergeCell ref="B43:B44"/>
    <mergeCell ref="C43:C44"/>
    <mergeCell ref="D43:D44"/>
    <mergeCell ref="E43:F43"/>
    <mergeCell ref="G43:K43"/>
    <mergeCell ref="L43:O43"/>
    <mergeCell ref="A29:A30"/>
    <mergeCell ref="B29:B30"/>
    <mergeCell ref="C29:C30"/>
    <mergeCell ref="D29:D30"/>
    <mergeCell ref="E29:F29"/>
    <mergeCell ref="G29:K29"/>
    <mergeCell ref="A1:P1"/>
    <mergeCell ref="G2:P2"/>
    <mergeCell ref="A3:P3"/>
    <mergeCell ref="A53:P53"/>
    <mergeCell ref="A4:A5"/>
    <mergeCell ref="B4:B5"/>
    <mergeCell ref="C4:C5"/>
    <mergeCell ref="D4:D5"/>
    <mergeCell ref="E4:F4"/>
    <mergeCell ref="G4:K4"/>
    <mergeCell ref="L4:O4"/>
    <mergeCell ref="A14:A15"/>
    <mergeCell ref="B14:B15"/>
    <mergeCell ref="C14:C15"/>
    <mergeCell ref="D14:D15"/>
    <mergeCell ref="E14:F14"/>
  </mergeCells>
  <pageMargins left="0.31496062992125984" right="0.31496062992125984" top="0.78740157480314965" bottom="0.59055118110236227" header="0.31496062992125984" footer="0.31496062992125984"/>
  <pageSetup paperSize="9" firstPageNumber="10" orientation="landscape" useFirstPageNumber="1" r:id="rId1"/>
  <headerFooter>
    <oddFooter>&amp;C&amp;10&amp;P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1"/>
  <sheetViews>
    <sheetView topLeftCell="A4" workbookViewId="0">
      <selection activeCell="A2" sqref="A2"/>
    </sheetView>
  </sheetViews>
  <sheetFormatPr defaultRowHeight="15" x14ac:dyDescent="0.25"/>
  <cols>
    <col min="1" max="1" width="15.28515625" style="1" customWidth="1"/>
    <col min="2" max="2" width="18.140625" style="2" customWidth="1"/>
    <col min="3" max="3" width="56" style="2" customWidth="1"/>
    <col min="4" max="4" width="7.85546875" style="3" customWidth="1"/>
    <col min="5" max="5" width="8.7109375" style="3" bestFit="1" customWidth="1"/>
    <col min="6" max="6" width="4.85546875" style="4" customWidth="1"/>
    <col min="7" max="10" width="2.7109375" style="140" bestFit="1" customWidth="1"/>
    <col min="11" max="11" width="4" style="140" bestFit="1" customWidth="1"/>
    <col min="12" max="12" width="2.7109375" style="140" bestFit="1" customWidth="1"/>
    <col min="13" max="13" width="2.7109375" style="141" bestFit="1" customWidth="1"/>
    <col min="14" max="14" width="2.85546875" style="141" customWidth="1"/>
    <col min="15" max="15" width="4" style="140" bestFit="1" customWidth="1"/>
    <col min="16" max="16" width="4.85546875" style="142" bestFit="1" customWidth="1"/>
  </cols>
  <sheetData>
    <row r="1" spans="1:16" ht="15" customHeight="1" x14ac:dyDescent="0.25">
      <c r="A1" s="248" t="s">
        <v>457</v>
      </c>
      <c r="B1" s="249"/>
      <c r="C1" s="249"/>
      <c r="D1" s="249"/>
      <c r="E1" s="249"/>
      <c r="F1" s="249"/>
      <c r="G1" s="249"/>
      <c r="H1" s="249"/>
      <c r="I1" s="249"/>
      <c r="J1" s="249"/>
      <c r="K1" s="249"/>
      <c r="L1" s="249"/>
      <c r="M1" s="249"/>
      <c r="N1" s="249"/>
      <c r="O1" s="249"/>
      <c r="P1" s="249"/>
    </row>
    <row r="2" spans="1:16" ht="11.25" customHeight="1" x14ac:dyDescent="0.25">
      <c r="G2" s="250"/>
      <c r="H2" s="251"/>
      <c r="I2" s="251"/>
      <c r="J2" s="251"/>
      <c r="K2" s="251"/>
      <c r="L2" s="251"/>
      <c r="M2" s="251"/>
      <c r="N2" s="251"/>
      <c r="O2" s="251"/>
      <c r="P2" s="251"/>
    </row>
    <row r="3" spans="1:16" ht="39" customHeight="1" thickBot="1" x14ac:dyDescent="0.3">
      <c r="A3" s="264" t="s">
        <v>446</v>
      </c>
      <c r="B3" s="265"/>
      <c r="C3" s="265"/>
      <c r="D3" s="265"/>
      <c r="E3" s="265"/>
      <c r="F3" s="265"/>
      <c r="G3" s="265"/>
      <c r="H3" s="265"/>
      <c r="I3" s="265"/>
      <c r="J3" s="265"/>
      <c r="K3" s="265"/>
      <c r="L3" s="265"/>
      <c r="M3" s="265"/>
      <c r="N3" s="265"/>
      <c r="O3" s="265"/>
      <c r="P3" s="265"/>
    </row>
    <row r="4" spans="1:16" x14ac:dyDescent="0.25">
      <c r="A4" s="236" t="s">
        <v>271</v>
      </c>
      <c r="B4" s="238" t="s">
        <v>1</v>
      </c>
      <c r="C4" s="240" t="s">
        <v>2</v>
      </c>
      <c r="D4" s="236" t="s">
        <v>3</v>
      </c>
      <c r="E4" s="238" t="s">
        <v>4</v>
      </c>
      <c r="F4" s="243"/>
      <c r="G4" s="244" t="s">
        <v>5</v>
      </c>
      <c r="H4" s="245"/>
      <c r="I4" s="245"/>
      <c r="J4" s="245"/>
      <c r="K4" s="246"/>
      <c r="L4" s="247" t="s">
        <v>6</v>
      </c>
      <c r="M4" s="245"/>
      <c r="N4" s="245"/>
      <c r="O4" s="246"/>
      <c r="P4" s="5"/>
    </row>
    <row r="5" spans="1:16" ht="21.75" thickBot="1" x14ac:dyDescent="0.3">
      <c r="A5" s="237"/>
      <c r="B5" s="239"/>
      <c r="C5" s="241"/>
      <c r="D5" s="242"/>
      <c r="E5" s="6" t="s">
        <v>7</v>
      </c>
      <c r="F5" s="7" t="s">
        <v>8</v>
      </c>
      <c r="G5" s="8" t="s">
        <v>9</v>
      </c>
      <c r="H5" s="9" t="s">
        <v>10</v>
      </c>
      <c r="I5" s="9" t="s">
        <v>11</v>
      </c>
      <c r="J5" s="10" t="s">
        <v>12</v>
      </c>
      <c r="K5" s="11" t="s">
        <v>13</v>
      </c>
      <c r="L5" s="12" t="s">
        <v>14</v>
      </c>
      <c r="M5" s="13" t="s">
        <v>15</v>
      </c>
      <c r="N5" s="14" t="s">
        <v>16</v>
      </c>
      <c r="O5" s="7" t="s">
        <v>17</v>
      </c>
      <c r="P5" s="15" t="s">
        <v>18</v>
      </c>
    </row>
    <row r="6" spans="1:16" ht="67.5" x14ac:dyDescent="0.25">
      <c r="A6" s="85" t="s">
        <v>48</v>
      </c>
      <c r="B6" s="86" t="s">
        <v>272</v>
      </c>
      <c r="C6" s="86" t="s">
        <v>273</v>
      </c>
      <c r="D6" s="21">
        <v>140000</v>
      </c>
      <c r="E6" s="22">
        <v>70000</v>
      </c>
      <c r="F6" s="23">
        <f t="shared" ref="F6:F12" si="0">E6/D6*100</f>
        <v>50</v>
      </c>
      <c r="G6" s="88">
        <v>15</v>
      </c>
      <c r="H6" s="89">
        <v>15</v>
      </c>
      <c r="I6" s="89">
        <v>7</v>
      </c>
      <c r="J6" s="90">
        <f t="shared" ref="J6:J12" si="1">G6+H6+I6</f>
        <v>37</v>
      </c>
      <c r="K6" s="91">
        <f t="shared" ref="K6:K12" si="2">(G6/10)+(H6/10)+(I6/5)</f>
        <v>4.4000000000000004</v>
      </c>
      <c r="L6" s="92">
        <v>15</v>
      </c>
      <c r="M6" s="93">
        <v>14</v>
      </c>
      <c r="N6" s="94">
        <f t="shared" ref="N6:N12" si="3">L6+M6</f>
        <v>29</v>
      </c>
      <c r="O6" s="95">
        <f t="shared" ref="O6:O12" si="4">(L6*0.25)+(M6*0.35)</f>
        <v>8.6499999999999986</v>
      </c>
      <c r="P6" s="96">
        <f t="shared" ref="P6:P12" si="5">K6+O6</f>
        <v>13.049999999999999</v>
      </c>
    </row>
    <row r="7" spans="1:16" ht="58.5" customHeight="1" x14ac:dyDescent="0.25">
      <c r="A7" s="33" t="s">
        <v>53</v>
      </c>
      <c r="B7" s="34" t="s">
        <v>274</v>
      </c>
      <c r="C7" s="34" t="s">
        <v>275</v>
      </c>
      <c r="D7" s="35">
        <v>837000</v>
      </c>
      <c r="E7" s="36">
        <v>400000</v>
      </c>
      <c r="F7" s="37">
        <f t="shared" si="0"/>
        <v>47.789725209080046</v>
      </c>
      <c r="G7" s="38">
        <v>15</v>
      </c>
      <c r="H7" s="39">
        <v>15</v>
      </c>
      <c r="I7" s="39">
        <v>7</v>
      </c>
      <c r="J7" s="40">
        <f t="shared" si="1"/>
        <v>37</v>
      </c>
      <c r="K7" s="41">
        <f t="shared" si="2"/>
        <v>4.4000000000000004</v>
      </c>
      <c r="L7" s="42">
        <v>15</v>
      </c>
      <c r="M7" s="43">
        <v>13</v>
      </c>
      <c r="N7" s="44">
        <f t="shared" si="3"/>
        <v>28</v>
      </c>
      <c r="O7" s="45">
        <f t="shared" si="4"/>
        <v>8.3000000000000007</v>
      </c>
      <c r="P7" s="46">
        <f t="shared" si="5"/>
        <v>12.700000000000001</v>
      </c>
    </row>
    <row r="8" spans="1:16" ht="45" x14ac:dyDescent="0.25">
      <c r="A8" s="33" t="s">
        <v>62</v>
      </c>
      <c r="B8" s="34" t="s">
        <v>276</v>
      </c>
      <c r="C8" s="112" t="s">
        <v>277</v>
      </c>
      <c r="D8" s="146">
        <v>108096</v>
      </c>
      <c r="E8" s="147">
        <v>75000</v>
      </c>
      <c r="F8" s="124">
        <f t="shared" si="0"/>
        <v>69.382770870337467</v>
      </c>
      <c r="G8" s="38">
        <v>15</v>
      </c>
      <c r="H8" s="39">
        <v>15</v>
      </c>
      <c r="I8" s="39">
        <v>0</v>
      </c>
      <c r="J8" s="40">
        <f t="shared" si="1"/>
        <v>30</v>
      </c>
      <c r="K8" s="41">
        <f t="shared" si="2"/>
        <v>3</v>
      </c>
      <c r="L8" s="42">
        <v>15</v>
      </c>
      <c r="M8" s="43">
        <v>15</v>
      </c>
      <c r="N8" s="44">
        <f t="shared" si="3"/>
        <v>30</v>
      </c>
      <c r="O8" s="45">
        <f t="shared" si="4"/>
        <v>9</v>
      </c>
      <c r="P8" s="46">
        <f t="shared" si="5"/>
        <v>12</v>
      </c>
    </row>
    <row r="9" spans="1:16" ht="90" x14ac:dyDescent="0.25">
      <c r="A9" s="33" t="s">
        <v>278</v>
      </c>
      <c r="B9" s="34" t="s">
        <v>279</v>
      </c>
      <c r="C9" s="112" t="s">
        <v>280</v>
      </c>
      <c r="D9" s="35">
        <v>71329</v>
      </c>
      <c r="E9" s="36">
        <v>34951</v>
      </c>
      <c r="F9" s="37">
        <f t="shared" si="0"/>
        <v>48.99970558959189</v>
      </c>
      <c r="G9" s="38">
        <v>15</v>
      </c>
      <c r="H9" s="39">
        <v>15</v>
      </c>
      <c r="I9" s="39">
        <v>7</v>
      </c>
      <c r="J9" s="40">
        <f t="shared" si="1"/>
        <v>37</v>
      </c>
      <c r="K9" s="41">
        <f t="shared" si="2"/>
        <v>4.4000000000000004</v>
      </c>
      <c r="L9" s="42">
        <v>15</v>
      </c>
      <c r="M9" s="43">
        <v>11</v>
      </c>
      <c r="N9" s="44">
        <f t="shared" si="3"/>
        <v>26</v>
      </c>
      <c r="O9" s="45">
        <f t="shared" si="4"/>
        <v>7.6</v>
      </c>
      <c r="P9" s="46">
        <f t="shared" si="5"/>
        <v>12</v>
      </c>
    </row>
    <row r="10" spans="1:16" ht="59.25" customHeight="1" x14ac:dyDescent="0.25">
      <c r="A10" s="33" t="s">
        <v>281</v>
      </c>
      <c r="B10" s="34" t="s">
        <v>282</v>
      </c>
      <c r="C10" s="112" t="s">
        <v>283</v>
      </c>
      <c r="D10" s="35">
        <v>571400</v>
      </c>
      <c r="E10" s="36">
        <v>400000</v>
      </c>
      <c r="F10" s="37">
        <f t="shared" si="0"/>
        <v>70.003500175008753</v>
      </c>
      <c r="G10" s="38">
        <v>15</v>
      </c>
      <c r="H10" s="39">
        <v>15</v>
      </c>
      <c r="I10" s="39">
        <v>0</v>
      </c>
      <c r="J10" s="40">
        <f t="shared" si="1"/>
        <v>30</v>
      </c>
      <c r="K10" s="41">
        <f t="shared" si="2"/>
        <v>3</v>
      </c>
      <c r="L10" s="42">
        <v>15</v>
      </c>
      <c r="M10" s="43">
        <v>14.4</v>
      </c>
      <c r="N10" s="44">
        <f t="shared" si="3"/>
        <v>29.4</v>
      </c>
      <c r="O10" s="45">
        <f t="shared" si="4"/>
        <v>8.7899999999999991</v>
      </c>
      <c r="P10" s="46">
        <f t="shared" si="5"/>
        <v>11.79</v>
      </c>
    </row>
    <row r="11" spans="1:16" ht="33.75" x14ac:dyDescent="0.25">
      <c r="A11" s="33" t="s">
        <v>34</v>
      </c>
      <c r="B11" s="34" t="s">
        <v>284</v>
      </c>
      <c r="C11" s="112" t="s">
        <v>285</v>
      </c>
      <c r="D11" s="35">
        <v>83006</v>
      </c>
      <c r="E11" s="36">
        <v>58104</v>
      </c>
      <c r="F11" s="37">
        <f t="shared" si="0"/>
        <v>69.9997590535624</v>
      </c>
      <c r="G11" s="38">
        <v>15</v>
      </c>
      <c r="H11" s="39">
        <v>15</v>
      </c>
      <c r="I11" s="39">
        <v>0</v>
      </c>
      <c r="J11" s="40">
        <f t="shared" si="1"/>
        <v>30</v>
      </c>
      <c r="K11" s="41">
        <f t="shared" si="2"/>
        <v>3</v>
      </c>
      <c r="L11" s="42">
        <v>15</v>
      </c>
      <c r="M11" s="43">
        <v>11</v>
      </c>
      <c r="N11" s="44">
        <f t="shared" si="3"/>
        <v>26</v>
      </c>
      <c r="O11" s="45">
        <f t="shared" si="4"/>
        <v>7.6</v>
      </c>
      <c r="P11" s="46">
        <f t="shared" si="5"/>
        <v>10.6</v>
      </c>
    </row>
    <row r="12" spans="1:16" ht="71.25" customHeight="1" thickBot="1" x14ac:dyDescent="0.3">
      <c r="A12" s="177" t="s">
        <v>65</v>
      </c>
      <c r="B12" s="150" t="s">
        <v>286</v>
      </c>
      <c r="C12" s="151" t="s">
        <v>287</v>
      </c>
      <c r="D12" s="152">
        <v>33996</v>
      </c>
      <c r="E12" s="153">
        <v>20398</v>
      </c>
      <c r="F12" s="154">
        <f t="shared" si="0"/>
        <v>60.00117660901283</v>
      </c>
      <c r="G12" s="155">
        <v>15</v>
      </c>
      <c r="H12" s="156">
        <v>15</v>
      </c>
      <c r="I12" s="156">
        <v>0</v>
      </c>
      <c r="J12" s="157">
        <f t="shared" si="1"/>
        <v>30</v>
      </c>
      <c r="K12" s="158">
        <f t="shared" si="2"/>
        <v>3</v>
      </c>
      <c r="L12" s="159">
        <v>15</v>
      </c>
      <c r="M12" s="160">
        <v>7.7</v>
      </c>
      <c r="N12" s="161">
        <f t="shared" si="3"/>
        <v>22.7</v>
      </c>
      <c r="O12" s="162">
        <f t="shared" si="4"/>
        <v>6.4450000000000003</v>
      </c>
      <c r="P12" s="163">
        <f t="shared" si="5"/>
        <v>9.4450000000000003</v>
      </c>
    </row>
    <row r="13" spans="1:16" x14ac:dyDescent="0.25">
      <c r="A13" s="236" t="s">
        <v>271</v>
      </c>
      <c r="B13" s="238" t="s">
        <v>1</v>
      </c>
      <c r="C13" s="240" t="s">
        <v>2</v>
      </c>
      <c r="D13" s="236" t="s">
        <v>3</v>
      </c>
      <c r="E13" s="238" t="s">
        <v>4</v>
      </c>
      <c r="F13" s="243"/>
      <c r="G13" s="244" t="s">
        <v>5</v>
      </c>
      <c r="H13" s="245"/>
      <c r="I13" s="245"/>
      <c r="J13" s="245"/>
      <c r="K13" s="246"/>
      <c r="L13" s="247" t="s">
        <v>6</v>
      </c>
      <c r="M13" s="245"/>
      <c r="N13" s="245"/>
      <c r="O13" s="246"/>
      <c r="P13" s="5"/>
    </row>
    <row r="14" spans="1:16" ht="21.75" thickBot="1" x14ac:dyDescent="0.3">
      <c r="A14" s="237"/>
      <c r="B14" s="239"/>
      <c r="C14" s="241"/>
      <c r="D14" s="242"/>
      <c r="E14" s="6" t="s">
        <v>7</v>
      </c>
      <c r="F14" s="7" t="s">
        <v>8</v>
      </c>
      <c r="G14" s="8" t="s">
        <v>9</v>
      </c>
      <c r="H14" s="9" t="s">
        <v>10</v>
      </c>
      <c r="I14" s="9" t="s">
        <v>11</v>
      </c>
      <c r="J14" s="10" t="s">
        <v>12</v>
      </c>
      <c r="K14" s="11" t="s">
        <v>13</v>
      </c>
      <c r="L14" s="12" t="s">
        <v>14</v>
      </c>
      <c r="M14" s="13" t="s">
        <v>15</v>
      </c>
      <c r="N14" s="14" t="s">
        <v>16</v>
      </c>
      <c r="O14" s="7" t="s">
        <v>17</v>
      </c>
      <c r="P14" s="15" t="s">
        <v>18</v>
      </c>
    </row>
    <row r="15" spans="1:16" ht="63" customHeight="1" thickBot="1" x14ac:dyDescent="0.3">
      <c r="A15" s="213" t="s">
        <v>216</v>
      </c>
      <c r="B15" s="214" t="s">
        <v>288</v>
      </c>
      <c r="C15" s="215" t="s">
        <v>289</v>
      </c>
      <c r="D15" s="216">
        <v>166076</v>
      </c>
      <c r="E15" s="217">
        <v>116253</v>
      </c>
      <c r="F15" s="218">
        <f>E15/D15*100</f>
        <v>69.999879573207451</v>
      </c>
      <c r="G15" s="219">
        <v>15</v>
      </c>
      <c r="H15" s="220">
        <v>15</v>
      </c>
      <c r="I15" s="220">
        <v>0</v>
      </c>
      <c r="J15" s="221">
        <f>G15+H15+I15</f>
        <v>30</v>
      </c>
      <c r="K15" s="222">
        <f>(G15/10)+(H15/10)+(I15/5)</f>
        <v>3</v>
      </c>
      <c r="L15" s="223">
        <v>0</v>
      </c>
      <c r="M15" s="224">
        <v>10.3</v>
      </c>
      <c r="N15" s="225">
        <f>L15+M15</f>
        <v>10.3</v>
      </c>
      <c r="O15" s="226">
        <f>(L15*0.25)+(M15*0.35)</f>
        <v>3.605</v>
      </c>
      <c r="P15" s="227">
        <f>K15+O15</f>
        <v>6.6050000000000004</v>
      </c>
    </row>
    <row r="16" spans="1:16" ht="15.75" thickBot="1" x14ac:dyDescent="0.3">
      <c r="A16" s="16"/>
      <c r="B16" s="16"/>
      <c r="C16" s="16"/>
      <c r="D16" s="127">
        <f>SUM(D6:D12)</f>
        <v>1844827</v>
      </c>
      <c r="E16" s="128">
        <f>SUM(E6:E15)</f>
        <v>1174706</v>
      </c>
      <c r="F16" s="129"/>
      <c r="G16" s="130"/>
      <c r="H16" s="130"/>
      <c r="I16" s="130"/>
      <c r="J16" s="17"/>
      <c r="K16" s="131"/>
      <c r="L16" s="130"/>
      <c r="M16" s="132"/>
      <c r="N16" s="133"/>
      <c r="O16" s="131"/>
      <c r="P16" s="18"/>
    </row>
    <row r="17" spans="1:16" x14ac:dyDescent="0.25">
      <c r="A17" s="16"/>
      <c r="B17" s="16"/>
      <c r="C17" s="16"/>
      <c r="D17" s="134"/>
      <c r="E17" s="134"/>
      <c r="F17" s="129"/>
      <c r="G17" s="130"/>
      <c r="H17" s="130"/>
      <c r="I17" s="130"/>
      <c r="J17" s="17"/>
      <c r="K17" s="131"/>
      <c r="L17" s="130"/>
      <c r="M17" s="132"/>
      <c r="N17" s="133"/>
      <c r="O17" s="131"/>
      <c r="P17" s="18"/>
    </row>
    <row r="18" spans="1:16" x14ac:dyDescent="0.25">
      <c r="A18"/>
      <c r="B18"/>
      <c r="C18"/>
      <c r="D18"/>
      <c r="E18"/>
      <c r="F18"/>
      <c r="G18"/>
      <c r="H18"/>
      <c r="I18"/>
      <c r="J18"/>
      <c r="K18"/>
      <c r="L18"/>
      <c r="M18"/>
      <c r="N18"/>
      <c r="O18"/>
      <c r="P18"/>
    </row>
    <row r="19" spans="1:16" x14ac:dyDescent="0.25">
      <c r="A19" s="16"/>
      <c r="B19" s="16"/>
      <c r="C19" s="16"/>
      <c r="D19" s="134"/>
      <c r="E19" s="134"/>
      <c r="F19" s="129"/>
      <c r="G19" s="130"/>
      <c r="H19" s="130"/>
      <c r="I19" s="130"/>
      <c r="J19" s="17"/>
      <c r="K19" s="131"/>
      <c r="L19" s="130"/>
      <c r="M19" s="132"/>
      <c r="N19" s="133"/>
      <c r="O19" s="131"/>
      <c r="P19" s="18"/>
    </row>
    <row r="21" spans="1:16" x14ac:dyDescent="0.25">
      <c r="A21" s="16"/>
      <c r="B21" s="16"/>
      <c r="C21" s="16"/>
      <c r="D21" s="139"/>
      <c r="E21" s="139"/>
      <c r="F21" s="129"/>
      <c r="G21" s="130"/>
      <c r="H21" s="130"/>
      <c r="I21" s="130"/>
      <c r="J21" s="17"/>
      <c r="K21" s="131"/>
      <c r="L21" s="130"/>
      <c r="M21" s="132"/>
      <c r="N21" s="133"/>
      <c r="O21" s="131"/>
      <c r="P21" s="18"/>
    </row>
    <row r="38" spans="1:6" x14ac:dyDescent="0.25">
      <c r="A38" s="143"/>
      <c r="B38" s="144"/>
      <c r="C38" s="145"/>
      <c r="D38" s="143"/>
      <c r="E38" s="144"/>
      <c r="F38" s="144"/>
    </row>
    <row r="39" spans="1:6" x14ac:dyDescent="0.25">
      <c r="A39" s="143"/>
      <c r="B39" s="144"/>
      <c r="C39" s="145"/>
      <c r="D39" s="143"/>
      <c r="E39" s="144"/>
      <c r="F39" s="144"/>
    </row>
    <row r="40" spans="1:6" x14ac:dyDescent="0.25">
      <c r="A40" s="143"/>
      <c r="B40" s="144"/>
      <c r="C40" s="145"/>
      <c r="D40" s="143"/>
      <c r="E40" s="144"/>
      <c r="F40" s="144"/>
    </row>
    <row r="41" spans="1:6" x14ac:dyDescent="0.25">
      <c r="A41" s="143"/>
      <c r="B41" s="144"/>
      <c r="C41" s="145"/>
      <c r="D41" s="143"/>
      <c r="E41" s="144"/>
      <c r="F41" s="144"/>
    </row>
    <row r="42" spans="1:6" x14ac:dyDescent="0.25">
      <c r="A42" s="143"/>
      <c r="B42" s="144"/>
      <c r="C42" s="145"/>
      <c r="D42" s="143"/>
      <c r="E42" s="144"/>
      <c r="F42" s="144"/>
    </row>
    <row r="43" spans="1:6" x14ac:dyDescent="0.25">
      <c r="A43" s="143"/>
      <c r="B43" s="144"/>
      <c r="C43" s="145"/>
      <c r="D43" s="143"/>
      <c r="E43" s="144"/>
      <c r="F43" s="144"/>
    </row>
    <row r="44" spans="1:6" x14ac:dyDescent="0.25">
      <c r="A44" s="143"/>
      <c r="B44" s="144"/>
      <c r="C44" s="145"/>
      <c r="D44" s="143"/>
      <c r="E44" s="144"/>
      <c r="F44" s="144"/>
    </row>
    <row r="45" spans="1:6" x14ac:dyDescent="0.25">
      <c r="A45" s="143"/>
      <c r="B45" s="144"/>
      <c r="C45" s="145"/>
      <c r="D45" s="143"/>
      <c r="E45" s="144"/>
      <c r="F45" s="144"/>
    </row>
    <row r="46" spans="1:6" x14ac:dyDescent="0.25">
      <c r="A46" s="143"/>
      <c r="B46" s="144"/>
      <c r="C46" s="145"/>
      <c r="D46" s="143"/>
      <c r="E46" s="144"/>
      <c r="F46" s="144"/>
    </row>
    <row r="47" spans="1:6" x14ac:dyDescent="0.25">
      <c r="A47" s="143"/>
      <c r="B47" s="144"/>
      <c r="C47" s="145"/>
      <c r="D47" s="143"/>
      <c r="E47" s="144"/>
      <c r="F47" s="144"/>
    </row>
    <row r="48" spans="1:6" x14ac:dyDescent="0.25">
      <c r="A48" s="143"/>
      <c r="B48" s="144"/>
      <c r="C48" s="145"/>
      <c r="D48" s="143"/>
      <c r="E48" s="144"/>
      <c r="F48" s="144"/>
    </row>
    <row r="49" spans="1:6" x14ac:dyDescent="0.25">
      <c r="A49" s="143"/>
      <c r="B49" s="144"/>
      <c r="C49" s="145"/>
      <c r="D49" s="143"/>
      <c r="E49" s="144"/>
      <c r="F49" s="144"/>
    </row>
    <row r="50" spans="1:6" x14ac:dyDescent="0.25">
      <c r="A50" s="143"/>
      <c r="B50" s="144"/>
      <c r="C50" s="145"/>
      <c r="D50" s="143"/>
      <c r="E50" s="144"/>
      <c r="F50" s="144"/>
    </row>
    <row r="51" spans="1:6" x14ac:dyDescent="0.25">
      <c r="A51" s="143"/>
      <c r="B51" s="144"/>
      <c r="D51" s="143"/>
      <c r="E51" s="144"/>
    </row>
    <row r="52" spans="1:6" x14ac:dyDescent="0.25">
      <c r="A52" s="143"/>
      <c r="B52" s="144"/>
      <c r="D52" s="143"/>
      <c r="E52" s="144"/>
    </row>
    <row r="53" spans="1:6" x14ac:dyDescent="0.25">
      <c r="A53" s="143"/>
      <c r="B53" s="144"/>
      <c r="D53" s="143"/>
      <c r="E53" s="144"/>
    </row>
    <row r="54" spans="1:6" x14ac:dyDescent="0.25">
      <c r="A54" s="143"/>
      <c r="B54" s="144"/>
      <c r="D54" s="143"/>
      <c r="E54" s="144"/>
    </row>
    <row r="55" spans="1:6" x14ac:dyDescent="0.25">
      <c r="A55" s="143"/>
      <c r="B55" s="144"/>
      <c r="D55" s="143"/>
      <c r="E55" s="144"/>
    </row>
    <row r="56" spans="1:6" x14ac:dyDescent="0.25">
      <c r="A56" s="143"/>
      <c r="B56" s="144"/>
      <c r="D56" s="143"/>
      <c r="E56" s="144"/>
    </row>
    <row r="57" spans="1:6" x14ac:dyDescent="0.25">
      <c r="A57" s="143"/>
      <c r="B57" s="144"/>
      <c r="D57" s="143"/>
      <c r="E57" s="144"/>
    </row>
    <row r="58" spans="1:6" x14ac:dyDescent="0.25">
      <c r="A58" s="143"/>
      <c r="B58" s="144"/>
      <c r="D58" s="143"/>
      <c r="E58" s="144"/>
    </row>
    <row r="59" spans="1:6" x14ac:dyDescent="0.25">
      <c r="A59" s="143"/>
      <c r="B59" s="144"/>
      <c r="D59" s="143"/>
      <c r="E59" s="144"/>
    </row>
    <row r="60" spans="1:6" x14ac:dyDescent="0.25">
      <c r="A60" s="143"/>
      <c r="B60" s="144"/>
      <c r="D60" s="143"/>
      <c r="E60" s="144"/>
    </row>
    <row r="61" spans="1:6" x14ac:dyDescent="0.25">
      <c r="A61" s="143"/>
      <c r="B61" s="144"/>
      <c r="D61" s="143"/>
      <c r="E61" s="144"/>
    </row>
    <row r="62" spans="1:6" x14ac:dyDescent="0.25">
      <c r="A62" s="143"/>
      <c r="B62" s="144"/>
      <c r="D62" s="143"/>
      <c r="E62" s="144"/>
    </row>
    <row r="63" spans="1:6" x14ac:dyDescent="0.25">
      <c r="A63" s="143"/>
      <c r="B63" s="144"/>
      <c r="D63" s="143"/>
      <c r="E63" s="144"/>
    </row>
    <row r="64" spans="1:6" x14ac:dyDescent="0.25">
      <c r="A64" s="143"/>
      <c r="B64" s="144"/>
      <c r="D64" s="143"/>
      <c r="E64" s="144"/>
    </row>
    <row r="65" spans="1:5" x14ac:dyDescent="0.25">
      <c r="A65" s="143"/>
      <c r="B65" s="144"/>
      <c r="D65" s="143"/>
      <c r="E65" s="144"/>
    </row>
    <row r="66" spans="1:5" x14ac:dyDescent="0.25">
      <c r="A66" s="143"/>
      <c r="B66" s="144"/>
      <c r="D66" s="143"/>
      <c r="E66" s="144"/>
    </row>
    <row r="67" spans="1:5" x14ac:dyDescent="0.25">
      <c r="A67" s="143"/>
      <c r="B67" s="144"/>
      <c r="D67" s="143"/>
      <c r="E67" s="144"/>
    </row>
    <row r="68" spans="1:5" x14ac:dyDescent="0.25">
      <c r="A68" s="143"/>
      <c r="B68" s="144"/>
      <c r="D68" s="143"/>
      <c r="E68" s="144"/>
    </row>
    <row r="69" spans="1:5" x14ac:dyDescent="0.25">
      <c r="A69" s="143"/>
      <c r="B69" s="144"/>
      <c r="D69" s="143"/>
      <c r="E69" s="144"/>
    </row>
    <row r="70" spans="1:5" x14ac:dyDescent="0.25">
      <c r="A70" s="143"/>
      <c r="B70" s="144"/>
      <c r="D70" s="143"/>
      <c r="E70" s="144"/>
    </row>
    <row r="71" spans="1:5" x14ac:dyDescent="0.25">
      <c r="A71" s="143"/>
      <c r="B71" s="144"/>
      <c r="D71" s="143"/>
      <c r="E71" s="144"/>
    </row>
    <row r="72" spans="1:5" x14ac:dyDescent="0.25">
      <c r="A72" s="143"/>
      <c r="B72" s="144"/>
      <c r="D72" s="143"/>
      <c r="E72" s="144"/>
    </row>
    <row r="73" spans="1:5" x14ac:dyDescent="0.25">
      <c r="A73" s="143"/>
      <c r="B73" s="144"/>
      <c r="D73" s="143"/>
      <c r="E73" s="144"/>
    </row>
    <row r="74" spans="1:5" x14ac:dyDescent="0.25">
      <c r="A74" s="143"/>
      <c r="B74" s="144"/>
      <c r="D74" s="143"/>
      <c r="E74" s="144"/>
    </row>
    <row r="75" spans="1:5" x14ac:dyDescent="0.25">
      <c r="A75" s="143"/>
      <c r="B75" s="144"/>
      <c r="D75" s="143"/>
      <c r="E75" s="144"/>
    </row>
    <row r="76" spans="1:5" x14ac:dyDescent="0.25">
      <c r="A76" s="143"/>
      <c r="B76" s="144"/>
      <c r="D76" s="143"/>
      <c r="E76" s="144"/>
    </row>
    <row r="77" spans="1:5" x14ac:dyDescent="0.25">
      <c r="A77" s="143"/>
      <c r="B77" s="144"/>
      <c r="D77" s="143"/>
      <c r="E77" s="144"/>
    </row>
    <row r="78" spans="1:5" x14ac:dyDescent="0.25">
      <c r="A78" s="143"/>
      <c r="B78" s="144"/>
      <c r="D78" s="143"/>
      <c r="E78" s="144"/>
    </row>
    <row r="79" spans="1:5" x14ac:dyDescent="0.25">
      <c r="A79" s="143"/>
      <c r="B79" s="144"/>
      <c r="D79" s="143"/>
      <c r="E79" s="144"/>
    </row>
    <row r="93" spans="5:5" x14ac:dyDescent="0.25">
      <c r="E93" s="2"/>
    </row>
    <row r="94" spans="5:5" x14ac:dyDescent="0.25">
      <c r="E94" s="2"/>
    </row>
    <row r="95" spans="5:5" x14ac:dyDescent="0.25">
      <c r="E95" s="2"/>
    </row>
    <row r="96" spans="5:5" x14ac:dyDescent="0.25">
      <c r="E96" s="2"/>
    </row>
    <row r="97" spans="5:5" x14ac:dyDescent="0.25">
      <c r="E97" s="2"/>
    </row>
    <row r="98" spans="5:5" x14ac:dyDescent="0.25">
      <c r="E98" s="2"/>
    </row>
    <row r="99" spans="5:5" x14ac:dyDescent="0.25">
      <c r="E99" s="2"/>
    </row>
    <row r="100" spans="5:5" x14ac:dyDescent="0.25">
      <c r="E100" s="2"/>
    </row>
    <row r="101" spans="5:5" x14ac:dyDescent="0.25">
      <c r="E101" s="2"/>
    </row>
    <row r="102" spans="5:5" x14ac:dyDescent="0.25">
      <c r="E102" s="2"/>
    </row>
    <row r="103" spans="5:5" x14ac:dyDescent="0.25">
      <c r="E103" s="2"/>
    </row>
    <row r="104" spans="5:5" x14ac:dyDescent="0.25">
      <c r="E104" s="2"/>
    </row>
    <row r="105" spans="5:5" x14ac:dyDescent="0.25">
      <c r="E105" s="2"/>
    </row>
    <row r="106" spans="5:5" x14ac:dyDescent="0.25">
      <c r="E106" s="2"/>
    </row>
    <row r="107" spans="5:5" x14ac:dyDescent="0.25">
      <c r="E107" s="2"/>
    </row>
    <row r="108" spans="5:5" x14ac:dyDescent="0.25">
      <c r="E108" s="2"/>
    </row>
    <row r="109" spans="5:5" x14ac:dyDescent="0.25">
      <c r="E109" s="2"/>
    </row>
    <row r="110" spans="5:5" x14ac:dyDescent="0.25">
      <c r="E110" s="2"/>
    </row>
    <row r="111" spans="5:5" x14ac:dyDescent="0.25">
      <c r="E111" s="2"/>
    </row>
    <row r="112" spans="5:5" x14ac:dyDescent="0.25">
      <c r="E112" s="2"/>
    </row>
    <row r="113" spans="5:5" x14ac:dyDescent="0.25">
      <c r="E113" s="2"/>
    </row>
    <row r="114" spans="5:5" x14ac:dyDescent="0.25">
      <c r="E114" s="2"/>
    </row>
    <row r="115" spans="5:5" x14ac:dyDescent="0.25">
      <c r="E115" s="2"/>
    </row>
    <row r="116" spans="5:5" x14ac:dyDescent="0.25">
      <c r="E116" s="2"/>
    </row>
    <row r="117" spans="5:5" x14ac:dyDescent="0.25">
      <c r="E117" s="2"/>
    </row>
    <row r="118" spans="5:5" x14ac:dyDescent="0.25">
      <c r="E118" s="2"/>
    </row>
    <row r="119" spans="5:5" x14ac:dyDescent="0.25">
      <c r="E119" s="2"/>
    </row>
    <row r="120" spans="5:5" x14ac:dyDescent="0.25">
      <c r="E120" s="2"/>
    </row>
    <row r="121" spans="5:5" x14ac:dyDescent="0.25">
      <c r="E121" s="2"/>
    </row>
  </sheetData>
  <mergeCells count="17">
    <mergeCell ref="L13:O13"/>
    <mergeCell ref="A13:A14"/>
    <mergeCell ref="B13:B14"/>
    <mergeCell ref="C13:C14"/>
    <mergeCell ref="D13:D14"/>
    <mergeCell ref="E13:F13"/>
    <mergeCell ref="G13:K13"/>
    <mergeCell ref="A1:P1"/>
    <mergeCell ref="G2:P2"/>
    <mergeCell ref="A3:P3"/>
    <mergeCell ref="A4:A5"/>
    <mergeCell ref="B4:B5"/>
    <mergeCell ref="C4:C5"/>
    <mergeCell ref="D4:D5"/>
    <mergeCell ref="E4:F4"/>
    <mergeCell ref="G4:K4"/>
    <mergeCell ref="L4:O4"/>
  </mergeCells>
  <pageMargins left="0.31496062992125984" right="0.31496062992125984" top="0.78740157480314965" bottom="0.59055118110236227" header="0.31496062992125984" footer="0.31496062992125984"/>
  <pageSetup paperSize="9" firstPageNumber="14" orientation="landscape" useFirstPageNumber="1" r:id="rId1"/>
  <headerFooter>
    <oddFooter>&amp;C&amp;10&amp;P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topLeftCell="A76" workbookViewId="0">
      <selection activeCell="L21" sqref="L21"/>
    </sheetView>
  </sheetViews>
  <sheetFormatPr defaultRowHeight="15" x14ac:dyDescent="0.25"/>
  <cols>
    <col min="1" max="1" width="22.42578125" customWidth="1"/>
    <col min="3" max="3" width="1.85546875" style="178" customWidth="1"/>
    <col min="4" max="4" width="22.42578125" customWidth="1"/>
    <col min="6" max="6" width="1.85546875" style="178" customWidth="1"/>
    <col min="7" max="7" width="22.42578125" style="176" customWidth="1"/>
    <col min="9" max="9" width="1.85546875" style="178" customWidth="1"/>
    <col min="10" max="10" width="22.42578125" customWidth="1"/>
  </cols>
  <sheetData>
    <row r="1" spans="1:11" x14ac:dyDescent="0.25">
      <c r="A1" s="266" t="s">
        <v>456</v>
      </c>
      <c r="B1" s="266"/>
      <c r="C1" s="266"/>
      <c r="D1" s="266"/>
      <c r="E1" s="266"/>
      <c r="F1" s="266"/>
      <c r="G1" s="266"/>
      <c r="H1" s="266"/>
    </row>
    <row r="3" spans="1:11" x14ac:dyDescent="0.25">
      <c r="A3" s="189" t="s">
        <v>435</v>
      </c>
      <c r="B3" s="190"/>
      <c r="D3" s="189" t="s">
        <v>436</v>
      </c>
      <c r="E3" s="190"/>
      <c r="G3" s="189" t="s">
        <v>447</v>
      </c>
      <c r="H3" s="190"/>
    </row>
    <row r="4" spans="1:11" ht="6" customHeight="1" x14ac:dyDescent="0.25"/>
    <row r="5" spans="1:11" s="183" customFormat="1" ht="12.75" x14ac:dyDescent="0.2">
      <c r="A5" s="179" t="s">
        <v>363</v>
      </c>
      <c r="B5" s="180" t="s">
        <v>298</v>
      </c>
      <c r="C5" s="181"/>
      <c r="D5" s="179" t="s">
        <v>406</v>
      </c>
      <c r="E5" s="182" t="s">
        <v>350</v>
      </c>
      <c r="F5" s="181"/>
      <c r="G5" s="179" t="s">
        <v>420</v>
      </c>
      <c r="H5" s="182" t="s">
        <v>359</v>
      </c>
      <c r="I5" s="181"/>
    </row>
    <row r="6" spans="1:11" s="183" customFormat="1" ht="12.75" x14ac:dyDescent="0.2">
      <c r="A6" s="179" t="s">
        <v>388</v>
      </c>
      <c r="B6" s="180" t="s">
        <v>318</v>
      </c>
      <c r="C6" s="184"/>
      <c r="D6" s="179" t="s">
        <v>400</v>
      </c>
      <c r="E6" s="182" t="s">
        <v>344</v>
      </c>
      <c r="F6" s="185"/>
      <c r="G6" s="179" t="s">
        <v>421</v>
      </c>
      <c r="H6" s="180" t="s">
        <v>360</v>
      </c>
      <c r="I6" s="184"/>
    </row>
    <row r="7" spans="1:11" s="183" customFormat="1" ht="12.75" x14ac:dyDescent="0.2">
      <c r="A7" s="179" t="s">
        <v>376</v>
      </c>
      <c r="B7" s="180" t="s">
        <v>308</v>
      </c>
      <c r="C7" s="184"/>
      <c r="D7" s="179" t="s">
        <v>404</v>
      </c>
      <c r="E7" s="182" t="s">
        <v>348</v>
      </c>
      <c r="F7" s="184"/>
      <c r="G7" s="179" t="s">
        <v>388</v>
      </c>
      <c r="H7" s="182" t="s">
        <v>318</v>
      </c>
      <c r="I7" s="184"/>
    </row>
    <row r="8" spans="1:11" s="183" customFormat="1" ht="12.75" x14ac:dyDescent="0.2">
      <c r="A8" s="179" t="s">
        <v>387</v>
      </c>
      <c r="B8" s="180" t="s">
        <v>317</v>
      </c>
      <c r="C8" s="184"/>
      <c r="D8" s="179" t="s">
        <v>401</v>
      </c>
      <c r="E8" s="180" t="s">
        <v>345</v>
      </c>
      <c r="F8" s="184"/>
      <c r="G8" s="179" t="s">
        <v>408</v>
      </c>
      <c r="H8" s="180" t="s">
        <v>334</v>
      </c>
      <c r="I8" s="184"/>
    </row>
    <row r="9" spans="1:11" s="183" customFormat="1" ht="12.75" x14ac:dyDescent="0.2">
      <c r="A9" s="179" t="s">
        <v>366</v>
      </c>
      <c r="B9" s="180" t="s">
        <v>301</v>
      </c>
      <c r="C9" s="184"/>
      <c r="D9" s="179" t="s">
        <v>405</v>
      </c>
      <c r="E9" s="182" t="s">
        <v>349</v>
      </c>
      <c r="F9" s="184"/>
      <c r="G9" s="179" t="s">
        <v>406</v>
      </c>
      <c r="H9" s="182" t="s">
        <v>350</v>
      </c>
      <c r="I9" s="185"/>
    </row>
    <row r="10" spans="1:11" s="183" customFormat="1" ht="12.75" x14ac:dyDescent="0.2">
      <c r="A10" s="179" t="s">
        <v>379</v>
      </c>
      <c r="B10" s="180" t="s">
        <v>296</v>
      </c>
      <c r="C10" s="184"/>
      <c r="D10" s="179" t="s">
        <v>372</v>
      </c>
      <c r="E10" s="180" t="s">
        <v>306</v>
      </c>
      <c r="F10" s="185"/>
      <c r="G10" s="179" t="s">
        <v>387</v>
      </c>
      <c r="H10" s="180" t="s">
        <v>317</v>
      </c>
      <c r="I10" s="185"/>
    </row>
    <row r="11" spans="1:11" s="183" customFormat="1" ht="12.75" x14ac:dyDescent="0.2">
      <c r="A11" s="179" t="s">
        <v>377</v>
      </c>
      <c r="B11" s="180" t="s">
        <v>309</v>
      </c>
      <c r="C11" s="184"/>
      <c r="D11" s="179" t="s">
        <v>402</v>
      </c>
      <c r="E11" s="180" t="s">
        <v>346</v>
      </c>
      <c r="F11" s="185"/>
      <c r="G11" s="179" t="s">
        <v>377</v>
      </c>
      <c r="H11" s="180" t="s">
        <v>309</v>
      </c>
      <c r="I11" s="185"/>
    </row>
    <row r="12" spans="1:11" s="183" customFormat="1" ht="12.75" x14ac:dyDescent="0.2">
      <c r="A12" s="186" t="s">
        <v>382</v>
      </c>
      <c r="B12" s="180" t="s">
        <v>312</v>
      </c>
      <c r="C12" s="184"/>
      <c r="D12" s="179" t="s">
        <v>403</v>
      </c>
      <c r="E12" s="180" t="s">
        <v>347</v>
      </c>
      <c r="F12" s="184"/>
      <c r="G12" s="179" t="s">
        <v>407</v>
      </c>
      <c r="H12" s="180" t="s">
        <v>335</v>
      </c>
      <c r="I12" s="185"/>
    </row>
    <row r="13" spans="1:11" s="183" customFormat="1" ht="12.75" x14ac:dyDescent="0.2">
      <c r="A13" s="179" t="s">
        <v>392</v>
      </c>
      <c r="B13" s="180" t="s">
        <v>322</v>
      </c>
      <c r="C13" s="184"/>
      <c r="D13" s="181"/>
      <c r="E13" s="181"/>
      <c r="F13" s="185"/>
      <c r="G13" s="179" t="s">
        <v>382</v>
      </c>
      <c r="H13" s="180" t="s">
        <v>312</v>
      </c>
      <c r="I13" s="185"/>
      <c r="J13" s="181"/>
      <c r="K13" s="181"/>
    </row>
    <row r="14" spans="1:11" s="183" customFormat="1" ht="12.75" x14ac:dyDescent="0.2">
      <c r="A14" s="179" t="s">
        <v>71</v>
      </c>
      <c r="B14" s="180" t="s">
        <v>293</v>
      </c>
      <c r="C14" s="184"/>
      <c r="F14" s="181"/>
      <c r="G14" s="179" t="s">
        <v>375</v>
      </c>
      <c r="H14" s="180" t="s">
        <v>291</v>
      </c>
      <c r="I14" s="185"/>
    </row>
    <row r="15" spans="1:11" s="183" customFormat="1" ht="12.75" x14ac:dyDescent="0.2">
      <c r="A15" s="179" t="s">
        <v>384</v>
      </c>
      <c r="B15" s="180" t="s">
        <v>314</v>
      </c>
      <c r="C15" s="184"/>
      <c r="F15" s="181"/>
      <c r="G15" s="179" t="s">
        <v>389</v>
      </c>
      <c r="H15" s="180" t="s">
        <v>319</v>
      </c>
      <c r="I15" s="185"/>
    </row>
    <row r="16" spans="1:11" s="183" customFormat="1" ht="12.75" x14ac:dyDescent="0.2">
      <c r="A16" s="179" t="s">
        <v>368</v>
      </c>
      <c r="B16" s="180" t="s">
        <v>295</v>
      </c>
      <c r="C16" s="184"/>
      <c r="F16" s="181"/>
      <c r="G16" s="179" t="s">
        <v>411</v>
      </c>
      <c r="H16" s="182" t="s">
        <v>340</v>
      </c>
      <c r="I16" s="184"/>
    </row>
    <row r="17" spans="1:9" s="183" customFormat="1" ht="12.75" x14ac:dyDescent="0.2">
      <c r="A17" s="179" t="s">
        <v>375</v>
      </c>
      <c r="B17" s="180" t="s">
        <v>291</v>
      </c>
      <c r="C17" s="184"/>
      <c r="F17" s="181"/>
      <c r="G17" s="179" t="s">
        <v>415</v>
      </c>
      <c r="H17" s="182" t="s">
        <v>354</v>
      </c>
      <c r="I17" s="184"/>
    </row>
    <row r="18" spans="1:9" s="183" customFormat="1" ht="12.75" x14ac:dyDescent="0.2">
      <c r="A18" s="179" t="s">
        <v>389</v>
      </c>
      <c r="B18" s="180" t="s">
        <v>319</v>
      </c>
      <c r="C18" s="184"/>
      <c r="F18" s="181"/>
      <c r="G18" s="179" t="s">
        <v>410</v>
      </c>
      <c r="H18" s="182" t="s">
        <v>352</v>
      </c>
      <c r="I18" s="184"/>
    </row>
    <row r="19" spans="1:9" s="183" customFormat="1" ht="12.75" x14ac:dyDescent="0.2">
      <c r="A19" s="179" t="s">
        <v>385</v>
      </c>
      <c r="B19" s="180" t="s">
        <v>315</v>
      </c>
      <c r="C19" s="184"/>
      <c r="F19" s="181"/>
      <c r="G19" s="179" t="s">
        <v>418</v>
      </c>
      <c r="H19" s="182" t="s">
        <v>357</v>
      </c>
      <c r="I19" s="184"/>
    </row>
    <row r="20" spans="1:9" s="183" customFormat="1" ht="12.75" x14ac:dyDescent="0.2">
      <c r="A20" s="179" t="s">
        <v>386</v>
      </c>
      <c r="B20" s="180" t="s">
        <v>316</v>
      </c>
      <c r="C20" s="184"/>
      <c r="F20" s="181"/>
      <c r="G20" s="179" t="s">
        <v>423</v>
      </c>
      <c r="H20" s="182" t="s">
        <v>342</v>
      </c>
      <c r="I20" s="185"/>
    </row>
    <row r="21" spans="1:9" s="183" customFormat="1" ht="12.75" x14ac:dyDescent="0.2">
      <c r="A21" s="179" t="s">
        <v>383</v>
      </c>
      <c r="B21" s="180" t="s">
        <v>313</v>
      </c>
      <c r="C21" s="184"/>
      <c r="F21" s="181"/>
      <c r="G21" s="179" t="s">
        <v>399</v>
      </c>
      <c r="H21" s="180" t="s">
        <v>329</v>
      </c>
      <c r="I21" s="184"/>
    </row>
    <row r="22" spans="1:9" s="183" customFormat="1" ht="12.75" x14ac:dyDescent="0.2">
      <c r="A22" s="179" t="s">
        <v>399</v>
      </c>
      <c r="B22" s="180" t="s">
        <v>329</v>
      </c>
      <c r="C22" s="184"/>
      <c r="F22" s="181"/>
      <c r="G22" s="179" t="s">
        <v>374</v>
      </c>
      <c r="H22" s="180" t="s">
        <v>307</v>
      </c>
      <c r="I22" s="184"/>
    </row>
    <row r="23" spans="1:9" s="183" customFormat="1" ht="12.75" x14ac:dyDescent="0.2">
      <c r="A23" s="179" t="s">
        <v>381</v>
      </c>
      <c r="B23" s="180" t="s">
        <v>311</v>
      </c>
      <c r="C23" s="184"/>
      <c r="F23" s="181"/>
      <c r="G23" s="179" t="s">
        <v>412</v>
      </c>
      <c r="H23" s="182" t="s">
        <v>353</v>
      </c>
      <c r="I23" s="184"/>
    </row>
    <row r="24" spans="1:9" s="183" customFormat="1" ht="12.75" x14ac:dyDescent="0.2">
      <c r="A24" s="179" t="s">
        <v>374</v>
      </c>
      <c r="B24" s="180" t="s">
        <v>307</v>
      </c>
      <c r="C24" s="184"/>
      <c r="F24" s="181"/>
      <c r="G24" s="179" t="s">
        <v>416</v>
      </c>
      <c r="H24" s="180" t="s">
        <v>355</v>
      </c>
      <c r="I24" s="185"/>
    </row>
    <row r="25" spans="1:9" s="183" customFormat="1" ht="12.75" x14ac:dyDescent="0.2">
      <c r="A25" s="179" t="s">
        <v>364</v>
      </c>
      <c r="B25" s="180" t="s">
        <v>299</v>
      </c>
      <c r="C25" s="184"/>
      <c r="F25" s="181"/>
      <c r="G25" s="179" t="s">
        <v>409</v>
      </c>
      <c r="H25" s="182" t="s">
        <v>351</v>
      </c>
      <c r="I25" s="185"/>
    </row>
    <row r="26" spans="1:9" s="183" customFormat="1" ht="12.75" x14ac:dyDescent="0.2">
      <c r="A26" s="179" t="s">
        <v>394</v>
      </c>
      <c r="B26" s="180" t="s">
        <v>324</v>
      </c>
      <c r="C26" s="184"/>
      <c r="F26" s="181"/>
      <c r="G26" s="179" t="s">
        <v>372</v>
      </c>
      <c r="H26" s="180" t="s">
        <v>306</v>
      </c>
      <c r="I26" s="185"/>
    </row>
    <row r="27" spans="1:9" s="183" customFormat="1" ht="12.75" x14ac:dyDescent="0.2">
      <c r="A27" s="179" t="s">
        <v>393</v>
      </c>
      <c r="B27" s="180" t="s">
        <v>323</v>
      </c>
      <c r="C27" s="184"/>
      <c r="F27" s="181"/>
      <c r="G27" s="179" t="s">
        <v>369</v>
      </c>
      <c r="H27" s="182" t="s">
        <v>303</v>
      </c>
      <c r="I27" s="185"/>
    </row>
    <row r="28" spans="1:9" s="183" customFormat="1" ht="12.75" x14ac:dyDescent="0.2">
      <c r="A28" s="179" t="s">
        <v>390</v>
      </c>
      <c r="B28" s="180" t="s">
        <v>320</v>
      </c>
      <c r="C28" s="184"/>
      <c r="F28" s="181"/>
      <c r="G28" s="179" t="s">
        <v>419</v>
      </c>
      <c r="H28" s="182" t="s">
        <v>358</v>
      </c>
      <c r="I28" s="184"/>
    </row>
    <row r="29" spans="1:9" s="183" customFormat="1" ht="12.75" x14ac:dyDescent="0.2">
      <c r="A29" s="179" t="s">
        <v>365</v>
      </c>
      <c r="B29" s="180" t="s">
        <v>300</v>
      </c>
      <c r="C29" s="184"/>
      <c r="F29" s="181"/>
      <c r="G29" s="179" t="s">
        <v>413</v>
      </c>
      <c r="H29" s="182" t="s">
        <v>338</v>
      </c>
      <c r="I29" s="185"/>
    </row>
    <row r="30" spans="1:9" s="183" customFormat="1" ht="12.75" x14ac:dyDescent="0.2">
      <c r="A30" s="179" t="s">
        <v>373</v>
      </c>
      <c r="B30" s="180" t="s">
        <v>290</v>
      </c>
      <c r="C30" s="184"/>
      <c r="F30" s="181"/>
      <c r="G30" s="179" t="s">
        <v>417</v>
      </c>
      <c r="H30" s="182" t="s">
        <v>356</v>
      </c>
      <c r="I30" s="185"/>
    </row>
    <row r="31" spans="1:9" s="183" customFormat="1" ht="12.75" x14ac:dyDescent="0.2">
      <c r="A31" s="179" t="s">
        <v>372</v>
      </c>
      <c r="B31" s="180" t="s">
        <v>306</v>
      </c>
      <c r="C31" s="184"/>
      <c r="F31" s="181"/>
      <c r="G31" s="179" t="s">
        <v>391</v>
      </c>
      <c r="H31" s="182" t="s">
        <v>321</v>
      </c>
      <c r="I31" s="185"/>
    </row>
    <row r="32" spans="1:9" s="183" customFormat="1" ht="12.75" x14ac:dyDescent="0.2">
      <c r="A32" s="179" t="s">
        <v>369</v>
      </c>
      <c r="B32" s="180" t="s">
        <v>303</v>
      </c>
      <c r="C32" s="184"/>
      <c r="F32" s="181"/>
      <c r="G32" s="179" t="s">
        <v>402</v>
      </c>
      <c r="H32" s="180" t="s">
        <v>346</v>
      </c>
      <c r="I32" s="184"/>
    </row>
    <row r="33" spans="1:9" s="183" customFormat="1" ht="12.75" x14ac:dyDescent="0.2">
      <c r="A33" s="179" t="s">
        <v>380</v>
      </c>
      <c r="B33" s="180" t="s">
        <v>310</v>
      </c>
      <c r="C33" s="184"/>
      <c r="F33" s="181"/>
      <c r="G33" s="179" t="s">
        <v>395</v>
      </c>
      <c r="H33" s="180" t="s">
        <v>325</v>
      </c>
      <c r="I33" s="184"/>
    </row>
    <row r="34" spans="1:9" s="183" customFormat="1" ht="12.75" x14ac:dyDescent="0.2">
      <c r="A34" s="179" t="s">
        <v>391</v>
      </c>
      <c r="B34" s="180" t="s">
        <v>321</v>
      </c>
      <c r="C34" s="184"/>
      <c r="F34" s="181"/>
      <c r="G34" s="179" t="s">
        <v>403</v>
      </c>
      <c r="H34" s="180" t="s">
        <v>347</v>
      </c>
      <c r="I34" s="184"/>
    </row>
    <row r="35" spans="1:9" s="183" customFormat="1" ht="12.75" x14ac:dyDescent="0.2">
      <c r="A35" s="179" t="s">
        <v>395</v>
      </c>
      <c r="B35" s="180" t="s">
        <v>325</v>
      </c>
      <c r="C35" s="184"/>
      <c r="F35" s="181"/>
      <c r="G35" s="179" t="s">
        <v>367</v>
      </c>
      <c r="H35" s="182" t="s">
        <v>302</v>
      </c>
      <c r="I35" s="185"/>
    </row>
    <row r="36" spans="1:9" s="183" customFormat="1" ht="12.75" x14ac:dyDescent="0.2">
      <c r="A36" s="179" t="s">
        <v>396</v>
      </c>
      <c r="B36" s="180" t="s">
        <v>326</v>
      </c>
      <c r="C36" s="184"/>
      <c r="F36" s="181"/>
      <c r="G36" s="179" t="s">
        <v>424</v>
      </c>
      <c r="H36" s="180" t="s">
        <v>362</v>
      </c>
      <c r="I36" s="185"/>
    </row>
    <row r="37" spans="1:9" s="183" customFormat="1" ht="12.75" x14ac:dyDescent="0.2">
      <c r="A37" s="179" t="s">
        <v>378</v>
      </c>
      <c r="B37" s="180" t="s">
        <v>292</v>
      </c>
      <c r="C37" s="184"/>
      <c r="F37" s="181"/>
      <c r="G37" s="179" t="s">
        <v>370</v>
      </c>
      <c r="H37" s="182" t="s">
        <v>304</v>
      </c>
      <c r="I37" s="185"/>
    </row>
    <row r="38" spans="1:9" s="183" customFormat="1" ht="12.75" x14ac:dyDescent="0.2">
      <c r="A38" s="179" t="s">
        <v>367</v>
      </c>
      <c r="B38" s="180" t="s">
        <v>302</v>
      </c>
      <c r="C38" s="184"/>
      <c r="F38" s="181"/>
      <c r="G38" s="179" t="s">
        <v>422</v>
      </c>
      <c r="H38" s="180" t="s">
        <v>361</v>
      </c>
      <c r="I38" s="184"/>
    </row>
    <row r="39" spans="1:9" s="183" customFormat="1" ht="12.75" x14ac:dyDescent="0.2">
      <c r="A39" s="179" t="s">
        <v>397</v>
      </c>
      <c r="B39" s="180" t="s">
        <v>327</v>
      </c>
      <c r="C39" s="184"/>
      <c r="F39" s="181"/>
      <c r="G39" s="179" t="s">
        <v>414</v>
      </c>
      <c r="H39" s="180" t="s">
        <v>297</v>
      </c>
      <c r="I39" s="184"/>
    </row>
    <row r="40" spans="1:9" s="183" customFormat="1" ht="12.75" x14ac:dyDescent="0.2">
      <c r="A40" s="179" t="s">
        <v>371</v>
      </c>
      <c r="B40" s="180" t="s">
        <v>305</v>
      </c>
      <c r="C40" s="184"/>
      <c r="F40" s="181"/>
      <c r="G40" s="179" t="s">
        <v>398</v>
      </c>
      <c r="H40" s="182" t="s">
        <v>328</v>
      </c>
      <c r="I40" s="184"/>
    </row>
    <row r="41" spans="1:9" s="183" customFormat="1" ht="12.75" x14ac:dyDescent="0.2">
      <c r="A41" s="179" t="s">
        <v>370</v>
      </c>
      <c r="B41" s="180" t="s">
        <v>304</v>
      </c>
      <c r="C41" s="184"/>
      <c r="F41" s="181"/>
      <c r="G41" s="187"/>
      <c r="H41" s="181"/>
      <c r="I41" s="184"/>
    </row>
    <row r="42" spans="1:9" s="183" customFormat="1" ht="12.75" x14ac:dyDescent="0.2">
      <c r="A42" s="179" t="s">
        <v>398</v>
      </c>
      <c r="B42" s="180" t="s">
        <v>328</v>
      </c>
      <c r="C42" s="184"/>
      <c r="F42" s="181"/>
      <c r="G42" s="188"/>
      <c r="I42" s="181"/>
    </row>
    <row r="43" spans="1:9" s="181" customFormat="1" ht="12.75" x14ac:dyDescent="0.2">
      <c r="C43" s="184"/>
      <c r="G43" s="187"/>
    </row>
    <row r="44" spans="1:9" s="183" customFormat="1" ht="12.75" x14ac:dyDescent="0.2">
      <c r="C44" s="181"/>
      <c r="F44" s="181"/>
      <c r="G44" s="188"/>
      <c r="I44" s="181"/>
    </row>
    <row r="45" spans="1:9" s="183" customFormat="1" x14ac:dyDescent="0.25">
      <c r="A45" s="189" t="s">
        <v>448</v>
      </c>
      <c r="B45" s="190"/>
      <c r="C45" s="181"/>
      <c r="D45" s="189" t="s">
        <v>437</v>
      </c>
      <c r="E45" s="191"/>
      <c r="F45" s="181"/>
      <c r="G45" s="189" t="s">
        <v>439</v>
      </c>
      <c r="H45" s="191"/>
      <c r="I45" s="181"/>
    </row>
    <row r="46" spans="1:9" s="183" customFormat="1" ht="6" customHeight="1" x14ac:dyDescent="0.25">
      <c r="A46"/>
      <c r="B46"/>
      <c r="C46" s="181"/>
      <c r="F46" s="181"/>
      <c r="G46" s="188"/>
      <c r="I46" s="181"/>
    </row>
    <row r="47" spans="1:9" s="183" customFormat="1" ht="12.75" x14ac:dyDescent="0.2">
      <c r="A47" s="179" t="s">
        <v>379</v>
      </c>
      <c r="B47" s="182" t="s">
        <v>296</v>
      </c>
      <c r="C47" s="181"/>
      <c r="D47" s="179" t="s">
        <v>408</v>
      </c>
      <c r="E47" s="182" t="s">
        <v>334</v>
      </c>
      <c r="F47" s="184"/>
      <c r="G47" s="179" t="s">
        <v>427</v>
      </c>
      <c r="H47" s="180" t="s">
        <v>331</v>
      </c>
      <c r="I47" s="181"/>
    </row>
    <row r="48" spans="1:9" s="183" customFormat="1" ht="12.75" x14ac:dyDescent="0.2">
      <c r="A48" s="179" t="s">
        <v>71</v>
      </c>
      <c r="B48" s="182" t="s">
        <v>293</v>
      </c>
      <c r="C48" s="184"/>
      <c r="D48" s="179" t="s">
        <v>407</v>
      </c>
      <c r="E48" s="180" t="s">
        <v>335</v>
      </c>
      <c r="F48" s="181"/>
      <c r="G48" s="179" t="s">
        <v>383</v>
      </c>
      <c r="H48" s="180" t="s">
        <v>313</v>
      </c>
      <c r="I48" s="184"/>
    </row>
    <row r="49" spans="1:9" s="183" customFormat="1" ht="12.75" x14ac:dyDescent="0.2">
      <c r="A49" s="179" t="s">
        <v>368</v>
      </c>
      <c r="B49" s="182" t="s">
        <v>295</v>
      </c>
      <c r="C49" s="184"/>
      <c r="D49" s="179" t="s">
        <v>427</v>
      </c>
      <c r="E49" s="180" t="s">
        <v>331</v>
      </c>
      <c r="F49" s="181"/>
      <c r="G49" s="188"/>
      <c r="I49" s="184"/>
    </row>
    <row r="50" spans="1:9" s="183" customFormat="1" ht="12.75" x14ac:dyDescent="0.2">
      <c r="A50" s="179" t="s">
        <v>375</v>
      </c>
      <c r="B50" s="180" t="s">
        <v>291</v>
      </c>
      <c r="C50" s="184"/>
      <c r="D50" s="179" t="s">
        <v>430</v>
      </c>
      <c r="E50" s="180" t="s">
        <v>336</v>
      </c>
      <c r="F50" s="181"/>
      <c r="I50" s="181"/>
    </row>
    <row r="51" spans="1:9" s="183" customFormat="1" ht="12.75" x14ac:dyDescent="0.2">
      <c r="A51" s="179" t="s">
        <v>425</v>
      </c>
      <c r="B51" s="180" t="s">
        <v>294</v>
      </c>
      <c r="C51" s="185"/>
      <c r="D51" s="179" t="s">
        <v>432</v>
      </c>
      <c r="E51" s="182" t="s">
        <v>339</v>
      </c>
      <c r="F51" s="181"/>
      <c r="I51" s="181"/>
    </row>
    <row r="52" spans="1:9" s="183" customFormat="1" ht="12.75" x14ac:dyDescent="0.2">
      <c r="A52" s="179" t="s">
        <v>373</v>
      </c>
      <c r="B52" s="180" t="s">
        <v>290</v>
      </c>
      <c r="C52" s="185"/>
      <c r="D52" s="179" t="s">
        <v>426</v>
      </c>
      <c r="E52" s="180" t="s">
        <v>330</v>
      </c>
      <c r="F52" s="181"/>
      <c r="I52" s="181"/>
    </row>
    <row r="53" spans="1:9" s="183" customFormat="1" ht="12.75" x14ac:dyDescent="0.2">
      <c r="A53" s="179" t="s">
        <v>378</v>
      </c>
      <c r="B53" s="180" t="s">
        <v>292</v>
      </c>
      <c r="C53" s="184"/>
      <c r="D53" s="179" t="s">
        <v>411</v>
      </c>
      <c r="E53" s="182" t="s">
        <v>340</v>
      </c>
      <c r="F53" s="181"/>
      <c r="I53" s="181"/>
    </row>
    <row r="54" spans="1:9" s="183" customFormat="1" ht="12.75" x14ac:dyDescent="0.2">
      <c r="A54" s="179" t="s">
        <v>414</v>
      </c>
      <c r="B54" s="180" t="s">
        <v>297</v>
      </c>
      <c r="C54" s="184"/>
      <c r="D54" s="179" t="s">
        <v>428</v>
      </c>
      <c r="E54" s="180" t="s">
        <v>332</v>
      </c>
      <c r="F54" s="181"/>
      <c r="I54" s="181"/>
    </row>
    <row r="55" spans="1:9" s="183" customFormat="1" ht="12.75" x14ac:dyDescent="0.2">
      <c r="C55" s="185"/>
      <c r="D55" s="179" t="s">
        <v>423</v>
      </c>
      <c r="E55" s="182" t="s">
        <v>342</v>
      </c>
      <c r="F55" s="181"/>
      <c r="G55" s="188"/>
      <c r="I55" s="181"/>
    </row>
    <row r="56" spans="1:9" s="183" customFormat="1" ht="12.75" x14ac:dyDescent="0.2">
      <c r="C56" s="185"/>
      <c r="D56" s="179" t="s">
        <v>429</v>
      </c>
      <c r="E56" s="182" t="s">
        <v>333</v>
      </c>
      <c r="F56" s="181"/>
      <c r="G56" s="188"/>
      <c r="I56" s="181"/>
    </row>
    <row r="57" spans="1:9" s="183" customFormat="1" ht="12.75" x14ac:dyDescent="0.2">
      <c r="C57" s="185"/>
      <c r="D57" s="179" t="s">
        <v>431</v>
      </c>
      <c r="E57" s="182" t="s">
        <v>337</v>
      </c>
      <c r="F57" s="181"/>
      <c r="G57" s="188"/>
      <c r="I57" s="181"/>
    </row>
    <row r="58" spans="1:9" s="183" customFormat="1" ht="12.75" x14ac:dyDescent="0.2">
      <c r="C58" s="185"/>
      <c r="D58" s="179" t="s">
        <v>433</v>
      </c>
      <c r="E58" s="180" t="s">
        <v>341</v>
      </c>
      <c r="F58" s="181"/>
      <c r="G58" s="188"/>
      <c r="I58" s="181"/>
    </row>
    <row r="59" spans="1:9" s="183" customFormat="1" ht="12.75" x14ac:dyDescent="0.2">
      <c r="C59" s="184"/>
      <c r="D59" s="179" t="s">
        <v>413</v>
      </c>
      <c r="E59" s="182" t="s">
        <v>338</v>
      </c>
      <c r="F59" s="181"/>
      <c r="G59" s="188"/>
      <c r="I59" s="181"/>
    </row>
    <row r="61" spans="1:9" x14ac:dyDescent="0.25">
      <c r="D61" s="189" t="s">
        <v>438</v>
      </c>
      <c r="E61" s="191"/>
    </row>
    <row r="62" spans="1:9" ht="6" customHeight="1" x14ac:dyDescent="0.25">
      <c r="D62" s="183"/>
      <c r="E62" s="183"/>
    </row>
    <row r="63" spans="1:9" x14ac:dyDescent="0.25">
      <c r="D63" s="179" t="s">
        <v>434</v>
      </c>
      <c r="E63" s="180" t="s">
        <v>343</v>
      </c>
    </row>
    <row r="64" spans="1:9" x14ac:dyDescent="0.25">
      <c r="D64" s="230"/>
      <c r="E64" s="184"/>
    </row>
    <row r="65" spans="1:7" x14ac:dyDescent="0.25">
      <c r="D65" s="230"/>
      <c r="E65" s="184"/>
    </row>
    <row r="66" spans="1:7" x14ac:dyDescent="0.25">
      <c r="A66" s="266" t="s">
        <v>449</v>
      </c>
      <c r="B66" s="266"/>
      <c r="C66" s="266"/>
      <c r="D66" s="266"/>
      <c r="E66" s="266"/>
      <c r="F66" s="266"/>
      <c r="G66" s="266"/>
    </row>
    <row r="67" spans="1:7" ht="6" customHeight="1" x14ac:dyDescent="0.25"/>
    <row r="68" spans="1:7" x14ac:dyDescent="0.25">
      <c r="A68" s="179" t="s">
        <v>420</v>
      </c>
      <c r="D68" s="179" t="s">
        <v>386</v>
      </c>
      <c r="G68" s="179" t="s">
        <v>409</v>
      </c>
    </row>
    <row r="69" spans="1:7" x14ac:dyDescent="0.25">
      <c r="A69" s="179" t="s">
        <v>363</v>
      </c>
      <c r="D69" s="179" t="s">
        <v>426</v>
      </c>
      <c r="G69" s="179" t="s">
        <v>373</v>
      </c>
    </row>
    <row r="70" spans="1:7" x14ac:dyDescent="0.25">
      <c r="A70" s="179" t="s">
        <v>421</v>
      </c>
      <c r="D70" s="179" t="s">
        <v>383</v>
      </c>
      <c r="G70" s="179" t="s">
        <v>372</v>
      </c>
    </row>
    <row r="71" spans="1:7" x14ac:dyDescent="0.25">
      <c r="A71" s="179" t="s">
        <v>434</v>
      </c>
      <c r="D71" s="179" t="s">
        <v>411</v>
      </c>
      <c r="G71" s="179" t="s">
        <v>431</v>
      </c>
    </row>
    <row r="72" spans="1:7" x14ac:dyDescent="0.25">
      <c r="A72" s="179" t="s">
        <v>388</v>
      </c>
      <c r="D72" s="179" t="s">
        <v>415</v>
      </c>
      <c r="G72" s="179" t="s">
        <v>369</v>
      </c>
    </row>
    <row r="73" spans="1:7" x14ac:dyDescent="0.25">
      <c r="A73" s="179" t="s">
        <v>408</v>
      </c>
      <c r="D73" s="179" t="s">
        <v>404</v>
      </c>
      <c r="G73" s="179" t="s">
        <v>419</v>
      </c>
    </row>
    <row r="74" spans="1:7" x14ac:dyDescent="0.25">
      <c r="A74" s="179" t="s">
        <v>406</v>
      </c>
      <c r="D74" s="179" t="s">
        <v>410</v>
      </c>
      <c r="G74" s="179" t="s">
        <v>433</v>
      </c>
    </row>
    <row r="75" spans="1:7" x14ac:dyDescent="0.25">
      <c r="A75" s="179" t="s">
        <v>376</v>
      </c>
      <c r="D75" s="179" t="s">
        <v>401</v>
      </c>
      <c r="G75" s="179" t="s">
        <v>413</v>
      </c>
    </row>
    <row r="76" spans="1:7" x14ac:dyDescent="0.25">
      <c r="A76" s="179" t="s">
        <v>387</v>
      </c>
      <c r="D76" s="179" t="s">
        <v>418</v>
      </c>
      <c r="G76" s="179" t="s">
        <v>417</v>
      </c>
    </row>
    <row r="77" spans="1:7" x14ac:dyDescent="0.25">
      <c r="A77" s="179" t="s">
        <v>366</v>
      </c>
      <c r="D77" s="179" t="s">
        <v>428</v>
      </c>
      <c r="G77" s="179" t="s">
        <v>380</v>
      </c>
    </row>
    <row r="78" spans="1:7" x14ac:dyDescent="0.25">
      <c r="A78" s="179" t="s">
        <v>379</v>
      </c>
      <c r="D78" s="179" t="s">
        <v>423</v>
      </c>
      <c r="G78" s="179" t="s">
        <v>391</v>
      </c>
    </row>
    <row r="79" spans="1:7" x14ac:dyDescent="0.25">
      <c r="A79" s="179" t="s">
        <v>377</v>
      </c>
      <c r="D79" s="179" t="s">
        <v>399</v>
      </c>
      <c r="G79" s="179" t="s">
        <v>402</v>
      </c>
    </row>
    <row r="80" spans="1:7" x14ac:dyDescent="0.25">
      <c r="A80" s="179" t="s">
        <v>400</v>
      </c>
      <c r="D80" s="179" t="s">
        <v>381</v>
      </c>
      <c r="G80" s="179" t="s">
        <v>395</v>
      </c>
    </row>
    <row r="81" spans="1:7" x14ac:dyDescent="0.25">
      <c r="A81" s="179" t="s">
        <v>407</v>
      </c>
      <c r="D81" s="179" t="s">
        <v>374</v>
      </c>
      <c r="G81" s="179" t="s">
        <v>396</v>
      </c>
    </row>
    <row r="82" spans="1:7" x14ac:dyDescent="0.25">
      <c r="A82" s="179" t="s">
        <v>382</v>
      </c>
      <c r="D82" s="179" t="s">
        <v>364</v>
      </c>
      <c r="G82" s="179" t="s">
        <v>403</v>
      </c>
    </row>
    <row r="83" spans="1:7" x14ac:dyDescent="0.25">
      <c r="A83" s="179" t="s">
        <v>392</v>
      </c>
      <c r="D83" s="179" t="s">
        <v>412</v>
      </c>
      <c r="G83" s="179" t="s">
        <v>378</v>
      </c>
    </row>
    <row r="84" spans="1:7" x14ac:dyDescent="0.25">
      <c r="A84" s="179" t="s">
        <v>71</v>
      </c>
      <c r="D84" s="179" t="s">
        <v>425</v>
      </c>
      <c r="G84" s="179" t="s">
        <v>367</v>
      </c>
    </row>
    <row r="85" spans="1:7" x14ac:dyDescent="0.25">
      <c r="A85" s="179" t="s">
        <v>384</v>
      </c>
      <c r="D85" s="179" t="s">
        <v>394</v>
      </c>
      <c r="G85" s="179" t="s">
        <v>397</v>
      </c>
    </row>
    <row r="86" spans="1:7" x14ac:dyDescent="0.25">
      <c r="A86" s="179" t="s">
        <v>368</v>
      </c>
      <c r="D86" s="179" t="s">
        <v>429</v>
      </c>
      <c r="G86" s="179" t="s">
        <v>371</v>
      </c>
    </row>
    <row r="87" spans="1:7" x14ac:dyDescent="0.25">
      <c r="A87" s="179" t="s">
        <v>375</v>
      </c>
      <c r="D87" s="179" t="s">
        <v>405</v>
      </c>
      <c r="G87" s="179" t="s">
        <v>424</v>
      </c>
    </row>
    <row r="88" spans="1:7" x14ac:dyDescent="0.25">
      <c r="A88" s="179" t="s">
        <v>389</v>
      </c>
      <c r="D88" s="179" t="s">
        <v>393</v>
      </c>
      <c r="G88" s="179" t="s">
        <v>370</v>
      </c>
    </row>
    <row r="89" spans="1:7" x14ac:dyDescent="0.25">
      <c r="A89" s="179" t="s">
        <v>385</v>
      </c>
      <c r="D89" s="179" t="s">
        <v>416</v>
      </c>
      <c r="G89" s="179" t="s">
        <v>422</v>
      </c>
    </row>
    <row r="90" spans="1:7" x14ac:dyDescent="0.25">
      <c r="A90" s="179" t="s">
        <v>427</v>
      </c>
      <c r="D90" s="179" t="s">
        <v>390</v>
      </c>
      <c r="G90" s="179" t="s">
        <v>414</v>
      </c>
    </row>
    <row r="91" spans="1:7" x14ac:dyDescent="0.25">
      <c r="A91" s="179" t="s">
        <v>430</v>
      </c>
      <c r="D91" s="179" t="s">
        <v>365</v>
      </c>
      <c r="G91" s="179" t="s">
        <v>398</v>
      </c>
    </row>
    <row r="92" spans="1:7" x14ac:dyDescent="0.25">
      <c r="A92" s="179" t="s">
        <v>432</v>
      </c>
    </row>
  </sheetData>
  <sortState ref="A61:A167">
    <sortCondition ref="A61"/>
  </sortState>
  <mergeCells count="2">
    <mergeCell ref="A66:G66"/>
    <mergeCell ref="A1:H1"/>
  </mergeCells>
  <pageMargins left="0.31496062992125984" right="0.31496062992125984" top="0.78740157480314965"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Hodnocení - V-1</vt:lpstr>
      <vt:lpstr>Hodnocení - V-2</vt:lpstr>
      <vt:lpstr>Hodnocení - V-3</vt:lpstr>
      <vt:lpstr>Hodnocení - V-4</vt:lpstr>
      <vt:lpstr>Seznam obcí</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Molnar Frantisek</dc:creator>
  <cp:lastModifiedBy>Molnar Frantisek</cp:lastModifiedBy>
  <cp:lastPrinted>2015-03-23T14:51:55Z</cp:lastPrinted>
  <dcterms:created xsi:type="dcterms:W3CDTF">2015-03-18T07:28:05Z</dcterms:created>
  <dcterms:modified xsi:type="dcterms:W3CDTF">2015-03-23T14:57:15Z</dcterms:modified>
</cp:coreProperties>
</file>