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1820"/>
  </bookViews>
  <sheets>
    <sheet name="92609" sheetId="1" r:id="rId1"/>
    <sheet name="Bilance PaV" sheetId="4" r:id="rId2"/>
  </sheets>
  <calcPr calcId="145621"/>
</workbook>
</file>

<file path=xl/calcChain.xml><?xml version="1.0" encoding="utf-8"?>
<calcChain xmlns="http://schemas.openxmlformats.org/spreadsheetml/2006/main">
  <c r="C4" i="4" l="1"/>
  <c r="D4" i="4"/>
  <c r="E4" i="4" s="1"/>
  <c r="E5" i="4"/>
  <c r="E6" i="4"/>
  <c r="E7" i="4"/>
  <c r="C9" i="4"/>
  <c r="C8" i="4" s="1"/>
  <c r="D9" i="4"/>
  <c r="E9" i="4"/>
  <c r="E10" i="4"/>
  <c r="E11" i="4"/>
  <c r="E12" i="4"/>
  <c r="E13" i="4"/>
  <c r="C14" i="4"/>
  <c r="D14" i="4"/>
  <c r="E14" i="4" s="1"/>
  <c r="E15" i="4"/>
  <c r="E16" i="4"/>
  <c r="E17" i="4"/>
  <c r="C19" i="4"/>
  <c r="D19" i="4"/>
  <c r="E19" i="4"/>
  <c r="E20" i="4"/>
  <c r="E21" i="4"/>
  <c r="E22" i="4"/>
  <c r="E23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C43" i="4"/>
  <c r="D43" i="4"/>
  <c r="E43" i="4"/>
  <c r="E8" i="4" l="1"/>
  <c r="C18" i="4"/>
  <c r="C24" i="4"/>
  <c r="E24" i="4" s="1"/>
  <c r="D8" i="4"/>
  <c r="D18" i="4" s="1"/>
  <c r="D24" i="4" s="1"/>
  <c r="I179" i="1"/>
  <c r="H179" i="1"/>
  <c r="H92" i="1"/>
  <c r="I178" i="1"/>
  <c r="I176" i="1"/>
  <c r="I174" i="1"/>
  <c r="I172" i="1"/>
  <c r="I170" i="1"/>
  <c r="I168" i="1"/>
  <c r="I166" i="1"/>
  <c r="I164" i="1"/>
  <c r="I162" i="1"/>
  <c r="I160" i="1"/>
  <c r="I158" i="1"/>
  <c r="I156" i="1"/>
  <c r="I154" i="1"/>
  <c r="I152" i="1"/>
  <c r="I150" i="1"/>
  <c r="I148" i="1"/>
  <c r="I146" i="1"/>
  <c r="I144" i="1"/>
  <c r="I142" i="1"/>
  <c r="I140" i="1"/>
  <c r="I138" i="1"/>
  <c r="I136" i="1"/>
  <c r="I134" i="1"/>
  <c r="I132" i="1"/>
  <c r="J177" i="1"/>
  <c r="J178" i="1" s="1"/>
  <c r="J175" i="1"/>
  <c r="J176" i="1" s="1"/>
  <c r="J173" i="1"/>
  <c r="J174" i="1" s="1"/>
  <c r="J171" i="1"/>
  <c r="J172" i="1" s="1"/>
  <c r="J169" i="1"/>
  <c r="J170" i="1" s="1"/>
  <c r="J167" i="1"/>
  <c r="J168" i="1" s="1"/>
  <c r="J165" i="1"/>
  <c r="J166" i="1" s="1"/>
  <c r="J163" i="1"/>
  <c r="J164" i="1" s="1"/>
  <c r="J161" i="1"/>
  <c r="J162" i="1" s="1"/>
  <c r="J159" i="1"/>
  <c r="J160" i="1" s="1"/>
  <c r="J157" i="1"/>
  <c r="J158" i="1" s="1"/>
  <c r="J155" i="1"/>
  <c r="J156" i="1" s="1"/>
  <c r="J153" i="1"/>
  <c r="J154" i="1" s="1"/>
  <c r="J151" i="1"/>
  <c r="J152" i="1" s="1"/>
  <c r="J149" i="1"/>
  <c r="J150" i="1" s="1"/>
  <c r="J147" i="1"/>
  <c r="J148" i="1" s="1"/>
  <c r="J145" i="1"/>
  <c r="J146" i="1" s="1"/>
  <c r="J143" i="1"/>
  <c r="J144" i="1" s="1"/>
  <c r="J141" i="1"/>
  <c r="J142" i="1" s="1"/>
  <c r="J139" i="1"/>
  <c r="J140" i="1" s="1"/>
  <c r="J137" i="1"/>
  <c r="J138" i="1" s="1"/>
  <c r="J135" i="1"/>
  <c r="J136" i="1" s="1"/>
  <c r="J133" i="1"/>
  <c r="J134" i="1" s="1"/>
  <c r="J131" i="1"/>
  <c r="J132" i="1" s="1"/>
  <c r="J130" i="1"/>
  <c r="I129" i="1"/>
  <c r="J129" i="1" s="1"/>
  <c r="J128" i="1"/>
  <c r="I127" i="1"/>
  <c r="J127" i="1" s="1"/>
  <c r="J126" i="1"/>
  <c r="I125" i="1"/>
  <c r="J125" i="1" s="1"/>
  <c r="J124" i="1"/>
  <c r="I123" i="1"/>
  <c r="J123" i="1" s="1"/>
  <c r="J122" i="1"/>
  <c r="I121" i="1"/>
  <c r="J121" i="1" s="1"/>
  <c r="J120" i="1"/>
  <c r="I119" i="1"/>
  <c r="J119" i="1" s="1"/>
  <c r="J118" i="1"/>
  <c r="I117" i="1"/>
  <c r="J117" i="1" s="1"/>
  <c r="J116" i="1"/>
  <c r="I115" i="1"/>
  <c r="J115" i="1" s="1"/>
  <c r="J114" i="1"/>
  <c r="I113" i="1"/>
  <c r="J113" i="1" s="1"/>
  <c r="J112" i="1"/>
  <c r="I111" i="1"/>
  <c r="J111" i="1" s="1"/>
  <c r="J110" i="1"/>
  <c r="I109" i="1"/>
  <c r="J109" i="1" s="1"/>
  <c r="J108" i="1"/>
  <c r="I107" i="1"/>
  <c r="J107" i="1" s="1"/>
  <c r="E18" i="4" l="1"/>
  <c r="I7" i="1"/>
  <c r="H7" i="1"/>
  <c r="J90" i="1" l="1"/>
  <c r="J91" i="1" s="1"/>
  <c r="J88" i="1"/>
  <c r="J89" i="1" s="1"/>
  <c r="J86" i="1"/>
  <c r="J87" i="1" s="1"/>
  <c r="J84" i="1"/>
  <c r="J85" i="1" s="1"/>
  <c r="J82" i="1"/>
  <c r="J83" i="1" s="1"/>
  <c r="J80" i="1"/>
  <c r="J81" i="1" s="1"/>
  <c r="J78" i="1"/>
  <c r="J79" i="1" s="1"/>
  <c r="J76" i="1"/>
  <c r="J77" i="1" s="1"/>
  <c r="J74" i="1"/>
  <c r="J75" i="1" s="1"/>
  <c r="J72" i="1"/>
  <c r="J73" i="1" s="1"/>
  <c r="J70" i="1"/>
  <c r="J71" i="1" s="1"/>
  <c r="J68" i="1"/>
  <c r="J69" i="1" s="1"/>
  <c r="J66" i="1"/>
  <c r="J67" i="1" s="1"/>
  <c r="J64" i="1"/>
  <c r="J65" i="1" s="1"/>
  <c r="J62" i="1"/>
  <c r="J63" i="1" s="1"/>
  <c r="J60" i="1"/>
  <c r="J61" i="1" s="1"/>
  <c r="J58" i="1"/>
  <c r="J59" i="1" s="1"/>
  <c r="J56" i="1"/>
  <c r="J57" i="1" s="1"/>
  <c r="J54" i="1"/>
  <c r="J55" i="1" s="1"/>
  <c r="J52" i="1"/>
  <c r="J53" i="1" s="1"/>
  <c r="J50" i="1"/>
  <c r="J51" i="1" s="1"/>
  <c r="J48" i="1"/>
  <c r="J49" i="1" s="1"/>
  <c r="J46" i="1"/>
  <c r="J47" i="1" s="1"/>
  <c r="J44" i="1"/>
  <c r="J45" i="1" s="1"/>
  <c r="J42" i="1"/>
  <c r="J43" i="1" s="1"/>
  <c r="J40" i="1"/>
  <c r="J41" i="1" s="1"/>
  <c r="J38" i="1"/>
  <c r="J39" i="1" s="1"/>
  <c r="J36" i="1"/>
  <c r="J37" i="1" s="1"/>
  <c r="J34" i="1"/>
  <c r="J35" i="1" s="1"/>
  <c r="J32" i="1"/>
  <c r="J33" i="1" s="1"/>
  <c r="J30" i="1"/>
  <c r="J31" i="1" s="1"/>
  <c r="J28" i="1"/>
  <c r="J29" i="1" s="1"/>
  <c r="J26" i="1"/>
  <c r="J27" i="1" s="1"/>
  <c r="J24" i="1"/>
  <c r="J25" i="1" s="1"/>
  <c r="J22" i="1"/>
  <c r="J23" i="1" s="1"/>
  <c r="J20" i="1"/>
  <c r="J21" i="1" s="1"/>
  <c r="J18" i="1"/>
  <c r="J19" i="1" s="1"/>
  <c r="J16" i="1"/>
  <c r="J17" i="1" s="1"/>
  <c r="I91" i="1"/>
  <c r="I89" i="1"/>
  <c r="I87" i="1"/>
  <c r="I85" i="1"/>
  <c r="I83" i="1"/>
  <c r="I81" i="1"/>
  <c r="I79" i="1"/>
  <c r="I77" i="1"/>
  <c r="I75" i="1"/>
  <c r="I73" i="1"/>
  <c r="I71" i="1"/>
  <c r="I69" i="1"/>
  <c r="I67" i="1"/>
  <c r="I65" i="1"/>
  <c r="I63" i="1"/>
  <c r="I61" i="1"/>
  <c r="I59" i="1"/>
  <c r="I57" i="1"/>
  <c r="I55" i="1"/>
  <c r="I53" i="1"/>
  <c r="I51" i="1"/>
  <c r="I49" i="1"/>
  <c r="I47" i="1"/>
  <c r="I45" i="1"/>
  <c r="I43" i="1"/>
  <c r="I41" i="1"/>
  <c r="I39" i="1"/>
  <c r="I37" i="1"/>
  <c r="I35" i="1"/>
  <c r="I33" i="1"/>
  <c r="I31" i="1"/>
  <c r="I29" i="1"/>
  <c r="I27" i="1"/>
  <c r="I25" i="1"/>
  <c r="I23" i="1"/>
  <c r="I21" i="1"/>
  <c r="I19" i="1"/>
  <c r="I17" i="1"/>
  <c r="I15" i="1"/>
  <c r="J14" i="1"/>
  <c r="J15" i="1" s="1"/>
  <c r="J181" i="1" l="1"/>
  <c r="J180" i="1"/>
  <c r="J179" i="1" s="1"/>
  <c r="J106" i="1"/>
  <c r="J105" i="1"/>
  <c r="J104" i="1"/>
  <c r="J103" i="1"/>
  <c r="J102" i="1"/>
  <c r="I101" i="1"/>
  <c r="J101" i="1" s="1"/>
  <c r="J100" i="1"/>
  <c r="I99" i="1"/>
  <c r="J99" i="1" s="1"/>
  <c r="J98" i="1"/>
  <c r="I97" i="1"/>
  <c r="J97" i="1" s="1"/>
  <c r="J96" i="1"/>
  <c r="I95" i="1"/>
  <c r="J94" i="1"/>
  <c r="J93" i="1"/>
  <c r="J13" i="1"/>
  <c r="J12" i="1"/>
  <c r="J11" i="1"/>
  <c r="J10" i="1"/>
  <c r="J9" i="1"/>
  <c r="J8" i="1"/>
  <c r="J95" i="1" l="1"/>
  <c r="J92" i="1" s="1"/>
  <c r="I92" i="1"/>
  <c r="J7" i="1"/>
  <c r="J6" i="1" l="1"/>
</calcChain>
</file>

<file path=xl/sharedStrings.xml><?xml version="1.0" encoding="utf-8"?>
<sst xmlns="http://schemas.openxmlformats.org/spreadsheetml/2006/main" count="571" uniqueCount="190">
  <si>
    <t>tis.Kč</t>
  </si>
  <si>
    <t>uk.</t>
  </si>
  <si>
    <t>č.a.</t>
  </si>
  <si>
    <t>§</t>
  </si>
  <si>
    <t>pol.</t>
  </si>
  <si>
    <t>926 09 - D O T A Č N Í   F O N D</t>
  </si>
  <si>
    <t>SU</t>
  </si>
  <si>
    <t>Program 3.</t>
  </si>
  <si>
    <t>Program resortu zdravotnictví, tělovýchovy a sportu</t>
  </si>
  <si>
    <t>Podprogram 3.1.</t>
  </si>
  <si>
    <t>Podpora ozdravných a rekondičních pobytů pro zdravotně/tělesně postižené občany</t>
  </si>
  <si>
    <t>30100000000</t>
  </si>
  <si>
    <t>x</t>
  </si>
  <si>
    <t>nespecifikované rezervy</t>
  </si>
  <si>
    <t>30100480000</t>
  </si>
  <si>
    <t>XII. ročník rekondičních pobytů pro lidi s poruchou autistického spektra</t>
  </si>
  <si>
    <t>30100490000</t>
  </si>
  <si>
    <t>Podzimní ozdravný pobyt pro děti se ZTP a ZTP/P</t>
  </si>
  <si>
    <t>Podprogram 3.2.</t>
  </si>
  <si>
    <t>Podpora preventivních a léčebných projektů</t>
  </si>
  <si>
    <t>30200000000</t>
  </si>
  <si>
    <t>30200310000</t>
  </si>
  <si>
    <t>Webové stránky o problematice celiakie</t>
  </si>
  <si>
    <t>neinvestiční transfery obecně prospěšným společnostem</t>
  </si>
  <si>
    <t>30200320000</t>
  </si>
  <si>
    <t>Aktivity směřující ke zlepšení života lidí s celiakií</t>
  </si>
  <si>
    <t>30200340000</t>
  </si>
  <si>
    <t>ZDRAVÁ RODINA</t>
  </si>
  <si>
    <t>30200350000</t>
  </si>
  <si>
    <t>Svépomocný klub duševně nemocných</t>
  </si>
  <si>
    <t>30200360000</t>
  </si>
  <si>
    <t>Zdravé dítě-zdravá budoucnost</t>
  </si>
  <si>
    <t>30200370000</t>
  </si>
  <si>
    <t>Prevence-mateřské školy</t>
  </si>
  <si>
    <t>30200382505</t>
  </si>
  <si>
    <t>Nové cvičební pomůcky pro relaxační cvičení seniorů v Kontaktu</t>
  </si>
  <si>
    <t>neinvestiční transfery obcím</t>
  </si>
  <si>
    <t>30200390000</t>
  </si>
  <si>
    <t xml:space="preserve">Hiporehabilitace pro děti se zdravotním znevýhodněním </t>
  </si>
  <si>
    <t>30200400000</t>
  </si>
  <si>
    <t>Zdravotní výchova</t>
  </si>
  <si>
    <t>30200410000</t>
  </si>
  <si>
    <t>Pomáháš? Daruješ?</t>
  </si>
  <si>
    <t>30200420000</t>
  </si>
  <si>
    <t>ŠESTKRÁT PREVENCE NA SEMILSKU</t>
  </si>
  <si>
    <t>30200430000</t>
  </si>
  <si>
    <t>Podpora pacientské organizace Roska Liberec</t>
  </si>
  <si>
    <t>30200440000</t>
  </si>
  <si>
    <t>Léčivý dotek přírody</t>
  </si>
  <si>
    <t>30200450000</t>
  </si>
  <si>
    <t>Senioři libereckého kraje v pohybu</t>
  </si>
  <si>
    <t>30200470000</t>
  </si>
  <si>
    <t>Péče o dolní končetiny v roce 2014 - prevence vzniku komplikací</t>
  </si>
  <si>
    <t>30200480000</t>
  </si>
  <si>
    <t xml:space="preserve">Čchi kung - cvičení pro prevenci a podporu zdraví </t>
  </si>
  <si>
    <t>30200490000</t>
  </si>
  <si>
    <t>Rehabilitace zraku pro občany Libereckého kraje</t>
  </si>
  <si>
    <t>30200502307</t>
  </si>
  <si>
    <t>Zdravá sportovní Ještědská</t>
  </si>
  <si>
    <t>Podpora osob se zdravotním postižením</t>
  </si>
  <si>
    <t>30300000000</t>
  </si>
  <si>
    <t>30300080000</t>
  </si>
  <si>
    <t>Zdravotní pomůcka THERASUIT</t>
  </si>
  <si>
    <t>účelové investiční transfery nepodnikajícím fyzickým osobám</t>
  </si>
  <si>
    <t>Podprogram 3.3.</t>
  </si>
  <si>
    <t>Rekondiční ozdravný pobyt Harrachov-zlepšení kvality života onkologických pacientů</t>
  </si>
  <si>
    <t>Zlepšení kvality života onkologických pacientů-rekondiční ozdravný pobyt Sezimovo Ústí</t>
  </si>
  <si>
    <t>XIII. ročník rekondičních pobytů pro lidi s poruchou autistického spektra</t>
  </si>
  <si>
    <t xml:space="preserve">
Letní ozdravný tábor pro ZTP/P klienty</t>
  </si>
  <si>
    <t>Ozdravný rekondiční pobyt zdravotně postižených dětí a mládeže</t>
  </si>
  <si>
    <t xml:space="preserve">Dětský ozdravný tábor v Bílém Potoce </t>
  </si>
  <si>
    <t>Rekondiční pobyt pro děti a mládež s kombinovanými vadami a jejich doprovody</t>
  </si>
  <si>
    <t>Letní tábor pro sluchově postižené děti a mládež</t>
  </si>
  <si>
    <t>Rekondiční pobyt Karlovy Vary</t>
  </si>
  <si>
    <t>Rekondiční pobyt Kundratice</t>
  </si>
  <si>
    <t>Rekondiční pobyt pro členy org. KLÍČ - Sdružení zdrav. hend. Cvikov</t>
  </si>
  <si>
    <t>Týden pohybu, zdraví a krásy</t>
  </si>
  <si>
    <t>Centrum ucelené rehabilitace pro rodiny s dětmi do 18 let</t>
  </si>
  <si>
    <t>Rekondiční a ozdravný pobyt pro zdravotně postižené občany</t>
  </si>
  <si>
    <t>Pod Žalým poosmé se sejdeme s ním (Mikulášem)</t>
  </si>
  <si>
    <t>Buď fit senior Janské Lázně</t>
  </si>
  <si>
    <t>Buď fit senior Mariánské Lázně</t>
  </si>
  <si>
    <t>Ozdravný rekondiční pobyt pro nemocné RS ( rozstroušená mozkomíšní skleroza Multiplex )</t>
  </si>
  <si>
    <t>Ozdravný rekondiční pobyt pro pacienty s roztroušenou sklerózou mozkomíšní - podzimní</t>
  </si>
  <si>
    <t>Ozdravný rekondiční pobyt pro pacienty s roztroušenou sklerózou mozkomíšní - jarní</t>
  </si>
  <si>
    <t>Rekondiční pobyt zdravotně postižených Chorvatsko</t>
  </si>
  <si>
    <t>Ozdravný pobyt pro zrakově postižené</t>
  </si>
  <si>
    <t xml:space="preserve">Edukačně preventivní pobyt </t>
  </si>
  <si>
    <t>Rekondiční pobyt v roce 2015</t>
  </si>
  <si>
    <t>Rekondiční pobyt pro členy Svazu důchodců ČR. v Náchodě</t>
  </si>
  <si>
    <t>Ozdravný pobyt pro diabetiky ve Sloupu v Čechách</t>
  </si>
  <si>
    <t>Ozdravný pobyt pro diabetiky v Jetřichovicích</t>
  </si>
  <si>
    <t>Rekondiční pobyt zdravotně postižených v Sezimově Ústí</t>
  </si>
  <si>
    <t>Ozdravný pobyt zdravotně postižených v Jánských Lázních</t>
  </si>
  <si>
    <t>Ozdravný pobyt pro smíšeně postižené v Podhájské</t>
  </si>
  <si>
    <t>Rekondiční pobyt pro tělesně postižené se zdravotním programem</t>
  </si>
  <si>
    <t>Bezpečná cesta ke zdraví</t>
  </si>
  <si>
    <t>Podpora rekondice ZTP</t>
  </si>
  <si>
    <t>zdravý životní styl</t>
  </si>
  <si>
    <t>Podzimní turistický sraz kardiaků</t>
  </si>
  <si>
    <t>Letní kondiční tábor kardiaků</t>
  </si>
  <si>
    <t>Rekondiční pobyt zdravotně postižených v Jánských lázních</t>
  </si>
  <si>
    <t>ZR-RO č.78/15</t>
  </si>
  <si>
    <t>Zdravé zoubky v mateřských centrech</t>
  </si>
  <si>
    <t>Výživa zábavou i klíčem ke zdraví</t>
  </si>
  <si>
    <t>Myklub - klub pro duševně nemocné</t>
  </si>
  <si>
    <t xml:space="preserve">Podpora pravidelného sportování libereckých seniorů </t>
  </si>
  <si>
    <t>Zoubky jako perličky</t>
  </si>
  <si>
    <t>SENIOR DOPRAVA ČČK</t>
  </si>
  <si>
    <t>ZDRAVOTNÍ VÝUKA &amp; SEBEOBRANA</t>
  </si>
  <si>
    <t>Zdravě v Semilech (pokračujeme)</t>
  </si>
  <si>
    <t xml:space="preserve">Seminář pro cvičitele </t>
  </si>
  <si>
    <t>Zrcadlo 3</t>
  </si>
  <si>
    <t>Senioři Libereckého kraje v pohybu</t>
  </si>
  <si>
    <t>Vytváření zdravého a bezpečného životního prostředí a na podporu zdravého životního stylu</t>
  </si>
  <si>
    <t>Péče o dolní končetiny 2015 - prevence vzniku komplikací</t>
  </si>
  <si>
    <t>Aktivní život zdravotně postižených seniorů</t>
  </si>
  <si>
    <t xml:space="preserve">Zdravé stárnutí diabetiků </t>
  </si>
  <si>
    <t>Akademie zdravého životního stylu</t>
  </si>
  <si>
    <t>Zdravý zoubek 2015</t>
  </si>
  <si>
    <t>Odbor zdravotnictví</t>
  </si>
  <si>
    <t>92609 - Dotační fond LK</t>
  </si>
  <si>
    <t>92609 - Dotační fond</t>
  </si>
  <si>
    <t>příloha č. 1 k ZR-RO 78/15</t>
  </si>
  <si>
    <t>UR II. 2015</t>
  </si>
  <si>
    <t>UR III. 2015</t>
  </si>
  <si>
    <t>neinvestiční transfery spolkům</t>
  </si>
  <si>
    <t>30200695503</t>
  </si>
  <si>
    <t>30200700000</t>
  </si>
  <si>
    <t xml:space="preserve">V ý d a je   c e l k e m </t>
  </si>
  <si>
    <t>5-6xxx</t>
  </si>
  <si>
    <t xml:space="preserve">Kap.934-lesnický fond </t>
  </si>
  <si>
    <t>Kap.932-fond ochrany vod</t>
  </si>
  <si>
    <t>Kap.931-krizový fond</t>
  </si>
  <si>
    <t>Kap.926-dotační fond</t>
  </si>
  <si>
    <t>5xxx</t>
  </si>
  <si>
    <t>Kap.925-sociální fond</t>
  </si>
  <si>
    <t>Kap.924-úvěry</t>
  </si>
  <si>
    <t>Kap.923-spolufinanc. EU</t>
  </si>
  <si>
    <t>6xxx</t>
  </si>
  <si>
    <t>Kap.921-úč.invest.dotace-škol.</t>
  </si>
  <si>
    <t>Kap.920-kapitálové výdaje</t>
  </si>
  <si>
    <t>Kap.919-Pokladní správa</t>
  </si>
  <si>
    <t>Kap.917-transfery</t>
  </si>
  <si>
    <t>Kap.916-úč.neinv.dot.-škol.</t>
  </si>
  <si>
    <t>Kap.914-působnosti</t>
  </si>
  <si>
    <t>Kap.913-příspěvkové organizace</t>
  </si>
  <si>
    <t>Kap.911-krajský úřad</t>
  </si>
  <si>
    <t>Kap.910-zastupitelstvo</t>
  </si>
  <si>
    <t xml:space="preserve">upravený rozpočet </t>
  </si>
  <si>
    <t xml:space="preserve">     ukazatel</t>
  </si>
  <si>
    <t>v tis. Kč</t>
  </si>
  <si>
    <t>Výdajová část rozpočtu LK 2015</t>
  </si>
  <si>
    <t xml:space="preserve">Z d r o j e  L K   c e l k e m </t>
  </si>
  <si>
    <t>5. uhrazené splátky dlouhod.půjč.</t>
  </si>
  <si>
    <t>4. úvěr</t>
  </si>
  <si>
    <t>2. Zapojení  zákl.běžného účtu z r. 2014</t>
  </si>
  <si>
    <t>8115</t>
  </si>
  <si>
    <t>1. Zapojení fondů z r. 2014</t>
  </si>
  <si>
    <t>8xxx</t>
  </si>
  <si>
    <t>C/ F i n a n c o v á n í</t>
  </si>
  <si>
    <t>1-4xxx</t>
  </si>
  <si>
    <t>P ř í j m y   celkem</t>
  </si>
  <si>
    <t xml:space="preserve">    investiční dotace ze zahraničí</t>
  </si>
  <si>
    <t xml:space="preserve">    investiční dotace od obcí </t>
  </si>
  <si>
    <t>421x</t>
  </si>
  <si>
    <t xml:space="preserve">    resort.účel. inv. dot.</t>
  </si>
  <si>
    <r>
      <t xml:space="preserve">2. </t>
    </r>
    <r>
      <rPr>
        <b/>
        <sz val="11"/>
        <rFont val="Times New Roman"/>
        <family val="1"/>
        <charset val="238"/>
      </rPr>
      <t xml:space="preserve">investiční </t>
    </r>
    <r>
      <rPr>
        <sz val="11"/>
        <rFont val="Times New Roman"/>
        <family val="1"/>
        <charset val="238"/>
      </rPr>
      <t>dot.</t>
    </r>
  </si>
  <si>
    <t xml:space="preserve">   neinv. dotace od obcí</t>
  </si>
  <si>
    <t>415x</t>
  </si>
  <si>
    <t xml:space="preserve">   neinv. dotace ze zahraničí</t>
  </si>
  <si>
    <t>411x</t>
  </si>
  <si>
    <t xml:space="preserve">   resort. úč.neinv.dotace</t>
  </si>
  <si>
    <t>4112</t>
  </si>
  <si>
    <t xml:space="preserve">   zákon o st.rozpočtu</t>
  </si>
  <si>
    <r>
      <t xml:space="preserve">1. </t>
    </r>
    <r>
      <rPr>
        <b/>
        <sz val="11"/>
        <rFont val="Times New Roman"/>
        <family val="1"/>
        <charset val="238"/>
      </rPr>
      <t xml:space="preserve">neinvestiční </t>
    </r>
    <r>
      <rPr>
        <sz val="11"/>
        <rFont val="Times New Roman"/>
        <family val="1"/>
        <charset val="238"/>
      </rPr>
      <t>dotace</t>
    </r>
  </si>
  <si>
    <t>4xxx</t>
  </si>
  <si>
    <t>B/ Dotace a příspěvky</t>
  </si>
  <si>
    <t>3xxx</t>
  </si>
  <si>
    <t>3. kapitál. příjmy</t>
  </si>
  <si>
    <t>2xxx</t>
  </si>
  <si>
    <t>2. nedaňové příjmy</t>
  </si>
  <si>
    <t>1xxx</t>
  </si>
  <si>
    <t>1. daňové příjmy</t>
  </si>
  <si>
    <t>1-3xxx</t>
  </si>
  <si>
    <t>A/ Vlastní  příjmy</t>
  </si>
  <si>
    <t xml:space="preserve">pol. </t>
  </si>
  <si>
    <t>ukazatel</t>
  </si>
  <si>
    <t>Zdrojová část rozpočtu LK 2015</t>
  </si>
  <si>
    <t xml:space="preserve">příloha č.1 k ZR-RO 78/15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</si>
</sst>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0.000"/>
    <numFmt numFmtId="165" formatCode="#,##0.000"/>
    <numFmt numFmtId="166" formatCode="#,##0.0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name val="Arial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u/>
      <sz val="9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6" fillId="0" borderId="0"/>
    <xf numFmtId="43" fontId="6" fillId="0" borderId="0" applyFont="0" applyFill="0" applyBorder="0" applyAlignment="0" applyProtection="0"/>
    <xf numFmtId="0" fontId="10" fillId="0" borderId="0"/>
  </cellStyleXfs>
  <cellXfs count="154">
    <xf numFmtId="0" fontId="0" fillId="0" borderId="0" xfId="0"/>
    <xf numFmtId="0" fontId="3" fillId="0" borderId="0" xfId="1" applyFont="1" applyAlignment="1">
      <alignment horizontal="center"/>
    </xf>
    <xf numFmtId="4" fontId="3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/>
    </xf>
    <xf numFmtId="0" fontId="4" fillId="2" borderId="7" xfId="2" applyFont="1" applyFill="1" applyBorder="1" applyAlignment="1">
      <alignment vertical="center" wrapText="1"/>
    </xf>
    <xf numFmtId="0" fontId="4" fillId="2" borderId="8" xfId="2" applyFont="1" applyFill="1" applyBorder="1" applyAlignment="1">
      <alignment vertical="center" wrapText="1"/>
    </xf>
    <xf numFmtId="164" fontId="4" fillId="2" borderId="11" xfId="3" applyNumberFormat="1" applyFont="1" applyFill="1" applyBorder="1" applyAlignment="1">
      <alignment horizontal="right" vertical="center"/>
    </xf>
    <xf numFmtId="164" fontId="4" fillId="2" borderId="9" xfId="3" applyNumberFormat="1" applyFont="1" applyFill="1" applyBorder="1" applyAlignment="1">
      <alignment horizontal="right" vertical="center"/>
    </xf>
    <xf numFmtId="164" fontId="4" fillId="2" borderId="12" xfId="3" applyNumberFormat="1" applyFont="1" applyFill="1" applyBorder="1" applyAlignment="1">
      <alignment horizontal="right" vertical="center"/>
    </xf>
    <xf numFmtId="0" fontId="4" fillId="3" borderId="13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left" vertical="center" wrapText="1"/>
    </xf>
    <xf numFmtId="165" fontId="4" fillId="3" borderId="11" xfId="2" applyNumberFormat="1" applyFont="1" applyFill="1" applyBorder="1" applyAlignment="1">
      <alignment vertical="center"/>
    </xf>
    <xf numFmtId="164" fontId="4" fillId="3" borderId="8" xfId="2" applyNumberFormat="1" applyFont="1" applyFill="1" applyBorder="1" applyAlignment="1">
      <alignment vertical="center"/>
    </xf>
    <xf numFmtId="164" fontId="4" fillId="3" borderId="12" xfId="2" applyNumberFormat="1" applyFont="1" applyFill="1" applyBorder="1" applyAlignment="1">
      <alignment vertical="center"/>
    </xf>
    <xf numFmtId="0" fontId="4" fillId="0" borderId="14" xfId="2" applyFont="1" applyFill="1" applyBorder="1" applyAlignment="1">
      <alignment horizontal="center"/>
    </xf>
    <xf numFmtId="0" fontId="4" fillId="0" borderId="17" xfId="2" applyFont="1" applyFill="1" applyBorder="1" applyAlignment="1">
      <alignment horizontal="center"/>
    </xf>
    <xf numFmtId="49" fontId="4" fillId="0" borderId="15" xfId="2" applyNumberFormat="1" applyFont="1" applyFill="1" applyBorder="1" applyAlignment="1">
      <alignment horizontal="left" wrapText="1"/>
    </xf>
    <xf numFmtId="165" fontId="4" fillId="0" borderId="17" xfId="2" applyNumberFormat="1" applyFont="1" applyFill="1" applyBorder="1"/>
    <xf numFmtId="164" fontId="4" fillId="0" borderId="15" xfId="2" applyNumberFormat="1" applyFont="1" applyFill="1" applyBorder="1"/>
    <xf numFmtId="164" fontId="4" fillId="0" borderId="18" xfId="2" applyNumberFormat="1" applyFont="1" applyFill="1" applyBorder="1"/>
    <xf numFmtId="0" fontId="7" fillId="0" borderId="19" xfId="2" applyFont="1" applyFill="1" applyBorder="1" applyAlignment="1">
      <alignment horizontal="center"/>
    </xf>
    <xf numFmtId="0" fontId="7" fillId="0" borderId="22" xfId="2" applyFont="1" applyFill="1" applyBorder="1" applyAlignment="1">
      <alignment horizontal="center"/>
    </xf>
    <xf numFmtId="0" fontId="7" fillId="0" borderId="20" xfId="2" applyFont="1" applyFill="1" applyBorder="1" applyAlignment="1">
      <alignment horizontal="left" wrapText="1"/>
    </xf>
    <xf numFmtId="165" fontId="7" fillId="0" borderId="22" xfId="2" applyNumberFormat="1" applyFont="1" applyFill="1" applyBorder="1"/>
    <xf numFmtId="164" fontId="7" fillId="0" borderId="20" xfId="2" applyNumberFormat="1" applyFont="1" applyFill="1" applyBorder="1"/>
    <xf numFmtId="164" fontId="7" fillId="0" borderId="23" xfId="2" applyNumberFormat="1" applyFont="1" applyFill="1" applyBorder="1"/>
    <xf numFmtId="0" fontId="4" fillId="0" borderId="24" xfId="2" applyFont="1" applyFill="1" applyBorder="1" applyAlignment="1">
      <alignment horizontal="center"/>
    </xf>
    <xf numFmtId="0" fontId="4" fillId="0" borderId="27" xfId="2" applyFont="1" applyFill="1" applyBorder="1" applyAlignment="1">
      <alignment horizontal="center"/>
    </xf>
    <xf numFmtId="49" fontId="4" fillId="0" borderId="25" xfId="2" applyNumberFormat="1" applyFont="1" applyFill="1" applyBorder="1" applyAlignment="1">
      <alignment horizontal="left" wrapText="1"/>
    </xf>
    <xf numFmtId="165" fontId="4" fillId="0" borderId="27" xfId="2" applyNumberFormat="1" applyFont="1" applyFill="1" applyBorder="1"/>
    <xf numFmtId="164" fontId="4" fillId="0" borderId="25" xfId="2" applyNumberFormat="1" applyFont="1" applyFill="1" applyBorder="1"/>
    <xf numFmtId="164" fontId="4" fillId="0" borderId="28" xfId="2" applyNumberFormat="1" applyFont="1" applyFill="1" applyBorder="1"/>
    <xf numFmtId="0" fontId="7" fillId="0" borderId="24" xfId="2" applyFont="1" applyFill="1" applyBorder="1" applyAlignment="1">
      <alignment horizontal="center"/>
    </xf>
    <xf numFmtId="0" fontId="7" fillId="0" borderId="27" xfId="2" applyFont="1" applyFill="1" applyBorder="1" applyAlignment="1">
      <alignment horizontal="center"/>
    </xf>
    <xf numFmtId="0" fontId="7" fillId="0" borderId="25" xfId="2" applyFont="1" applyFill="1" applyBorder="1" applyAlignment="1">
      <alignment horizontal="left" wrapText="1"/>
    </xf>
    <xf numFmtId="165" fontId="7" fillId="0" borderId="27" xfId="2" applyNumberFormat="1" applyFont="1" applyFill="1" applyBorder="1"/>
    <xf numFmtId="164" fontId="7" fillId="0" borderId="25" xfId="2" applyNumberFormat="1" applyFont="1" applyFill="1" applyBorder="1"/>
    <xf numFmtId="164" fontId="7" fillId="0" borderId="28" xfId="2" applyNumberFormat="1" applyFont="1" applyFill="1" applyBorder="1"/>
    <xf numFmtId="0" fontId="4" fillId="0" borderId="29" xfId="2" applyFont="1" applyFill="1" applyBorder="1" applyAlignment="1">
      <alignment horizontal="center"/>
    </xf>
    <xf numFmtId="0" fontId="4" fillId="0" borderId="30" xfId="2" applyFont="1" applyFill="1" applyBorder="1" applyAlignment="1">
      <alignment horizontal="center"/>
    </xf>
    <xf numFmtId="49" fontId="4" fillId="0" borderId="31" xfId="2" applyNumberFormat="1" applyFont="1" applyFill="1" applyBorder="1" applyAlignment="1">
      <alignment horizontal="left" wrapText="1"/>
    </xf>
    <xf numFmtId="165" fontId="4" fillId="0" borderId="30" xfId="2" applyNumberFormat="1" applyFont="1" applyFill="1" applyBorder="1"/>
    <xf numFmtId="164" fontId="4" fillId="0" borderId="31" xfId="2" applyNumberFormat="1" applyFont="1" applyFill="1" applyBorder="1"/>
    <xf numFmtId="164" fontId="4" fillId="0" borderId="32" xfId="2" applyNumberFormat="1" applyFont="1" applyFill="1" applyBorder="1"/>
    <xf numFmtId="0" fontId="7" fillId="0" borderId="34" xfId="2" applyFont="1" applyFill="1" applyBorder="1" applyAlignment="1">
      <alignment horizontal="center"/>
    </xf>
    <xf numFmtId="0" fontId="7" fillId="0" borderId="35" xfId="2" applyFont="1" applyFill="1" applyBorder="1" applyAlignment="1">
      <alignment horizontal="left" wrapText="1"/>
    </xf>
    <xf numFmtId="165" fontId="7" fillId="0" borderId="34" xfId="2" applyNumberFormat="1" applyFont="1" applyFill="1" applyBorder="1"/>
    <xf numFmtId="164" fontId="7" fillId="0" borderId="35" xfId="2" applyNumberFormat="1" applyFont="1" applyFill="1" applyBorder="1"/>
    <xf numFmtId="164" fontId="7" fillId="0" borderId="36" xfId="2" applyNumberFormat="1" applyFont="1" applyFill="1" applyBorder="1"/>
    <xf numFmtId="165" fontId="4" fillId="3" borderId="11" xfId="2" applyNumberFormat="1" applyFont="1" applyFill="1" applyBorder="1"/>
    <xf numFmtId="164" fontId="4" fillId="3" borderId="8" xfId="2" applyNumberFormat="1" applyFont="1" applyFill="1" applyBorder="1"/>
    <xf numFmtId="164" fontId="4" fillId="3" borderId="12" xfId="2" applyNumberFormat="1" applyFont="1" applyFill="1" applyBorder="1"/>
    <xf numFmtId="0" fontId="4" fillId="0" borderId="27" xfId="2" applyFont="1" applyFill="1" applyBorder="1" applyAlignment="1">
      <alignment horizontal="center"/>
    </xf>
    <xf numFmtId="0" fontId="4" fillId="0" borderId="15" xfId="2" applyFont="1" applyFill="1" applyBorder="1" applyAlignment="1">
      <alignment horizontal="left" wrapText="1"/>
    </xf>
    <xf numFmtId="0" fontId="0" fillId="0" borderId="24" xfId="0" applyBorder="1"/>
    <xf numFmtId="49" fontId="4" fillId="0" borderId="25" xfId="2" applyNumberFormat="1" applyFont="1" applyFill="1" applyBorder="1" applyAlignment="1">
      <alignment horizontal="center"/>
    </xf>
    <xf numFmtId="0" fontId="8" fillId="0" borderId="26" xfId="0" applyFont="1" applyFill="1" applyBorder="1" applyAlignment="1">
      <alignment horizontal="center"/>
    </xf>
    <xf numFmtId="0" fontId="4" fillId="0" borderId="30" xfId="2" applyFont="1" applyFill="1" applyBorder="1" applyAlignment="1">
      <alignment horizontal="center" vertical="center"/>
    </xf>
    <xf numFmtId="49" fontId="4" fillId="0" borderId="31" xfId="2" applyNumberFormat="1" applyFont="1" applyFill="1" applyBorder="1" applyAlignment="1">
      <alignment horizontal="left" vertical="center" wrapText="1"/>
    </xf>
    <xf numFmtId="165" fontId="4" fillId="0" borderId="30" xfId="2" applyNumberFormat="1" applyFont="1" applyFill="1" applyBorder="1" applyAlignment="1"/>
    <xf numFmtId="164" fontId="4" fillId="0" borderId="32" xfId="2" applyNumberFormat="1" applyFont="1" applyFill="1" applyBorder="1" applyAlignment="1"/>
    <xf numFmtId="0" fontId="0" fillId="0" borderId="33" xfId="0" applyBorder="1"/>
    <xf numFmtId="0" fontId="7" fillId="0" borderId="34" xfId="2" applyFont="1" applyFill="1" applyBorder="1" applyAlignment="1">
      <alignment horizontal="center" vertical="center"/>
    </xf>
    <xf numFmtId="165" fontId="7" fillId="0" borderId="34" xfId="2" applyNumberFormat="1" applyFont="1" applyFill="1" applyBorder="1" applyAlignment="1"/>
    <xf numFmtId="164" fontId="7" fillId="0" borderId="36" xfId="2" applyNumberFormat="1" applyFont="1" applyFill="1" applyBorder="1" applyAlignment="1"/>
    <xf numFmtId="0" fontId="4" fillId="0" borderId="27" xfId="2" applyFont="1" applyFill="1" applyBorder="1" applyAlignment="1">
      <alignment horizontal="center"/>
    </xf>
    <xf numFmtId="0" fontId="4" fillId="0" borderId="25" xfId="2" applyFont="1" applyFill="1" applyBorder="1" applyAlignment="1"/>
    <xf numFmtId="0" fontId="4" fillId="0" borderId="26" xfId="2" applyFont="1" applyFill="1" applyBorder="1" applyAlignment="1"/>
    <xf numFmtId="0" fontId="4" fillId="0" borderId="38" xfId="2" applyFont="1" applyFill="1" applyBorder="1" applyAlignment="1">
      <alignment horizontal="center"/>
    </xf>
    <xf numFmtId="0" fontId="7" fillId="0" borderId="39" xfId="2" applyFont="1" applyFill="1" applyBorder="1" applyAlignment="1">
      <alignment horizontal="center"/>
    </xf>
    <xf numFmtId="0" fontId="4" fillId="0" borderId="39" xfId="2" applyFont="1" applyFill="1" applyBorder="1" applyAlignment="1">
      <alignment horizontal="center"/>
    </xf>
    <xf numFmtId="0" fontId="7" fillId="0" borderId="40" xfId="2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44" xfId="2" applyFont="1" applyFill="1" applyBorder="1" applyAlignment="1">
      <alignment horizontal="center"/>
    </xf>
    <xf numFmtId="0" fontId="7" fillId="0" borderId="34" xfId="2" applyFont="1" applyFill="1" applyBorder="1" applyAlignment="1">
      <alignment horizontal="left" wrapText="1"/>
    </xf>
    <xf numFmtId="0" fontId="10" fillId="0" borderId="0" xfId="4"/>
    <xf numFmtId="4" fontId="10" fillId="0" borderId="0" xfId="4" applyNumberFormat="1"/>
    <xf numFmtId="4" fontId="11" fillId="0" borderId="12" xfId="4" applyNumberFormat="1" applyFont="1" applyBorder="1" applyAlignment="1">
      <alignment horizontal="right" vertical="center" wrapText="1"/>
    </xf>
    <xf numFmtId="4" fontId="11" fillId="0" borderId="11" xfId="4" applyNumberFormat="1" applyFont="1" applyBorder="1" applyAlignment="1">
      <alignment horizontal="right" vertical="center" wrapText="1"/>
    </xf>
    <xf numFmtId="0" fontId="11" fillId="0" borderId="11" xfId="4" applyFont="1" applyBorder="1" applyAlignment="1">
      <alignment horizontal="right" vertical="center" wrapText="1"/>
    </xf>
    <xf numFmtId="0" fontId="11" fillId="0" borderId="7" xfId="4" applyFont="1" applyBorder="1" applyAlignment="1">
      <alignment horizontal="left" vertical="center" wrapText="1"/>
    </xf>
    <xf numFmtId="4" fontId="12" fillId="0" borderId="32" xfId="4" applyNumberFormat="1" applyFont="1" applyBorder="1" applyAlignment="1">
      <alignment horizontal="right" vertical="center" wrapText="1"/>
    </xf>
    <xf numFmtId="4" fontId="12" fillId="0" borderId="30" xfId="4" applyNumberFormat="1" applyFont="1" applyBorder="1" applyAlignment="1">
      <alignment horizontal="right" vertical="center" wrapText="1"/>
    </xf>
    <xf numFmtId="4" fontId="12" fillId="0" borderId="27" xfId="4" applyNumberFormat="1" applyFont="1" applyBorder="1" applyAlignment="1">
      <alignment horizontal="right" vertical="center" wrapText="1"/>
    </xf>
    <xf numFmtId="0" fontId="12" fillId="0" borderId="27" xfId="4" applyFont="1" applyBorder="1" applyAlignment="1">
      <alignment horizontal="right" vertical="center" wrapText="1"/>
    </xf>
    <xf numFmtId="0" fontId="12" fillId="0" borderId="39" xfId="4" applyFont="1" applyBorder="1" applyAlignment="1">
      <alignment horizontal="left" vertical="center" wrapText="1"/>
    </xf>
    <xf numFmtId="0" fontId="12" fillId="0" borderId="30" xfId="4" applyFont="1" applyBorder="1" applyAlignment="1">
      <alignment horizontal="right" vertical="center" wrapText="1"/>
    </xf>
    <xf numFmtId="0" fontId="12" fillId="0" borderId="44" xfId="4" applyFont="1" applyBorder="1" applyAlignment="1">
      <alignment horizontal="left" vertical="center" wrapText="1"/>
    </xf>
    <xf numFmtId="0" fontId="13" fillId="4" borderId="12" xfId="4" applyFont="1" applyFill="1" applyBorder="1" applyAlignment="1">
      <alignment horizontal="center" vertical="center" wrapText="1"/>
    </xf>
    <xf numFmtId="0" fontId="13" fillId="4" borderId="11" xfId="4" applyFont="1" applyFill="1" applyBorder="1" applyAlignment="1">
      <alignment horizontal="center" vertical="center" wrapText="1"/>
    </xf>
    <xf numFmtId="0" fontId="13" fillId="4" borderId="7" xfId="4" applyFont="1" applyFill="1" applyBorder="1" applyAlignment="1">
      <alignment horizontal="center" vertical="center" wrapText="1"/>
    </xf>
    <xf numFmtId="166" fontId="14" fillId="0" borderId="45" xfId="4" applyNumberFormat="1" applyFont="1" applyFill="1" applyBorder="1" applyAlignment="1">
      <alignment horizontal="right"/>
    </xf>
    <xf numFmtId="0" fontId="14" fillId="0" borderId="0" xfId="4" applyFont="1" applyFill="1" applyBorder="1"/>
    <xf numFmtId="0" fontId="11" fillId="0" borderId="7" xfId="4" applyFont="1" applyBorder="1" applyAlignment="1">
      <alignment vertical="center" wrapText="1"/>
    </xf>
    <xf numFmtId="4" fontId="12" fillId="0" borderId="23" xfId="4" applyNumberFormat="1" applyFont="1" applyBorder="1" applyAlignment="1">
      <alignment horizontal="right" vertical="center" wrapText="1"/>
    </xf>
    <xf numFmtId="4" fontId="12" fillId="0" borderId="22" xfId="4" applyNumberFormat="1" applyFont="1" applyBorder="1" applyAlignment="1">
      <alignment horizontal="right" vertical="center" wrapText="1"/>
    </xf>
    <xf numFmtId="0" fontId="12" fillId="0" borderId="22" xfId="4" applyFont="1" applyBorder="1" applyAlignment="1">
      <alignment horizontal="right" vertical="center" wrapText="1"/>
    </xf>
    <xf numFmtId="0" fontId="12" fillId="0" borderId="46" xfId="4" applyFont="1" applyBorder="1" applyAlignment="1">
      <alignment vertical="center" wrapText="1"/>
    </xf>
    <xf numFmtId="4" fontId="12" fillId="0" borderId="28" xfId="4" applyNumberFormat="1" applyFont="1" applyBorder="1" applyAlignment="1">
      <alignment horizontal="right" vertical="center" wrapText="1"/>
    </xf>
    <xf numFmtId="0" fontId="12" fillId="0" borderId="39" xfId="4" applyFont="1" applyBorder="1" applyAlignment="1">
      <alignment vertical="center" wrapText="1"/>
    </xf>
    <xf numFmtId="4" fontId="11" fillId="0" borderId="28" xfId="4" applyNumberFormat="1" applyFont="1" applyBorder="1" applyAlignment="1">
      <alignment horizontal="right" vertical="center" wrapText="1"/>
    </xf>
    <xf numFmtId="4" fontId="11" fillId="0" borderId="27" xfId="4" applyNumberFormat="1" applyFont="1" applyBorder="1" applyAlignment="1">
      <alignment horizontal="right" vertical="center" wrapText="1"/>
    </xf>
    <xf numFmtId="0" fontId="11" fillId="0" borderId="27" xfId="4" applyFont="1" applyBorder="1" applyAlignment="1">
      <alignment horizontal="right" vertical="center" wrapText="1"/>
    </xf>
    <xf numFmtId="0" fontId="11" fillId="0" borderId="39" xfId="4" applyFont="1" applyBorder="1" applyAlignment="1">
      <alignment vertical="center" wrapText="1"/>
    </xf>
    <xf numFmtId="4" fontId="12" fillId="0" borderId="28" xfId="4" applyNumberFormat="1" applyFont="1" applyBorder="1" applyAlignment="1">
      <alignment vertical="center"/>
    </xf>
    <xf numFmtId="4" fontId="12" fillId="0" borderId="27" xfId="4" applyNumberFormat="1" applyFont="1" applyBorder="1" applyAlignment="1">
      <alignment vertical="center"/>
    </xf>
    <xf numFmtId="4" fontId="11" fillId="0" borderId="32" xfId="4" applyNumberFormat="1" applyFont="1" applyBorder="1" applyAlignment="1">
      <alignment horizontal="right" vertical="center" wrapText="1"/>
    </xf>
    <xf numFmtId="4" fontId="11" fillId="0" borderId="30" xfId="4" applyNumberFormat="1" applyFont="1" applyBorder="1" applyAlignment="1">
      <alignment horizontal="right" vertical="center" wrapText="1"/>
    </xf>
    <xf numFmtId="0" fontId="11" fillId="0" borderId="30" xfId="4" applyFont="1" applyBorder="1" applyAlignment="1">
      <alignment horizontal="right" vertical="center" wrapText="1"/>
    </xf>
    <xf numFmtId="0" fontId="11" fillId="0" borderId="44" xfId="4" applyFont="1" applyBorder="1" applyAlignment="1">
      <alignment vertical="center" wrapText="1"/>
    </xf>
    <xf numFmtId="0" fontId="14" fillId="0" borderId="0" xfId="4" applyFont="1" applyFill="1" applyAlignment="1">
      <alignment horizontal="right"/>
    </xf>
    <xf numFmtId="0" fontId="14" fillId="0" borderId="0" xfId="4" applyFont="1" applyFill="1"/>
    <xf numFmtId="0" fontId="4" fillId="0" borderId="25" xfId="2" applyFont="1" applyFill="1" applyBorder="1" applyAlignment="1">
      <alignment horizontal="center"/>
    </xf>
    <xf numFmtId="0" fontId="4" fillId="0" borderId="26" xfId="2" applyFont="1" applyFill="1" applyBorder="1" applyAlignment="1">
      <alignment horizontal="center"/>
    </xf>
    <xf numFmtId="0" fontId="7" fillId="0" borderId="35" xfId="2" applyFont="1" applyFill="1" applyBorder="1" applyAlignment="1">
      <alignment horizontal="center" vertical="center"/>
    </xf>
    <xf numFmtId="0" fontId="7" fillId="0" borderId="37" xfId="2" applyFont="1" applyFill="1" applyBorder="1" applyAlignment="1">
      <alignment horizontal="center" vertical="center"/>
    </xf>
    <xf numFmtId="49" fontId="4" fillId="0" borderId="25" xfId="2" applyNumberFormat="1" applyFont="1" applyFill="1" applyBorder="1" applyAlignment="1">
      <alignment horizontal="center" vertical="center"/>
    </xf>
    <xf numFmtId="49" fontId="4" fillId="0" borderId="26" xfId="2" applyNumberFormat="1" applyFont="1" applyFill="1" applyBorder="1" applyAlignment="1">
      <alignment horizontal="center" vertical="center"/>
    </xf>
    <xf numFmtId="49" fontId="4" fillId="0" borderId="25" xfId="2" applyNumberFormat="1" applyFont="1" applyFill="1" applyBorder="1" applyAlignment="1">
      <alignment horizontal="center"/>
    </xf>
    <xf numFmtId="49" fontId="4" fillId="0" borderId="26" xfId="2" applyNumberFormat="1" applyFont="1" applyFill="1" applyBorder="1" applyAlignment="1">
      <alignment horizontal="center"/>
    </xf>
    <xf numFmtId="0" fontId="4" fillId="0" borderId="20" xfId="2" applyFont="1" applyFill="1" applyBorder="1" applyAlignment="1">
      <alignment horizontal="center"/>
    </xf>
    <xf numFmtId="0" fontId="4" fillId="0" borderId="21" xfId="2" applyFont="1" applyFill="1" applyBorder="1" applyAlignment="1">
      <alignment horizontal="center"/>
    </xf>
    <xf numFmtId="0" fontId="4" fillId="0" borderId="27" xfId="2" applyFont="1" applyFill="1" applyBorder="1" applyAlignment="1">
      <alignment horizontal="center"/>
    </xf>
    <xf numFmtId="0" fontId="0" fillId="0" borderId="27" xfId="0" applyBorder="1" applyAlignment="1">
      <alignment horizontal="center"/>
    </xf>
    <xf numFmtId="49" fontId="4" fillId="0" borderId="17" xfId="2" applyNumberFormat="1" applyFont="1" applyFill="1" applyBorder="1" applyAlignment="1">
      <alignment horizontal="center"/>
    </xf>
    <xf numFmtId="49" fontId="0" fillId="0" borderId="17" xfId="0" applyNumberFormat="1" applyBorder="1" applyAlignment="1">
      <alignment horizontal="center"/>
    </xf>
    <xf numFmtId="0" fontId="5" fillId="0" borderId="2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4" fillId="2" borderId="8" xfId="2" applyNumberFormat="1" applyFont="1" applyFill="1" applyBorder="1" applyAlignment="1">
      <alignment horizontal="left" vertical="center"/>
    </xf>
    <xf numFmtId="49" fontId="4" fillId="2" borderId="9" xfId="2" applyNumberFormat="1" applyFont="1" applyFill="1" applyBorder="1" applyAlignment="1">
      <alignment horizontal="left" vertical="center"/>
    </xf>
    <xf numFmtId="49" fontId="4" fillId="2" borderId="10" xfId="2" applyNumberFormat="1" applyFont="1" applyFill="1" applyBorder="1" applyAlignment="1">
      <alignment horizontal="left" vertical="center"/>
    </xf>
    <xf numFmtId="49" fontId="4" fillId="3" borderId="8" xfId="2" applyNumberFormat="1" applyFont="1" applyFill="1" applyBorder="1" applyAlignment="1">
      <alignment horizontal="left" vertical="center"/>
    </xf>
    <xf numFmtId="49" fontId="4" fillId="3" borderId="9" xfId="2" applyNumberFormat="1" applyFont="1" applyFill="1" applyBorder="1" applyAlignment="1">
      <alignment horizontal="left" vertical="center"/>
    </xf>
    <xf numFmtId="49" fontId="4" fillId="3" borderId="10" xfId="2" applyNumberFormat="1" applyFont="1" applyFill="1" applyBorder="1" applyAlignment="1">
      <alignment horizontal="left" vertical="center"/>
    </xf>
    <xf numFmtId="49" fontId="4" fillId="0" borderId="15" xfId="2" applyNumberFormat="1" applyFont="1" applyFill="1" applyBorder="1" applyAlignment="1">
      <alignment horizontal="center"/>
    </xf>
    <xf numFmtId="49" fontId="4" fillId="0" borderId="16" xfId="2" applyNumberFormat="1" applyFont="1" applyFill="1" applyBorder="1" applyAlignment="1">
      <alignment horizontal="center"/>
    </xf>
    <xf numFmtId="49" fontId="4" fillId="0" borderId="30" xfId="2" applyNumberFormat="1" applyFont="1" applyFill="1" applyBorder="1" applyAlignment="1">
      <alignment horizontal="center"/>
    </xf>
    <xf numFmtId="49" fontId="0" fillId="0" borderId="30" xfId="0" applyNumberFormat="1" applyBorder="1" applyAlignment="1">
      <alignment horizontal="center"/>
    </xf>
    <xf numFmtId="0" fontId="4" fillId="0" borderId="34" xfId="2" applyFont="1" applyFill="1" applyBorder="1" applyAlignment="1">
      <alignment horizontal="center"/>
    </xf>
    <xf numFmtId="0" fontId="0" fillId="0" borderId="34" xfId="0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1" xfId="0" applyBorder="1" applyAlignment="1">
      <alignment horizontal="center" vertical="center" textRotation="90"/>
    </xf>
    <xf numFmtId="0" fontId="0" fillId="0" borderId="42" xfId="0" applyBorder="1" applyAlignment="1">
      <alignment horizontal="center" vertical="center" textRotation="90"/>
    </xf>
    <xf numFmtId="0" fontId="0" fillId="0" borderId="43" xfId="0" applyBorder="1" applyAlignment="1">
      <alignment horizontal="center" vertical="center" textRotation="90"/>
    </xf>
    <xf numFmtId="0" fontId="15" fillId="4" borderId="45" xfId="4" applyFont="1" applyFill="1" applyBorder="1" applyAlignment="1">
      <alignment horizontal="center"/>
    </xf>
    <xf numFmtId="0" fontId="11" fillId="0" borderId="39" xfId="4" applyFont="1" applyBorder="1" applyAlignment="1">
      <alignment horizontal="left" vertical="center" wrapText="1"/>
    </xf>
  </cellXfs>
  <cellStyles count="5">
    <cellStyle name="čárky 2" xfId="3"/>
    <cellStyle name="Normální" xfId="0" builtinId="0"/>
    <cellStyle name="Normální 2" xfId="4"/>
    <cellStyle name="normální_Rozpis výdajů 03 bez PO" xfId="1"/>
    <cellStyle name="normální_Rozpis výdajů 03 bez P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3"/>
  <sheetViews>
    <sheetView tabSelected="1" zoomScaleNormal="100" zoomScaleSheetLayoutView="150" workbookViewId="0">
      <selection activeCell="Q48" sqref="Q48"/>
    </sheetView>
  </sheetViews>
  <sheetFormatPr defaultRowHeight="15" x14ac:dyDescent="0.25"/>
  <cols>
    <col min="1" max="1" width="3.140625" style="78" customWidth="1"/>
    <col min="2" max="2" width="3.140625" customWidth="1"/>
    <col min="3" max="3" width="7.140625" customWidth="1"/>
    <col min="4" max="6" width="4.7109375" customWidth="1"/>
    <col min="7" max="7" width="38.7109375" customWidth="1"/>
    <col min="8" max="8" width="10" customWidth="1"/>
    <col min="9" max="9" width="9.5703125" customWidth="1"/>
    <col min="10" max="10" width="9.42578125" customWidth="1"/>
  </cols>
  <sheetData>
    <row r="1" spans="1:10" x14ac:dyDescent="0.25">
      <c r="A1" s="148" t="s">
        <v>123</v>
      </c>
      <c r="B1" s="148"/>
      <c r="C1" s="148"/>
      <c r="D1" s="148"/>
      <c r="E1" s="148"/>
      <c r="F1" s="148"/>
      <c r="G1" s="148"/>
      <c r="H1" s="148"/>
      <c r="I1" s="148"/>
      <c r="J1" s="148"/>
    </row>
    <row r="2" spans="1:10" ht="15.75" x14ac:dyDescent="0.25">
      <c r="A2" s="147" t="s">
        <v>120</v>
      </c>
      <c r="B2" s="147"/>
      <c r="C2" s="147"/>
      <c r="D2" s="147"/>
      <c r="E2" s="147"/>
      <c r="F2" s="147"/>
      <c r="G2" s="147"/>
      <c r="H2" s="147"/>
      <c r="I2" s="147"/>
      <c r="J2" s="147"/>
    </row>
    <row r="3" spans="1:10" ht="15.75" x14ac:dyDescent="0.25">
      <c r="A3" s="146" t="s">
        <v>121</v>
      </c>
      <c r="B3" s="146"/>
      <c r="C3" s="146"/>
      <c r="D3" s="146"/>
      <c r="E3" s="146"/>
      <c r="F3" s="146"/>
      <c r="G3" s="146"/>
      <c r="H3" s="146"/>
      <c r="I3" s="146"/>
      <c r="J3" s="146"/>
    </row>
    <row r="4" spans="1:10" ht="15.75" thickBot="1" x14ac:dyDescent="0.3">
      <c r="B4" s="1"/>
      <c r="C4" s="1"/>
      <c r="D4" s="1"/>
      <c r="E4" s="1"/>
      <c r="F4" s="1"/>
      <c r="G4" s="1"/>
      <c r="H4" s="2"/>
      <c r="I4" s="3"/>
      <c r="J4" s="3" t="s">
        <v>0</v>
      </c>
    </row>
    <row r="5" spans="1:10" ht="23.25" customHeight="1" thickBot="1" x14ac:dyDescent="0.3">
      <c r="A5" s="149" t="s">
        <v>122</v>
      </c>
      <c r="B5" s="4" t="s">
        <v>1</v>
      </c>
      <c r="C5" s="132" t="s">
        <v>2</v>
      </c>
      <c r="D5" s="133"/>
      <c r="E5" s="5" t="s">
        <v>3</v>
      </c>
      <c r="F5" s="6" t="s">
        <v>4</v>
      </c>
      <c r="G5" s="5" t="s">
        <v>5</v>
      </c>
      <c r="H5" s="7" t="s">
        <v>124</v>
      </c>
      <c r="I5" s="8" t="s">
        <v>102</v>
      </c>
      <c r="J5" s="9" t="s">
        <v>125</v>
      </c>
    </row>
    <row r="6" spans="1:10" ht="23.25" thickBot="1" x14ac:dyDescent="0.3">
      <c r="A6" s="150"/>
      <c r="B6" s="10" t="s">
        <v>6</v>
      </c>
      <c r="C6" s="134" t="s">
        <v>7</v>
      </c>
      <c r="D6" s="135"/>
      <c r="E6" s="135"/>
      <c r="F6" s="136"/>
      <c r="G6" s="11" t="s">
        <v>8</v>
      </c>
      <c r="H6" s="12">
        <v>2207.8270000000002</v>
      </c>
      <c r="I6" s="13">
        <v>0</v>
      </c>
      <c r="J6" s="14">
        <f>J7+J92+J179</f>
        <v>2207.8270000000002</v>
      </c>
    </row>
    <row r="7" spans="1:10" ht="23.25" thickBot="1" x14ac:dyDescent="0.3">
      <c r="A7" s="150"/>
      <c r="B7" s="15" t="s">
        <v>6</v>
      </c>
      <c r="C7" s="137" t="s">
        <v>9</v>
      </c>
      <c r="D7" s="138"/>
      <c r="E7" s="138"/>
      <c r="F7" s="139"/>
      <c r="G7" s="16" t="s">
        <v>10</v>
      </c>
      <c r="H7" s="17">
        <f>H8+H10+H12+H14+H16+H18+H20+H22+H24+H26+H28+H30+H32+H34+H36+H38+H40+H42+H44+H46+H48+H50+H52+H54+H56+H58+H60+H62+H64+H66+H68+H70+H72+H74+H76+H78+H80+H82+H84+H86+H88+H90</f>
        <v>972.44999999999993</v>
      </c>
      <c r="I7" s="18">
        <f>I8+I10+I12+I14+I16+I18+I20+I22+I24+I26+I28+I30+I32+I34+I36+I38+I40+I42+I44+I46+I48+I50+I52+I54+I56+I58+I60+I62+I64+I66+I68+I70+I72+I74+I76+I78+I80+I82+I84+I86+I88+I90</f>
        <v>-1.1749999999999181</v>
      </c>
      <c r="J7" s="19">
        <f>J8+J10+J12+J14+J16+J18+J20+J22+J24+J26+J28+J30+J32+J34+J36+J38+J40+J42+J44+J46+J48+J50+J52+J54+J56+J58+J60+J62+J64+J66+J68+J70+J72+J74+J76+J78+J80+J82+J84+J86+J88+J90</f>
        <v>971.27500000000032</v>
      </c>
    </row>
    <row r="8" spans="1:10" ht="23.25" x14ac:dyDescent="0.25">
      <c r="A8" s="150"/>
      <c r="B8" s="74" t="s">
        <v>6</v>
      </c>
      <c r="C8" s="140" t="s">
        <v>11</v>
      </c>
      <c r="D8" s="141"/>
      <c r="E8" s="21" t="s">
        <v>12</v>
      </c>
      <c r="F8" s="21" t="s">
        <v>12</v>
      </c>
      <c r="G8" s="22" t="s">
        <v>10</v>
      </c>
      <c r="H8" s="23">
        <v>950</v>
      </c>
      <c r="I8" s="24">
        <v>-950</v>
      </c>
      <c r="J8" s="25">
        <f t="shared" ref="J8:J12" si="0">H8+I8</f>
        <v>0</v>
      </c>
    </row>
    <row r="9" spans="1:10" x14ac:dyDescent="0.25">
      <c r="A9" s="150"/>
      <c r="B9" s="75"/>
      <c r="C9" s="126"/>
      <c r="D9" s="127"/>
      <c r="E9" s="27">
        <v>3599</v>
      </c>
      <c r="F9" s="27">
        <v>5901</v>
      </c>
      <c r="G9" s="28" t="s">
        <v>13</v>
      </c>
      <c r="H9" s="29">
        <v>950</v>
      </c>
      <c r="I9" s="30">
        <v>-950</v>
      </c>
      <c r="J9" s="31">
        <f t="shared" si="0"/>
        <v>0</v>
      </c>
    </row>
    <row r="10" spans="1:10" ht="23.25" x14ac:dyDescent="0.25">
      <c r="A10" s="150"/>
      <c r="B10" s="76" t="s">
        <v>6</v>
      </c>
      <c r="C10" s="124" t="s">
        <v>14</v>
      </c>
      <c r="D10" s="125"/>
      <c r="E10" s="33" t="s">
        <v>12</v>
      </c>
      <c r="F10" s="33" t="s">
        <v>12</v>
      </c>
      <c r="G10" s="34" t="s">
        <v>15</v>
      </c>
      <c r="H10" s="35">
        <v>7.89</v>
      </c>
      <c r="I10" s="36">
        <v>0</v>
      </c>
      <c r="J10" s="37">
        <f t="shared" si="0"/>
        <v>7.89</v>
      </c>
    </row>
    <row r="11" spans="1:10" x14ac:dyDescent="0.25">
      <c r="A11" s="150"/>
      <c r="B11" s="75"/>
      <c r="C11" s="118"/>
      <c r="D11" s="119"/>
      <c r="E11" s="39">
        <v>3599</v>
      </c>
      <c r="F11" s="39">
        <v>5222</v>
      </c>
      <c r="G11" s="40" t="s">
        <v>126</v>
      </c>
      <c r="H11" s="41">
        <v>7.89</v>
      </c>
      <c r="I11" s="42">
        <v>0</v>
      </c>
      <c r="J11" s="43">
        <f t="shared" si="0"/>
        <v>7.89</v>
      </c>
    </row>
    <row r="12" spans="1:10" ht="23.25" x14ac:dyDescent="0.25">
      <c r="A12" s="150"/>
      <c r="B12" s="76" t="s">
        <v>6</v>
      </c>
      <c r="C12" s="142" t="s">
        <v>16</v>
      </c>
      <c r="D12" s="143"/>
      <c r="E12" s="45" t="s">
        <v>12</v>
      </c>
      <c r="F12" s="45" t="s">
        <v>12</v>
      </c>
      <c r="G12" s="46" t="s">
        <v>17</v>
      </c>
      <c r="H12" s="47">
        <v>14.56</v>
      </c>
      <c r="I12" s="48">
        <v>0</v>
      </c>
      <c r="J12" s="49">
        <f t="shared" si="0"/>
        <v>14.56</v>
      </c>
    </row>
    <row r="13" spans="1:10" ht="15.75" thickBot="1" x14ac:dyDescent="0.3">
      <c r="A13" s="150"/>
      <c r="B13" s="77"/>
      <c r="C13" s="144"/>
      <c r="D13" s="145"/>
      <c r="E13" s="50">
        <v>3599</v>
      </c>
      <c r="F13" s="50">
        <v>5222</v>
      </c>
      <c r="G13" s="80" t="s">
        <v>126</v>
      </c>
      <c r="H13" s="52">
        <v>14.56</v>
      </c>
      <c r="I13" s="53">
        <v>0</v>
      </c>
      <c r="J13" s="54">
        <f>H13+I13</f>
        <v>14.56</v>
      </c>
    </row>
    <row r="14" spans="1:10" ht="23.25" x14ac:dyDescent="0.25">
      <c r="A14" s="150"/>
      <c r="B14" s="79" t="s">
        <v>6</v>
      </c>
      <c r="C14" s="118">
        <v>30100840000</v>
      </c>
      <c r="D14" s="119"/>
      <c r="E14" s="58" t="s">
        <v>12</v>
      </c>
      <c r="F14" s="27" t="s">
        <v>12</v>
      </c>
      <c r="G14" s="46" t="s">
        <v>65</v>
      </c>
      <c r="H14" s="35">
        <v>0</v>
      </c>
      <c r="I14" s="36">
        <v>32.200000000000003</v>
      </c>
      <c r="J14" s="37">
        <f>H14+I14</f>
        <v>32.200000000000003</v>
      </c>
    </row>
    <row r="15" spans="1:10" x14ac:dyDescent="0.25">
      <c r="A15" s="150"/>
      <c r="B15" s="75"/>
      <c r="C15" s="72"/>
      <c r="D15" s="73"/>
      <c r="E15" s="39">
        <v>3599</v>
      </c>
      <c r="F15" s="27">
        <v>5222</v>
      </c>
      <c r="G15" s="40" t="s">
        <v>126</v>
      </c>
      <c r="H15" s="41">
        <v>0</v>
      </c>
      <c r="I15" s="42">
        <f>I14</f>
        <v>32.200000000000003</v>
      </c>
      <c r="J15" s="43">
        <f>J14</f>
        <v>32.200000000000003</v>
      </c>
    </row>
    <row r="16" spans="1:10" ht="23.25" x14ac:dyDescent="0.25">
      <c r="A16" s="150"/>
      <c r="B16" s="76" t="s">
        <v>6</v>
      </c>
      <c r="C16" s="118">
        <v>30100850000</v>
      </c>
      <c r="D16" s="119"/>
      <c r="E16" s="58" t="s">
        <v>12</v>
      </c>
      <c r="F16" s="27" t="s">
        <v>12</v>
      </c>
      <c r="G16" s="34" t="s">
        <v>66</v>
      </c>
      <c r="H16" s="35">
        <v>0</v>
      </c>
      <c r="I16" s="36">
        <v>41.055</v>
      </c>
      <c r="J16" s="37">
        <f>H16+I16</f>
        <v>41.055</v>
      </c>
    </row>
    <row r="17" spans="1:10" x14ac:dyDescent="0.25">
      <c r="A17" s="150"/>
      <c r="B17" s="75"/>
      <c r="C17" s="72"/>
      <c r="D17" s="73"/>
      <c r="E17" s="39">
        <v>3599</v>
      </c>
      <c r="F17" s="27">
        <v>5222</v>
      </c>
      <c r="G17" s="40" t="s">
        <v>126</v>
      </c>
      <c r="H17" s="41">
        <v>0</v>
      </c>
      <c r="I17" s="42">
        <f>I16</f>
        <v>41.055</v>
      </c>
      <c r="J17" s="43">
        <f>J16</f>
        <v>41.055</v>
      </c>
    </row>
    <row r="18" spans="1:10" ht="23.25" x14ac:dyDescent="0.25">
      <c r="A18" s="150"/>
      <c r="B18" s="76" t="s">
        <v>6</v>
      </c>
      <c r="C18" s="118">
        <v>30100860000</v>
      </c>
      <c r="D18" s="119"/>
      <c r="E18" s="58" t="s">
        <v>12</v>
      </c>
      <c r="F18" s="27" t="s">
        <v>12</v>
      </c>
      <c r="G18" s="34" t="s">
        <v>67</v>
      </c>
      <c r="H18" s="35">
        <v>0</v>
      </c>
      <c r="I18" s="36">
        <v>6.39</v>
      </c>
      <c r="J18" s="37">
        <f>H18+I18</f>
        <v>6.39</v>
      </c>
    </row>
    <row r="19" spans="1:10" x14ac:dyDescent="0.25">
      <c r="A19" s="150"/>
      <c r="B19" s="75"/>
      <c r="C19" s="72"/>
      <c r="D19" s="73"/>
      <c r="E19" s="39">
        <v>3599</v>
      </c>
      <c r="F19" s="27">
        <v>5222</v>
      </c>
      <c r="G19" s="40" t="s">
        <v>126</v>
      </c>
      <c r="H19" s="41">
        <v>0</v>
      </c>
      <c r="I19" s="42">
        <f>I18</f>
        <v>6.39</v>
      </c>
      <c r="J19" s="43">
        <f>J18</f>
        <v>6.39</v>
      </c>
    </row>
    <row r="20" spans="1:10" ht="23.25" x14ac:dyDescent="0.25">
      <c r="A20" s="150"/>
      <c r="B20" s="76" t="s">
        <v>6</v>
      </c>
      <c r="C20" s="118">
        <v>30100870000</v>
      </c>
      <c r="D20" s="119"/>
      <c r="E20" s="58" t="s">
        <v>12</v>
      </c>
      <c r="F20" s="27" t="s">
        <v>12</v>
      </c>
      <c r="G20" s="34" t="s">
        <v>68</v>
      </c>
      <c r="H20" s="35">
        <v>0</v>
      </c>
      <c r="I20" s="36">
        <v>49.84</v>
      </c>
      <c r="J20" s="37">
        <f>H20+I20</f>
        <v>49.84</v>
      </c>
    </row>
    <row r="21" spans="1:10" x14ac:dyDescent="0.25">
      <c r="A21" s="150"/>
      <c r="B21" s="75"/>
      <c r="C21" s="72"/>
      <c r="D21" s="73"/>
      <c r="E21" s="39">
        <v>3599</v>
      </c>
      <c r="F21" s="27">
        <v>5222</v>
      </c>
      <c r="G21" s="40" t="s">
        <v>126</v>
      </c>
      <c r="H21" s="41">
        <v>0</v>
      </c>
      <c r="I21" s="42">
        <f>I20</f>
        <v>49.84</v>
      </c>
      <c r="J21" s="43">
        <f>J20</f>
        <v>49.84</v>
      </c>
    </row>
    <row r="22" spans="1:10" ht="23.25" x14ac:dyDescent="0.25">
      <c r="A22" s="150"/>
      <c r="B22" s="76" t="s">
        <v>6</v>
      </c>
      <c r="C22" s="118">
        <v>30100880000</v>
      </c>
      <c r="D22" s="119"/>
      <c r="E22" s="58" t="s">
        <v>12</v>
      </c>
      <c r="F22" s="27" t="s">
        <v>12</v>
      </c>
      <c r="G22" s="34" t="s">
        <v>69</v>
      </c>
      <c r="H22" s="35">
        <v>0</v>
      </c>
      <c r="I22" s="36">
        <v>32.4</v>
      </c>
      <c r="J22" s="37">
        <f>H22+I22</f>
        <v>32.4</v>
      </c>
    </row>
    <row r="23" spans="1:10" x14ac:dyDescent="0.25">
      <c r="A23" s="150"/>
      <c r="B23" s="75"/>
      <c r="C23" s="72"/>
      <c r="D23" s="73"/>
      <c r="E23" s="39">
        <v>3599</v>
      </c>
      <c r="F23" s="27">
        <v>5222</v>
      </c>
      <c r="G23" s="40" t="s">
        <v>126</v>
      </c>
      <c r="H23" s="41">
        <v>0</v>
      </c>
      <c r="I23" s="42">
        <f>I22</f>
        <v>32.4</v>
      </c>
      <c r="J23" s="43">
        <f>J22</f>
        <v>32.4</v>
      </c>
    </row>
    <row r="24" spans="1:10" x14ac:dyDescent="0.25">
      <c r="A24" s="150"/>
      <c r="B24" s="76" t="s">
        <v>6</v>
      </c>
      <c r="C24" s="118">
        <v>30100890000</v>
      </c>
      <c r="D24" s="119"/>
      <c r="E24" s="58" t="s">
        <v>12</v>
      </c>
      <c r="F24" s="27" t="s">
        <v>12</v>
      </c>
      <c r="G24" s="34" t="s">
        <v>70</v>
      </c>
      <c r="H24" s="35">
        <v>0</v>
      </c>
      <c r="I24" s="36">
        <v>70</v>
      </c>
      <c r="J24" s="37">
        <f>H24+I24</f>
        <v>70</v>
      </c>
    </row>
    <row r="25" spans="1:10" x14ac:dyDescent="0.25">
      <c r="A25" s="150"/>
      <c r="B25" s="75"/>
      <c r="C25" s="72"/>
      <c r="D25" s="73"/>
      <c r="E25" s="39">
        <v>3599</v>
      </c>
      <c r="F25" s="27">
        <v>5222</v>
      </c>
      <c r="G25" s="40" t="s">
        <v>126</v>
      </c>
      <c r="H25" s="41">
        <v>0</v>
      </c>
      <c r="I25" s="42">
        <f>I24</f>
        <v>70</v>
      </c>
      <c r="J25" s="43">
        <f>J24</f>
        <v>70</v>
      </c>
    </row>
    <row r="26" spans="1:10" ht="23.25" x14ac:dyDescent="0.25">
      <c r="A26" s="150"/>
      <c r="B26" s="76" t="s">
        <v>6</v>
      </c>
      <c r="C26" s="118">
        <v>30100900000</v>
      </c>
      <c r="D26" s="119"/>
      <c r="E26" s="58" t="s">
        <v>12</v>
      </c>
      <c r="F26" s="27" t="s">
        <v>12</v>
      </c>
      <c r="G26" s="34" t="s">
        <v>71</v>
      </c>
      <c r="H26" s="35">
        <v>0</v>
      </c>
      <c r="I26" s="36">
        <v>12.32</v>
      </c>
      <c r="J26" s="37">
        <f>H26+I26</f>
        <v>12.32</v>
      </c>
    </row>
    <row r="27" spans="1:10" x14ac:dyDescent="0.25">
      <c r="A27" s="150"/>
      <c r="B27" s="75"/>
      <c r="C27" s="72"/>
      <c r="D27" s="73"/>
      <c r="E27" s="39">
        <v>3599</v>
      </c>
      <c r="F27" s="27">
        <v>5222</v>
      </c>
      <c r="G27" s="40" t="s">
        <v>126</v>
      </c>
      <c r="H27" s="41">
        <v>0</v>
      </c>
      <c r="I27" s="42">
        <f>I26</f>
        <v>12.32</v>
      </c>
      <c r="J27" s="43">
        <f>J26</f>
        <v>12.32</v>
      </c>
    </row>
    <row r="28" spans="1:10" ht="23.25" x14ac:dyDescent="0.25">
      <c r="A28" s="150"/>
      <c r="B28" s="76" t="s">
        <v>6</v>
      </c>
      <c r="C28" s="118">
        <v>30100910000</v>
      </c>
      <c r="D28" s="119"/>
      <c r="E28" s="58" t="s">
        <v>12</v>
      </c>
      <c r="F28" s="27" t="s">
        <v>12</v>
      </c>
      <c r="G28" s="34" t="s">
        <v>72</v>
      </c>
      <c r="H28" s="35">
        <v>0</v>
      </c>
      <c r="I28" s="36">
        <v>13.3</v>
      </c>
      <c r="J28" s="37">
        <f>H28+I28</f>
        <v>13.3</v>
      </c>
    </row>
    <row r="29" spans="1:10" x14ac:dyDescent="0.25">
      <c r="A29" s="150"/>
      <c r="B29" s="75"/>
      <c r="C29" s="72"/>
      <c r="D29" s="73"/>
      <c r="E29" s="39">
        <v>3599</v>
      </c>
      <c r="F29" s="27">
        <v>5222</v>
      </c>
      <c r="G29" s="40" t="s">
        <v>126</v>
      </c>
      <c r="H29" s="41">
        <v>0</v>
      </c>
      <c r="I29" s="42">
        <f>I28</f>
        <v>13.3</v>
      </c>
      <c r="J29" s="43">
        <f>J28</f>
        <v>13.3</v>
      </c>
    </row>
    <row r="30" spans="1:10" x14ac:dyDescent="0.25">
      <c r="A30" s="150"/>
      <c r="B30" s="76" t="s">
        <v>6</v>
      </c>
      <c r="C30" s="118">
        <v>30100920000</v>
      </c>
      <c r="D30" s="119"/>
      <c r="E30" s="58" t="s">
        <v>12</v>
      </c>
      <c r="F30" s="27" t="s">
        <v>12</v>
      </c>
      <c r="G30" s="34" t="s">
        <v>73</v>
      </c>
      <c r="H30" s="35">
        <v>0</v>
      </c>
      <c r="I30" s="36">
        <v>34.35</v>
      </c>
      <c r="J30" s="37">
        <f>H30+I30</f>
        <v>34.35</v>
      </c>
    </row>
    <row r="31" spans="1:10" x14ac:dyDescent="0.25">
      <c r="A31" s="150"/>
      <c r="B31" s="75"/>
      <c r="C31" s="72"/>
      <c r="D31" s="73"/>
      <c r="E31" s="39">
        <v>3599</v>
      </c>
      <c r="F31" s="27">
        <v>5222</v>
      </c>
      <c r="G31" s="40" t="s">
        <v>126</v>
      </c>
      <c r="H31" s="41">
        <v>0</v>
      </c>
      <c r="I31" s="42">
        <f>I30</f>
        <v>34.35</v>
      </c>
      <c r="J31" s="43">
        <f>J30</f>
        <v>34.35</v>
      </c>
    </row>
    <row r="32" spans="1:10" x14ac:dyDescent="0.25">
      <c r="A32" s="150"/>
      <c r="B32" s="76" t="s">
        <v>6</v>
      </c>
      <c r="C32" s="118">
        <v>30100930000</v>
      </c>
      <c r="D32" s="119"/>
      <c r="E32" s="58" t="s">
        <v>12</v>
      </c>
      <c r="F32" s="27" t="s">
        <v>12</v>
      </c>
      <c r="G32" s="34" t="s">
        <v>74</v>
      </c>
      <c r="H32" s="35">
        <v>0</v>
      </c>
      <c r="I32" s="36">
        <v>19.25</v>
      </c>
      <c r="J32" s="37">
        <f>H32+I32</f>
        <v>19.25</v>
      </c>
    </row>
    <row r="33" spans="1:10" x14ac:dyDescent="0.25">
      <c r="A33" s="150"/>
      <c r="B33" s="75"/>
      <c r="C33" s="72"/>
      <c r="D33" s="73"/>
      <c r="E33" s="39">
        <v>3599</v>
      </c>
      <c r="F33" s="27">
        <v>5222</v>
      </c>
      <c r="G33" s="40" t="s">
        <v>126</v>
      </c>
      <c r="H33" s="41">
        <v>0</v>
      </c>
      <c r="I33" s="42">
        <f>I32</f>
        <v>19.25</v>
      </c>
      <c r="J33" s="43">
        <f>J32</f>
        <v>19.25</v>
      </c>
    </row>
    <row r="34" spans="1:10" ht="23.25" x14ac:dyDescent="0.25">
      <c r="A34" s="150"/>
      <c r="B34" s="76" t="s">
        <v>6</v>
      </c>
      <c r="C34" s="118">
        <v>30100940000</v>
      </c>
      <c r="D34" s="119"/>
      <c r="E34" s="58" t="s">
        <v>12</v>
      </c>
      <c r="F34" s="27" t="s">
        <v>12</v>
      </c>
      <c r="G34" s="34" t="s">
        <v>75</v>
      </c>
      <c r="H34" s="35">
        <v>0</v>
      </c>
      <c r="I34" s="36">
        <v>15.75</v>
      </c>
      <c r="J34" s="37">
        <f>H34+I34</f>
        <v>15.75</v>
      </c>
    </row>
    <row r="35" spans="1:10" x14ac:dyDescent="0.25">
      <c r="A35" s="150"/>
      <c r="B35" s="75"/>
      <c r="C35" s="72"/>
      <c r="D35" s="73"/>
      <c r="E35" s="39">
        <v>3599</v>
      </c>
      <c r="F35" s="27">
        <v>5222</v>
      </c>
      <c r="G35" s="40" t="s">
        <v>126</v>
      </c>
      <c r="H35" s="41">
        <v>0</v>
      </c>
      <c r="I35" s="42">
        <f>I34</f>
        <v>15.75</v>
      </c>
      <c r="J35" s="43">
        <f>J34</f>
        <v>15.75</v>
      </c>
    </row>
    <row r="36" spans="1:10" x14ac:dyDescent="0.25">
      <c r="A36" s="150"/>
      <c r="B36" s="76" t="s">
        <v>6</v>
      </c>
      <c r="C36" s="118">
        <v>30100950000</v>
      </c>
      <c r="D36" s="119"/>
      <c r="E36" s="58" t="s">
        <v>12</v>
      </c>
      <c r="F36" s="27" t="s">
        <v>12</v>
      </c>
      <c r="G36" s="34" t="s">
        <v>76</v>
      </c>
      <c r="H36" s="35">
        <v>0</v>
      </c>
      <c r="I36" s="36">
        <v>10</v>
      </c>
      <c r="J36" s="37">
        <f>H36+I36</f>
        <v>10</v>
      </c>
    </row>
    <row r="37" spans="1:10" x14ac:dyDescent="0.25">
      <c r="A37" s="150"/>
      <c r="B37" s="75"/>
      <c r="C37" s="72"/>
      <c r="D37" s="73"/>
      <c r="E37" s="39">
        <v>3599</v>
      </c>
      <c r="F37" s="27">
        <v>5222</v>
      </c>
      <c r="G37" s="40" t="s">
        <v>126</v>
      </c>
      <c r="H37" s="41">
        <v>0</v>
      </c>
      <c r="I37" s="42">
        <f>I36</f>
        <v>10</v>
      </c>
      <c r="J37" s="43">
        <f>J36</f>
        <v>10</v>
      </c>
    </row>
    <row r="38" spans="1:10" ht="23.25" x14ac:dyDescent="0.25">
      <c r="A38" s="150"/>
      <c r="B38" s="76" t="s">
        <v>6</v>
      </c>
      <c r="C38" s="118">
        <v>30100960000</v>
      </c>
      <c r="D38" s="119"/>
      <c r="E38" s="58" t="s">
        <v>12</v>
      </c>
      <c r="F38" s="27" t="s">
        <v>12</v>
      </c>
      <c r="G38" s="34" t="s">
        <v>77</v>
      </c>
      <c r="H38" s="35">
        <v>0</v>
      </c>
      <c r="I38" s="36">
        <v>7.95</v>
      </c>
      <c r="J38" s="37">
        <f>H38+I38</f>
        <v>7.95</v>
      </c>
    </row>
    <row r="39" spans="1:10" x14ac:dyDescent="0.25">
      <c r="A39" s="150"/>
      <c r="B39" s="75"/>
      <c r="C39" s="72"/>
      <c r="D39" s="73"/>
      <c r="E39" s="39">
        <v>3599</v>
      </c>
      <c r="F39" s="27">
        <v>5222</v>
      </c>
      <c r="G39" s="40" t="s">
        <v>126</v>
      </c>
      <c r="H39" s="41">
        <v>0</v>
      </c>
      <c r="I39" s="42">
        <f>I38</f>
        <v>7.95</v>
      </c>
      <c r="J39" s="43">
        <f>J38</f>
        <v>7.95</v>
      </c>
    </row>
    <row r="40" spans="1:10" ht="23.25" x14ac:dyDescent="0.25">
      <c r="A40" s="150"/>
      <c r="B40" s="76" t="s">
        <v>6</v>
      </c>
      <c r="C40" s="118">
        <v>30100970000</v>
      </c>
      <c r="D40" s="119"/>
      <c r="E40" s="58" t="s">
        <v>12</v>
      </c>
      <c r="F40" s="27" t="s">
        <v>12</v>
      </c>
      <c r="G40" s="34" t="s">
        <v>78</v>
      </c>
      <c r="H40" s="35">
        <v>0</v>
      </c>
      <c r="I40" s="36">
        <v>45</v>
      </c>
      <c r="J40" s="37">
        <f>H40+I40</f>
        <v>45</v>
      </c>
    </row>
    <row r="41" spans="1:10" x14ac:dyDescent="0.25">
      <c r="A41" s="150"/>
      <c r="B41" s="75"/>
      <c r="C41" s="72"/>
      <c r="D41" s="73"/>
      <c r="E41" s="39">
        <v>3599</v>
      </c>
      <c r="F41" s="27">
        <v>5222</v>
      </c>
      <c r="G41" s="40" t="s">
        <v>126</v>
      </c>
      <c r="H41" s="41">
        <v>0</v>
      </c>
      <c r="I41" s="42">
        <f>I40</f>
        <v>45</v>
      </c>
      <c r="J41" s="43">
        <f>J40</f>
        <v>45</v>
      </c>
    </row>
    <row r="42" spans="1:10" ht="23.25" x14ac:dyDescent="0.25">
      <c r="A42" s="150"/>
      <c r="B42" s="76" t="s">
        <v>6</v>
      </c>
      <c r="C42" s="118">
        <v>30100980000</v>
      </c>
      <c r="D42" s="119"/>
      <c r="E42" s="58" t="s">
        <v>12</v>
      </c>
      <c r="F42" s="27" t="s">
        <v>12</v>
      </c>
      <c r="G42" s="34" t="s">
        <v>79</v>
      </c>
      <c r="H42" s="35">
        <v>0</v>
      </c>
      <c r="I42" s="36">
        <v>5.51</v>
      </c>
      <c r="J42" s="37">
        <f>H42+I42</f>
        <v>5.51</v>
      </c>
    </row>
    <row r="43" spans="1:10" x14ac:dyDescent="0.25">
      <c r="A43" s="150"/>
      <c r="B43" s="75"/>
      <c r="C43" s="72"/>
      <c r="D43" s="73"/>
      <c r="E43" s="39">
        <v>3599</v>
      </c>
      <c r="F43" s="27">
        <v>5222</v>
      </c>
      <c r="G43" s="40" t="s">
        <v>126</v>
      </c>
      <c r="H43" s="41">
        <v>0</v>
      </c>
      <c r="I43" s="42">
        <f>I42</f>
        <v>5.51</v>
      </c>
      <c r="J43" s="43">
        <f>J42</f>
        <v>5.51</v>
      </c>
    </row>
    <row r="44" spans="1:10" x14ac:dyDescent="0.25">
      <c r="A44" s="150"/>
      <c r="B44" s="76" t="s">
        <v>6</v>
      </c>
      <c r="C44" s="118">
        <v>30100990000</v>
      </c>
      <c r="D44" s="119"/>
      <c r="E44" s="58" t="s">
        <v>12</v>
      </c>
      <c r="F44" s="27" t="s">
        <v>12</v>
      </c>
      <c r="G44" s="34" t="s">
        <v>80</v>
      </c>
      <c r="H44" s="35">
        <v>0</v>
      </c>
      <c r="I44" s="36">
        <v>20.125</v>
      </c>
      <c r="J44" s="37">
        <f>H44+I44</f>
        <v>20.125</v>
      </c>
    </row>
    <row r="45" spans="1:10" x14ac:dyDescent="0.25">
      <c r="A45" s="150"/>
      <c r="B45" s="75"/>
      <c r="C45" s="72"/>
      <c r="D45" s="73"/>
      <c r="E45" s="39">
        <v>3599</v>
      </c>
      <c r="F45" s="27">
        <v>5222</v>
      </c>
      <c r="G45" s="40" t="s">
        <v>126</v>
      </c>
      <c r="H45" s="41">
        <v>0</v>
      </c>
      <c r="I45" s="42">
        <f>I44</f>
        <v>20.125</v>
      </c>
      <c r="J45" s="43">
        <f>J44</f>
        <v>20.125</v>
      </c>
    </row>
    <row r="46" spans="1:10" ht="15" customHeight="1" x14ac:dyDescent="0.25">
      <c r="A46" s="150" t="s">
        <v>122</v>
      </c>
      <c r="B46" s="76" t="s">
        <v>6</v>
      </c>
      <c r="C46" s="118">
        <v>30101000000</v>
      </c>
      <c r="D46" s="119"/>
      <c r="E46" s="58" t="s">
        <v>12</v>
      </c>
      <c r="F46" s="27" t="s">
        <v>12</v>
      </c>
      <c r="G46" s="34" t="s">
        <v>81</v>
      </c>
      <c r="H46" s="35">
        <v>0</v>
      </c>
      <c r="I46" s="36">
        <v>17.25</v>
      </c>
      <c r="J46" s="37">
        <f>H46+I46</f>
        <v>17.25</v>
      </c>
    </row>
    <row r="47" spans="1:10" x14ac:dyDescent="0.25">
      <c r="A47" s="150"/>
      <c r="B47" s="75"/>
      <c r="C47" s="72"/>
      <c r="D47" s="73"/>
      <c r="E47" s="39">
        <v>3599</v>
      </c>
      <c r="F47" s="27">
        <v>5222</v>
      </c>
      <c r="G47" s="40" t="s">
        <v>126</v>
      </c>
      <c r="H47" s="41">
        <v>0</v>
      </c>
      <c r="I47" s="42">
        <f>I46</f>
        <v>17.25</v>
      </c>
      <c r="J47" s="43">
        <f>J46</f>
        <v>17.25</v>
      </c>
    </row>
    <row r="48" spans="1:10" ht="34.5" x14ac:dyDescent="0.25">
      <c r="A48" s="150"/>
      <c r="B48" s="76" t="s">
        <v>6</v>
      </c>
      <c r="C48" s="118">
        <v>30101010000</v>
      </c>
      <c r="D48" s="119"/>
      <c r="E48" s="58" t="s">
        <v>12</v>
      </c>
      <c r="F48" s="27" t="s">
        <v>12</v>
      </c>
      <c r="G48" s="34" t="s">
        <v>82</v>
      </c>
      <c r="H48" s="35">
        <v>0</v>
      </c>
      <c r="I48" s="36">
        <v>9.24</v>
      </c>
      <c r="J48" s="37">
        <f>H48+I48</f>
        <v>9.24</v>
      </c>
    </row>
    <row r="49" spans="1:10" x14ac:dyDescent="0.25">
      <c r="A49" s="150"/>
      <c r="B49" s="75"/>
      <c r="C49" s="72"/>
      <c r="D49" s="73"/>
      <c r="E49" s="39">
        <v>3599</v>
      </c>
      <c r="F49" s="27">
        <v>5222</v>
      </c>
      <c r="G49" s="40" t="s">
        <v>126</v>
      </c>
      <c r="H49" s="41">
        <v>0</v>
      </c>
      <c r="I49" s="42">
        <f>I48</f>
        <v>9.24</v>
      </c>
      <c r="J49" s="43">
        <f>J48</f>
        <v>9.24</v>
      </c>
    </row>
    <row r="50" spans="1:10" ht="34.5" x14ac:dyDescent="0.25">
      <c r="A50" s="150"/>
      <c r="B50" s="76" t="s">
        <v>6</v>
      </c>
      <c r="C50" s="118">
        <v>30101020000</v>
      </c>
      <c r="D50" s="119"/>
      <c r="E50" s="58" t="s">
        <v>12</v>
      </c>
      <c r="F50" s="27" t="s">
        <v>12</v>
      </c>
      <c r="G50" s="34" t="s">
        <v>82</v>
      </c>
      <c r="H50" s="35">
        <v>0</v>
      </c>
      <c r="I50" s="36">
        <v>9.24</v>
      </c>
      <c r="J50" s="37">
        <f>H50+I50</f>
        <v>9.24</v>
      </c>
    </row>
    <row r="51" spans="1:10" x14ac:dyDescent="0.25">
      <c r="A51" s="150"/>
      <c r="B51" s="75"/>
      <c r="C51" s="72"/>
      <c r="D51" s="73"/>
      <c r="E51" s="39">
        <v>3599</v>
      </c>
      <c r="F51" s="27">
        <v>5222</v>
      </c>
      <c r="G51" s="40" t="s">
        <v>126</v>
      </c>
      <c r="H51" s="41">
        <v>0</v>
      </c>
      <c r="I51" s="42">
        <f>I50</f>
        <v>9.24</v>
      </c>
      <c r="J51" s="43">
        <f>J50</f>
        <v>9.24</v>
      </c>
    </row>
    <row r="52" spans="1:10" ht="34.5" x14ac:dyDescent="0.25">
      <c r="A52" s="150"/>
      <c r="B52" s="76" t="s">
        <v>6</v>
      </c>
      <c r="C52" s="118">
        <v>30101030000</v>
      </c>
      <c r="D52" s="119"/>
      <c r="E52" s="58" t="s">
        <v>12</v>
      </c>
      <c r="F52" s="27" t="s">
        <v>12</v>
      </c>
      <c r="G52" s="34" t="s">
        <v>83</v>
      </c>
      <c r="H52" s="35">
        <v>0</v>
      </c>
      <c r="I52" s="36">
        <v>12.32</v>
      </c>
      <c r="J52" s="37">
        <f>H52+I52</f>
        <v>12.32</v>
      </c>
    </row>
    <row r="53" spans="1:10" x14ac:dyDescent="0.25">
      <c r="A53" s="150"/>
      <c r="B53" s="75"/>
      <c r="C53" s="72"/>
      <c r="D53" s="73"/>
      <c r="E53" s="39">
        <v>3599</v>
      </c>
      <c r="F53" s="27">
        <v>5222</v>
      </c>
      <c r="G53" s="40" t="s">
        <v>126</v>
      </c>
      <c r="H53" s="41">
        <v>0</v>
      </c>
      <c r="I53" s="42">
        <f>I52</f>
        <v>12.32</v>
      </c>
      <c r="J53" s="43">
        <f>J52</f>
        <v>12.32</v>
      </c>
    </row>
    <row r="54" spans="1:10" ht="23.25" x14ac:dyDescent="0.25">
      <c r="A54" s="150"/>
      <c r="B54" s="76" t="s">
        <v>6</v>
      </c>
      <c r="C54" s="118">
        <v>30101040000</v>
      </c>
      <c r="D54" s="119"/>
      <c r="E54" s="58" t="s">
        <v>12</v>
      </c>
      <c r="F54" s="27" t="s">
        <v>12</v>
      </c>
      <c r="G54" s="34" t="s">
        <v>84</v>
      </c>
      <c r="H54" s="35">
        <v>0</v>
      </c>
      <c r="I54" s="36">
        <v>12.32</v>
      </c>
      <c r="J54" s="37">
        <f>H54+I54</f>
        <v>12.32</v>
      </c>
    </row>
    <row r="55" spans="1:10" x14ac:dyDescent="0.25">
      <c r="A55" s="150"/>
      <c r="B55" s="75"/>
      <c r="C55" s="72"/>
      <c r="D55" s="73"/>
      <c r="E55" s="39">
        <v>3599</v>
      </c>
      <c r="F55" s="27">
        <v>5222</v>
      </c>
      <c r="G55" s="40" t="s">
        <v>126</v>
      </c>
      <c r="H55" s="41">
        <v>0</v>
      </c>
      <c r="I55" s="42">
        <f>I54</f>
        <v>12.32</v>
      </c>
      <c r="J55" s="43">
        <f>J54</f>
        <v>12.32</v>
      </c>
    </row>
    <row r="56" spans="1:10" ht="23.25" x14ac:dyDescent="0.25">
      <c r="A56" s="150"/>
      <c r="B56" s="76" t="s">
        <v>6</v>
      </c>
      <c r="C56" s="118">
        <v>30101050000</v>
      </c>
      <c r="D56" s="119"/>
      <c r="E56" s="58" t="s">
        <v>12</v>
      </c>
      <c r="F56" s="27" t="s">
        <v>12</v>
      </c>
      <c r="G56" s="34" t="s">
        <v>85</v>
      </c>
      <c r="H56" s="35">
        <v>0</v>
      </c>
      <c r="I56" s="36">
        <v>25.725000000000001</v>
      </c>
      <c r="J56" s="37">
        <f>H56+I56</f>
        <v>25.725000000000001</v>
      </c>
    </row>
    <row r="57" spans="1:10" x14ac:dyDescent="0.25">
      <c r="A57" s="150"/>
      <c r="B57" s="75"/>
      <c r="C57" s="72"/>
      <c r="D57" s="73"/>
      <c r="E57" s="39">
        <v>3599</v>
      </c>
      <c r="F57" s="27">
        <v>5222</v>
      </c>
      <c r="G57" s="40" t="s">
        <v>126</v>
      </c>
      <c r="H57" s="41">
        <v>0</v>
      </c>
      <c r="I57" s="42">
        <f>I56</f>
        <v>25.725000000000001</v>
      </c>
      <c r="J57" s="43">
        <f>J56</f>
        <v>25.725000000000001</v>
      </c>
    </row>
    <row r="58" spans="1:10" x14ac:dyDescent="0.25">
      <c r="A58" s="150"/>
      <c r="B58" s="76" t="s">
        <v>6</v>
      </c>
      <c r="C58" s="118">
        <v>30101060000</v>
      </c>
      <c r="D58" s="119"/>
      <c r="E58" s="58" t="s">
        <v>12</v>
      </c>
      <c r="F58" s="27" t="s">
        <v>12</v>
      </c>
      <c r="G58" s="34" t="s">
        <v>86</v>
      </c>
      <c r="H58" s="35">
        <v>0</v>
      </c>
      <c r="I58" s="36">
        <v>22</v>
      </c>
      <c r="J58" s="37">
        <f>H58+I58</f>
        <v>22</v>
      </c>
    </row>
    <row r="59" spans="1:10" x14ac:dyDescent="0.25">
      <c r="A59" s="150"/>
      <c r="B59" s="75"/>
      <c r="C59" s="72"/>
      <c r="D59" s="73"/>
      <c r="E59" s="39">
        <v>3599</v>
      </c>
      <c r="F59" s="27">
        <v>5222</v>
      </c>
      <c r="G59" s="40" t="s">
        <v>126</v>
      </c>
      <c r="H59" s="41">
        <v>0</v>
      </c>
      <c r="I59" s="42">
        <f>I58</f>
        <v>22</v>
      </c>
      <c r="J59" s="43">
        <f>J58</f>
        <v>22</v>
      </c>
    </row>
    <row r="60" spans="1:10" x14ac:dyDescent="0.25">
      <c r="A60" s="150"/>
      <c r="B60" s="76" t="s">
        <v>6</v>
      </c>
      <c r="C60" s="118">
        <v>30101070000</v>
      </c>
      <c r="D60" s="119"/>
      <c r="E60" s="58" t="s">
        <v>12</v>
      </c>
      <c r="F60" s="27" t="s">
        <v>12</v>
      </c>
      <c r="G60" s="34" t="s">
        <v>87</v>
      </c>
      <c r="H60" s="35">
        <v>0</v>
      </c>
      <c r="I60" s="36">
        <v>26.95</v>
      </c>
      <c r="J60" s="37">
        <f>H60+I60</f>
        <v>26.95</v>
      </c>
    </row>
    <row r="61" spans="1:10" x14ac:dyDescent="0.25">
      <c r="A61" s="150"/>
      <c r="B61" s="75"/>
      <c r="C61" s="72"/>
      <c r="D61" s="73"/>
      <c r="E61" s="39">
        <v>3599</v>
      </c>
      <c r="F61" s="27">
        <v>5222</v>
      </c>
      <c r="G61" s="40" t="s">
        <v>126</v>
      </c>
      <c r="H61" s="41">
        <v>0</v>
      </c>
      <c r="I61" s="42">
        <f>I60</f>
        <v>26.95</v>
      </c>
      <c r="J61" s="43">
        <f>J60</f>
        <v>26.95</v>
      </c>
    </row>
    <row r="62" spans="1:10" x14ac:dyDescent="0.25">
      <c r="A62" s="150"/>
      <c r="B62" s="76" t="s">
        <v>6</v>
      </c>
      <c r="C62" s="118">
        <v>30101080000</v>
      </c>
      <c r="D62" s="119"/>
      <c r="E62" s="58" t="s">
        <v>12</v>
      </c>
      <c r="F62" s="27" t="s">
        <v>12</v>
      </c>
      <c r="G62" s="34" t="s">
        <v>88</v>
      </c>
      <c r="H62" s="35">
        <v>0</v>
      </c>
      <c r="I62" s="36">
        <v>19.25</v>
      </c>
      <c r="J62" s="37">
        <f>H62+I62</f>
        <v>19.25</v>
      </c>
    </row>
    <row r="63" spans="1:10" x14ac:dyDescent="0.25">
      <c r="A63" s="150"/>
      <c r="B63" s="75"/>
      <c r="C63" s="72"/>
      <c r="D63" s="73"/>
      <c r="E63" s="39">
        <v>3599</v>
      </c>
      <c r="F63" s="27">
        <v>5222</v>
      </c>
      <c r="G63" s="40" t="s">
        <v>126</v>
      </c>
      <c r="H63" s="41">
        <v>0</v>
      </c>
      <c r="I63" s="42">
        <f>I62</f>
        <v>19.25</v>
      </c>
      <c r="J63" s="43">
        <f>J62</f>
        <v>19.25</v>
      </c>
    </row>
    <row r="64" spans="1:10" ht="23.25" x14ac:dyDescent="0.25">
      <c r="A64" s="150"/>
      <c r="B64" s="76" t="s">
        <v>6</v>
      </c>
      <c r="C64" s="118">
        <v>30101090000</v>
      </c>
      <c r="D64" s="119"/>
      <c r="E64" s="58" t="s">
        <v>12</v>
      </c>
      <c r="F64" s="27" t="s">
        <v>12</v>
      </c>
      <c r="G64" s="34" t="s">
        <v>89</v>
      </c>
      <c r="H64" s="35">
        <v>0</v>
      </c>
      <c r="I64" s="36">
        <v>33</v>
      </c>
      <c r="J64" s="37">
        <f>H64+I64</f>
        <v>33</v>
      </c>
    </row>
    <row r="65" spans="1:10" x14ac:dyDescent="0.25">
      <c r="A65" s="150"/>
      <c r="B65" s="75"/>
      <c r="C65" s="72"/>
      <c r="D65" s="73"/>
      <c r="E65" s="39">
        <v>3599</v>
      </c>
      <c r="F65" s="27">
        <v>5222</v>
      </c>
      <c r="G65" s="40" t="s">
        <v>126</v>
      </c>
      <c r="H65" s="41">
        <v>0</v>
      </c>
      <c r="I65" s="42">
        <f>I64</f>
        <v>33</v>
      </c>
      <c r="J65" s="43">
        <f>J64</f>
        <v>33</v>
      </c>
    </row>
    <row r="66" spans="1:10" ht="23.25" x14ac:dyDescent="0.25">
      <c r="A66" s="150"/>
      <c r="B66" s="76" t="s">
        <v>6</v>
      </c>
      <c r="C66" s="118">
        <v>30101100000</v>
      </c>
      <c r="D66" s="119"/>
      <c r="E66" s="58" t="s">
        <v>12</v>
      </c>
      <c r="F66" s="27" t="s">
        <v>12</v>
      </c>
      <c r="G66" s="34" t="s">
        <v>90</v>
      </c>
      <c r="H66" s="35">
        <v>0</v>
      </c>
      <c r="I66" s="36">
        <v>23.1</v>
      </c>
      <c r="J66" s="37">
        <f>H66+I66</f>
        <v>23.1</v>
      </c>
    </row>
    <row r="67" spans="1:10" x14ac:dyDescent="0.25">
      <c r="A67" s="150"/>
      <c r="B67" s="75"/>
      <c r="C67" s="72"/>
      <c r="D67" s="73"/>
      <c r="E67" s="39">
        <v>3599</v>
      </c>
      <c r="F67" s="27">
        <v>5222</v>
      </c>
      <c r="G67" s="40" t="s">
        <v>126</v>
      </c>
      <c r="H67" s="41">
        <v>0</v>
      </c>
      <c r="I67" s="42">
        <f>I66</f>
        <v>23.1</v>
      </c>
      <c r="J67" s="43">
        <f>J66</f>
        <v>23.1</v>
      </c>
    </row>
    <row r="68" spans="1:10" x14ac:dyDescent="0.25">
      <c r="A68" s="150"/>
      <c r="B68" s="76" t="s">
        <v>6</v>
      </c>
      <c r="C68" s="118">
        <v>30101110000</v>
      </c>
      <c r="D68" s="119"/>
      <c r="E68" s="58" t="s">
        <v>12</v>
      </c>
      <c r="F68" s="27" t="s">
        <v>12</v>
      </c>
      <c r="G68" s="34" t="s">
        <v>91</v>
      </c>
      <c r="H68" s="35">
        <v>0</v>
      </c>
      <c r="I68" s="36">
        <v>23.1</v>
      </c>
      <c r="J68" s="37">
        <f>H68+I68</f>
        <v>23.1</v>
      </c>
    </row>
    <row r="69" spans="1:10" x14ac:dyDescent="0.25">
      <c r="A69" s="150"/>
      <c r="B69" s="75"/>
      <c r="C69" s="72"/>
      <c r="D69" s="73"/>
      <c r="E69" s="39">
        <v>3599</v>
      </c>
      <c r="F69" s="27">
        <v>5222</v>
      </c>
      <c r="G69" s="40" t="s">
        <v>126</v>
      </c>
      <c r="H69" s="41">
        <v>0</v>
      </c>
      <c r="I69" s="42">
        <f>I68</f>
        <v>23.1</v>
      </c>
      <c r="J69" s="43">
        <f>J68</f>
        <v>23.1</v>
      </c>
    </row>
    <row r="70" spans="1:10" ht="23.25" x14ac:dyDescent="0.25">
      <c r="A70" s="150"/>
      <c r="B70" s="76" t="s">
        <v>6</v>
      </c>
      <c r="C70" s="118">
        <v>30101120000</v>
      </c>
      <c r="D70" s="119"/>
      <c r="E70" s="58" t="s">
        <v>12</v>
      </c>
      <c r="F70" s="27" t="s">
        <v>12</v>
      </c>
      <c r="G70" s="34" t="s">
        <v>92</v>
      </c>
      <c r="H70" s="35">
        <v>0</v>
      </c>
      <c r="I70" s="36">
        <v>32.340000000000003</v>
      </c>
      <c r="J70" s="37">
        <f>H70+I70</f>
        <v>32.340000000000003</v>
      </c>
    </row>
    <row r="71" spans="1:10" x14ac:dyDescent="0.25">
      <c r="A71" s="150"/>
      <c r="B71" s="75"/>
      <c r="C71" s="72"/>
      <c r="D71" s="73"/>
      <c r="E71" s="39">
        <v>3599</v>
      </c>
      <c r="F71" s="27">
        <v>5222</v>
      </c>
      <c r="G71" s="40" t="s">
        <v>126</v>
      </c>
      <c r="H71" s="41">
        <v>0</v>
      </c>
      <c r="I71" s="42">
        <f>I70</f>
        <v>32.340000000000003</v>
      </c>
      <c r="J71" s="43">
        <f>J70</f>
        <v>32.340000000000003</v>
      </c>
    </row>
    <row r="72" spans="1:10" ht="23.25" x14ac:dyDescent="0.25">
      <c r="A72" s="150"/>
      <c r="B72" s="76" t="s">
        <v>6</v>
      </c>
      <c r="C72" s="118">
        <v>30101130000</v>
      </c>
      <c r="D72" s="119"/>
      <c r="E72" s="58" t="s">
        <v>12</v>
      </c>
      <c r="F72" s="27" t="s">
        <v>12</v>
      </c>
      <c r="G72" s="34" t="s">
        <v>93</v>
      </c>
      <c r="H72" s="35">
        <v>0</v>
      </c>
      <c r="I72" s="36">
        <v>23.1</v>
      </c>
      <c r="J72" s="37">
        <f>H72+I72</f>
        <v>23.1</v>
      </c>
    </row>
    <row r="73" spans="1:10" x14ac:dyDescent="0.25">
      <c r="A73" s="150"/>
      <c r="B73" s="75"/>
      <c r="C73" s="72"/>
      <c r="D73" s="73"/>
      <c r="E73" s="39">
        <v>3599</v>
      </c>
      <c r="F73" s="27">
        <v>5222</v>
      </c>
      <c r="G73" s="40" t="s">
        <v>126</v>
      </c>
      <c r="H73" s="41">
        <v>0</v>
      </c>
      <c r="I73" s="42">
        <f>I72</f>
        <v>23.1</v>
      </c>
      <c r="J73" s="43">
        <f>J72</f>
        <v>23.1</v>
      </c>
    </row>
    <row r="74" spans="1:10" ht="23.25" x14ac:dyDescent="0.25">
      <c r="A74" s="150"/>
      <c r="B74" s="76" t="s">
        <v>6</v>
      </c>
      <c r="C74" s="118">
        <v>30101140000</v>
      </c>
      <c r="D74" s="119"/>
      <c r="E74" s="58" t="s">
        <v>12</v>
      </c>
      <c r="F74" s="27" t="s">
        <v>12</v>
      </c>
      <c r="G74" s="34" t="s">
        <v>94</v>
      </c>
      <c r="H74" s="35">
        <v>0</v>
      </c>
      <c r="I74" s="36">
        <v>29.7</v>
      </c>
      <c r="J74" s="37">
        <f>H74+I74</f>
        <v>29.7</v>
      </c>
    </row>
    <row r="75" spans="1:10" x14ac:dyDescent="0.25">
      <c r="A75" s="150"/>
      <c r="B75" s="75"/>
      <c r="C75" s="72"/>
      <c r="D75" s="73"/>
      <c r="E75" s="39">
        <v>3599</v>
      </c>
      <c r="F75" s="27">
        <v>5222</v>
      </c>
      <c r="G75" s="40" t="s">
        <v>126</v>
      </c>
      <c r="H75" s="41">
        <v>0</v>
      </c>
      <c r="I75" s="42">
        <f>I74</f>
        <v>29.7</v>
      </c>
      <c r="J75" s="43">
        <f>J74</f>
        <v>29.7</v>
      </c>
    </row>
    <row r="76" spans="1:10" ht="23.25" x14ac:dyDescent="0.25">
      <c r="A76" s="150"/>
      <c r="B76" s="76" t="s">
        <v>6</v>
      </c>
      <c r="C76" s="118">
        <v>30101150000</v>
      </c>
      <c r="D76" s="119"/>
      <c r="E76" s="58" t="s">
        <v>12</v>
      </c>
      <c r="F76" s="27" t="s">
        <v>12</v>
      </c>
      <c r="G76" s="34" t="s">
        <v>95</v>
      </c>
      <c r="H76" s="35">
        <v>0</v>
      </c>
      <c r="I76" s="36">
        <v>38</v>
      </c>
      <c r="J76" s="37">
        <f>H76+I76</f>
        <v>38</v>
      </c>
    </row>
    <row r="77" spans="1:10" x14ac:dyDescent="0.25">
      <c r="A77" s="150"/>
      <c r="B77" s="75"/>
      <c r="C77" s="72"/>
      <c r="D77" s="73"/>
      <c r="E77" s="39">
        <v>3599</v>
      </c>
      <c r="F77" s="27">
        <v>5222</v>
      </c>
      <c r="G77" s="40" t="s">
        <v>126</v>
      </c>
      <c r="H77" s="41">
        <v>0</v>
      </c>
      <c r="I77" s="42">
        <f>I76</f>
        <v>38</v>
      </c>
      <c r="J77" s="43">
        <f>J76</f>
        <v>38</v>
      </c>
    </row>
    <row r="78" spans="1:10" x14ac:dyDescent="0.25">
      <c r="A78" s="150"/>
      <c r="B78" s="76" t="s">
        <v>6</v>
      </c>
      <c r="C78" s="118">
        <v>30101160000</v>
      </c>
      <c r="D78" s="119"/>
      <c r="E78" s="58" t="s">
        <v>12</v>
      </c>
      <c r="F78" s="27" t="s">
        <v>12</v>
      </c>
      <c r="G78" s="34" t="s">
        <v>96</v>
      </c>
      <c r="H78" s="35">
        <v>0</v>
      </c>
      <c r="I78" s="36">
        <v>31</v>
      </c>
      <c r="J78" s="37">
        <f>H78+I78</f>
        <v>31</v>
      </c>
    </row>
    <row r="79" spans="1:10" x14ac:dyDescent="0.25">
      <c r="A79" s="150"/>
      <c r="B79" s="75"/>
      <c r="C79" s="72"/>
      <c r="D79" s="73"/>
      <c r="E79" s="39">
        <v>3599</v>
      </c>
      <c r="F79" s="27">
        <v>5222</v>
      </c>
      <c r="G79" s="40" t="s">
        <v>126</v>
      </c>
      <c r="H79" s="41">
        <v>0</v>
      </c>
      <c r="I79" s="42">
        <f>I78</f>
        <v>31</v>
      </c>
      <c r="J79" s="43">
        <f>J78</f>
        <v>31</v>
      </c>
    </row>
    <row r="80" spans="1:10" x14ac:dyDescent="0.25">
      <c r="A80" s="150"/>
      <c r="B80" s="76" t="s">
        <v>6</v>
      </c>
      <c r="C80" s="118">
        <v>30101170000</v>
      </c>
      <c r="D80" s="119"/>
      <c r="E80" s="58" t="s">
        <v>12</v>
      </c>
      <c r="F80" s="27" t="s">
        <v>12</v>
      </c>
      <c r="G80" s="34" t="s">
        <v>97</v>
      </c>
      <c r="H80" s="35">
        <v>0</v>
      </c>
      <c r="I80" s="36">
        <v>7.5</v>
      </c>
      <c r="J80" s="37">
        <f>H80+I80</f>
        <v>7.5</v>
      </c>
    </row>
    <row r="81" spans="1:10" x14ac:dyDescent="0.25">
      <c r="A81" s="150"/>
      <c r="B81" s="75"/>
      <c r="C81" s="72"/>
      <c r="D81" s="73"/>
      <c r="E81" s="39">
        <v>3599</v>
      </c>
      <c r="F81" s="27">
        <v>5222</v>
      </c>
      <c r="G81" s="40" t="s">
        <v>126</v>
      </c>
      <c r="H81" s="41">
        <v>0</v>
      </c>
      <c r="I81" s="42">
        <f>I80</f>
        <v>7.5</v>
      </c>
      <c r="J81" s="43">
        <f>J80</f>
        <v>7.5</v>
      </c>
    </row>
    <row r="82" spans="1:10" x14ac:dyDescent="0.25">
      <c r="A82" s="150"/>
      <c r="B82" s="76" t="s">
        <v>6</v>
      </c>
      <c r="C82" s="118">
        <v>30101180000</v>
      </c>
      <c r="D82" s="119"/>
      <c r="E82" s="58" t="s">
        <v>12</v>
      </c>
      <c r="F82" s="27" t="s">
        <v>12</v>
      </c>
      <c r="G82" s="34" t="s">
        <v>98</v>
      </c>
      <c r="H82" s="35">
        <v>0</v>
      </c>
      <c r="I82" s="36">
        <v>40.25</v>
      </c>
      <c r="J82" s="37">
        <f>H82+I82</f>
        <v>40.25</v>
      </c>
    </row>
    <row r="83" spans="1:10" x14ac:dyDescent="0.25">
      <c r="A83" s="150"/>
      <c r="B83" s="75"/>
      <c r="C83" s="72"/>
      <c r="D83" s="73"/>
      <c r="E83" s="39">
        <v>3599</v>
      </c>
      <c r="F83" s="27">
        <v>5222</v>
      </c>
      <c r="G83" s="40" t="s">
        <v>126</v>
      </c>
      <c r="H83" s="41">
        <v>0</v>
      </c>
      <c r="I83" s="42">
        <f>I82</f>
        <v>40.25</v>
      </c>
      <c r="J83" s="43">
        <f>J82</f>
        <v>40.25</v>
      </c>
    </row>
    <row r="84" spans="1:10" x14ac:dyDescent="0.25">
      <c r="A84" s="150"/>
      <c r="B84" s="76" t="s">
        <v>6</v>
      </c>
      <c r="C84" s="118">
        <v>30101190000</v>
      </c>
      <c r="D84" s="119"/>
      <c r="E84" s="58" t="s">
        <v>12</v>
      </c>
      <c r="F84" s="27" t="s">
        <v>12</v>
      </c>
      <c r="G84" s="34" t="s">
        <v>98</v>
      </c>
      <c r="H84" s="35">
        <v>0</v>
      </c>
      <c r="I84" s="36">
        <v>32.340000000000003</v>
      </c>
      <c r="J84" s="37">
        <f>H84+I84</f>
        <v>32.340000000000003</v>
      </c>
    </row>
    <row r="85" spans="1:10" x14ac:dyDescent="0.25">
      <c r="A85" s="150"/>
      <c r="B85" s="75"/>
      <c r="C85" s="72"/>
      <c r="D85" s="73"/>
      <c r="E85" s="39">
        <v>3599</v>
      </c>
      <c r="F85" s="27">
        <v>5222</v>
      </c>
      <c r="G85" s="40" t="s">
        <v>126</v>
      </c>
      <c r="H85" s="41">
        <v>0</v>
      </c>
      <c r="I85" s="42">
        <f>I84</f>
        <v>32.340000000000003</v>
      </c>
      <c r="J85" s="43">
        <f>J84</f>
        <v>32.340000000000003</v>
      </c>
    </row>
    <row r="86" spans="1:10" x14ac:dyDescent="0.25">
      <c r="A86" s="150"/>
      <c r="B86" s="76" t="s">
        <v>6</v>
      </c>
      <c r="C86" s="118">
        <v>30101200000</v>
      </c>
      <c r="D86" s="119"/>
      <c r="E86" s="58" t="s">
        <v>12</v>
      </c>
      <c r="F86" s="27" t="s">
        <v>12</v>
      </c>
      <c r="G86" s="34" t="s">
        <v>99</v>
      </c>
      <c r="H86" s="35">
        <v>0</v>
      </c>
      <c r="I86" s="36">
        <v>28.98</v>
      </c>
      <c r="J86" s="37">
        <f>H86+I86</f>
        <v>28.98</v>
      </c>
    </row>
    <row r="87" spans="1:10" x14ac:dyDescent="0.25">
      <c r="A87" s="150"/>
      <c r="B87" s="75"/>
      <c r="C87" s="72"/>
      <c r="D87" s="73"/>
      <c r="E87" s="39">
        <v>3599</v>
      </c>
      <c r="F87" s="27">
        <v>5222</v>
      </c>
      <c r="G87" s="40" t="s">
        <v>126</v>
      </c>
      <c r="H87" s="41">
        <v>0</v>
      </c>
      <c r="I87" s="42">
        <f>I86</f>
        <v>28.98</v>
      </c>
      <c r="J87" s="43">
        <f>J86</f>
        <v>28.98</v>
      </c>
    </row>
    <row r="88" spans="1:10" x14ac:dyDescent="0.25">
      <c r="A88" s="150"/>
      <c r="B88" s="76" t="s">
        <v>6</v>
      </c>
      <c r="C88" s="118">
        <v>30101210000</v>
      </c>
      <c r="D88" s="119"/>
      <c r="E88" s="58" t="s">
        <v>12</v>
      </c>
      <c r="F88" s="27" t="s">
        <v>12</v>
      </c>
      <c r="G88" s="34" t="s">
        <v>100</v>
      </c>
      <c r="H88" s="35">
        <v>0</v>
      </c>
      <c r="I88" s="36">
        <v>28.98</v>
      </c>
      <c r="J88" s="37">
        <f>H88+I88</f>
        <v>28.98</v>
      </c>
    </row>
    <row r="89" spans="1:10" x14ac:dyDescent="0.25">
      <c r="A89" s="150"/>
      <c r="B89" s="75"/>
      <c r="C89" s="72"/>
      <c r="D89" s="73"/>
      <c r="E89" s="39">
        <v>3599</v>
      </c>
      <c r="F89" s="27">
        <v>5222</v>
      </c>
      <c r="G89" s="40" t="s">
        <v>126</v>
      </c>
      <c r="H89" s="41">
        <v>0</v>
      </c>
      <c r="I89" s="42">
        <f>I88</f>
        <v>28.98</v>
      </c>
      <c r="J89" s="43">
        <f>J88</f>
        <v>28.98</v>
      </c>
    </row>
    <row r="90" spans="1:10" ht="23.25" x14ac:dyDescent="0.25">
      <c r="A90" s="150"/>
      <c r="B90" s="76" t="s">
        <v>6</v>
      </c>
      <c r="C90" s="118">
        <v>30101220000</v>
      </c>
      <c r="D90" s="119"/>
      <c r="E90" s="58" t="s">
        <v>12</v>
      </c>
      <c r="F90" s="33" t="s">
        <v>12</v>
      </c>
      <c r="G90" s="34" t="s">
        <v>101</v>
      </c>
      <c r="H90" s="35">
        <v>0</v>
      </c>
      <c r="I90" s="36">
        <v>7.7</v>
      </c>
      <c r="J90" s="37">
        <f>H90+I90</f>
        <v>7.7</v>
      </c>
    </row>
    <row r="91" spans="1:10" ht="15.75" thickBot="1" x14ac:dyDescent="0.3">
      <c r="A91" s="150"/>
      <c r="B91" s="77"/>
      <c r="C91" s="72"/>
      <c r="D91" s="73"/>
      <c r="E91" s="39">
        <v>3599</v>
      </c>
      <c r="F91" s="27">
        <v>5222</v>
      </c>
      <c r="G91" s="40" t="s">
        <v>126</v>
      </c>
      <c r="H91" s="41">
        <v>0</v>
      </c>
      <c r="I91" s="42">
        <f>I90</f>
        <v>7.7</v>
      </c>
      <c r="J91" s="43">
        <f>J90</f>
        <v>7.7</v>
      </c>
    </row>
    <row r="92" spans="1:10" ht="15.75" customHeight="1" thickBot="1" x14ac:dyDescent="0.3">
      <c r="A92" s="150" t="s">
        <v>122</v>
      </c>
      <c r="B92" s="15" t="s">
        <v>6</v>
      </c>
      <c r="C92" s="137" t="s">
        <v>18</v>
      </c>
      <c r="D92" s="138"/>
      <c r="E92" s="138"/>
      <c r="F92" s="139"/>
      <c r="G92" s="16" t="s">
        <v>19</v>
      </c>
      <c r="H92" s="55">
        <f>H93+H95+H97+H99+H101+H103+H105+H107+H109+H111+H113+H115+H117+H119+H121+H123+H125+H127+H129+H131+H133+H135+H137+H139+H141+H143+H145+H147+H149+H151+H153+H155+H157+H159+H161+H163+H165+H167+H169+H171+H173+H175+H177</f>
        <v>893.51000000000022</v>
      </c>
      <c r="I92" s="56">
        <f>I93+I95+I97+I99+I101+I103+I105+I107+I109+I111+I113+I115+I117+I119+I121+I123+I125+I127+I129+I131+I133+I135+I137+I139+I141+I143+I145+I147+I149+I151+I153+I155+I157+I159+I161+I163+I165+I167+I169+I171+I173+I175+I177</f>
        <v>-2.4919999999999511</v>
      </c>
      <c r="J92" s="57">
        <f>J93+J95+J97+J99+J101+J103+J105+J107+J109+J111+J113+J115+J117+J119+J121+J123+J125+J127+J129+J131+J133+J135+J137+J139+J141+J143+J145+J147+J149+J151+J153+J155+J157+J159+J161+J163+J165+J167+J169+J171+J173+J175+J177</f>
        <v>891.01799999999992</v>
      </c>
    </row>
    <row r="93" spans="1:10" ht="15" customHeight="1" x14ac:dyDescent="0.25">
      <c r="A93" s="150"/>
      <c r="B93" s="20" t="s">
        <v>6</v>
      </c>
      <c r="C93" s="130" t="s">
        <v>20</v>
      </c>
      <c r="D93" s="131"/>
      <c r="E93" s="21" t="s">
        <v>12</v>
      </c>
      <c r="F93" s="21" t="s">
        <v>12</v>
      </c>
      <c r="G93" s="22" t="s">
        <v>19</v>
      </c>
      <c r="H93" s="23">
        <v>550</v>
      </c>
      <c r="I93" s="24">
        <v>-550</v>
      </c>
      <c r="J93" s="25">
        <f>H93+I93</f>
        <v>0</v>
      </c>
    </row>
    <row r="94" spans="1:10" x14ac:dyDescent="0.25">
      <c r="A94" s="150"/>
      <c r="B94" s="38"/>
      <c r="C94" s="128"/>
      <c r="D94" s="129"/>
      <c r="E94" s="39">
        <v>3599</v>
      </c>
      <c r="F94" s="39">
        <v>5901</v>
      </c>
      <c r="G94" s="40" t="s">
        <v>13</v>
      </c>
      <c r="H94" s="41">
        <v>550</v>
      </c>
      <c r="I94" s="30">
        <v>-550</v>
      </c>
      <c r="J94" s="43">
        <f>H94+I94</f>
        <v>0</v>
      </c>
    </row>
    <row r="95" spans="1:10" x14ac:dyDescent="0.25">
      <c r="A95" s="150"/>
      <c r="B95" s="32" t="s">
        <v>6</v>
      </c>
      <c r="C95" s="124" t="s">
        <v>21</v>
      </c>
      <c r="D95" s="125"/>
      <c r="E95" s="33" t="s">
        <v>12</v>
      </c>
      <c r="F95" s="33" t="s">
        <v>12</v>
      </c>
      <c r="G95" s="34" t="s">
        <v>22</v>
      </c>
      <c r="H95" s="35">
        <v>7.5</v>
      </c>
      <c r="I95" s="36">
        <f t="shared" ref="I95:I101" si="1">I96</f>
        <v>0</v>
      </c>
      <c r="J95" s="37">
        <f t="shared" ref="J95:J106" si="2">H95+I95</f>
        <v>7.5</v>
      </c>
    </row>
    <row r="96" spans="1:10" ht="23.25" x14ac:dyDescent="0.25">
      <c r="A96" s="150"/>
      <c r="B96" s="38"/>
      <c r="C96" s="118"/>
      <c r="D96" s="119"/>
      <c r="E96" s="39">
        <v>3599</v>
      </c>
      <c r="F96" s="39">
        <v>5221</v>
      </c>
      <c r="G96" s="40" t="s">
        <v>23</v>
      </c>
      <c r="H96" s="41">
        <v>7.5</v>
      </c>
      <c r="I96" s="42">
        <v>0</v>
      </c>
      <c r="J96" s="43">
        <f t="shared" si="2"/>
        <v>7.5</v>
      </c>
    </row>
    <row r="97" spans="1:10" ht="23.25" x14ac:dyDescent="0.25">
      <c r="A97" s="150"/>
      <c r="B97" s="32" t="s">
        <v>6</v>
      </c>
      <c r="C97" s="124" t="s">
        <v>24</v>
      </c>
      <c r="D97" s="125"/>
      <c r="E97" s="33" t="s">
        <v>12</v>
      </c>
      <c r="F97" s="33" t="s">
        <v>12</v>
      </c>
      <c r="G97" s="34" t="s">
        <v>25</v>
      </c>
      <c r="H97" s="35">
        <v>19.600000000000001</v>
      </c>
      <c r="I97" s="36">
        <f t="shared" si="1"/>
        <v>0</v>
      </c>
      <c r="J97" s="37">
        <f t="shared" si="2"/>
        <v>19.600000000000001</v>
      </c>
    </row>
    <row r="98" spans="1:10" ht="23.25" x14ac:dyDescent="0.25">
      <c r="A98" s="150"/>
      <c r="B98" s="38"/>
      <c r="C98" s="118"/>
      <c r="D98" s="119"/>
      <c r="E98" s="39">
        <v>3599</v>
      </c>
      <c r="F98" s="39">
        <v>5221</v>
      </c>
      <c r="G98" s="40" t="s">
        <v>23</v>
      </c>
      <c r="H98" s="41">
        <v>19.600000000000001</v>
      </c>
      <c r="I98" s="42">
        <v>0</v>
      </c>
      <c r="J98" s="43">
        <f t="shared" si="2"/>
        <v>19.600000000000001</v>
      </c>
    </row>
    <row r="99" spans="1:10" x14ac:dyDescent="0.25">
      <c r="A99" s="150"/>
      <c r="B99" s="32" t="s">
        <v>6</v>
      </c>
      <c r="C99" s="124" t="s">
        <v>26</v>
      </c>
      <c r="D99" s="125"/>
      <c r="E99" s="33" t="s">
        <v>12</v>
      </c>
      <c r="F99" s="33" t="s">
        <v>12</v>
      </c>
      <c r="G99" s="34" t="s">
        <v>27</v>
      </c>
      <c r="H99" s="35">
        <v>15</v>
      </c>
      <c r="I99" s="36">
        <f t="shared" si="1"/>
        <v>0</v>
      </c>
      <c r="J99" s="37">
        <f t="shared" si="2"/>
        <v>15</v>
      </c>
    </row>
    <row r="100" spans="1:10" x14ac:dyDescent="0.25">
      <c r="A100" s="150"/>
      <c r="B100" s="38"/>
      <c r="C100" s="118"/>
      <c r="D100" s="119"/>
      <c r="E100" s="39">
        <v>3599</v>
      </c>
      <c r="F100" s="39">
        <v>5222</v>
      </c>
      <c r="G100" s="40" t="s">
        <v>126</v>
      </c>
      <c r="H100" s="41">
        <v>15</v>
      </c>
      <c r="I100" s="42">
        <v>0</v>
      </c>
      <c r="J100" s="43">
        <f t="shared" si="2"/>
        <v>15</v>
      </c>
    </row>
    <row r="101" spans="1:10" x14ac:dyDescent="0.25">
      <c r="A101" s="150"/>
      <c r="B101" s="32" t="s">
        <v>6</v>
      </c>
      <c r="C101" s="124" t="s">
        <v>28</v>
      </c>
      <c r="D101" s="125"/>
      <c r="E101" s="33" t="s">
        <v>12</v>
      </c>
      <c r="F101" s="33" t="s">
        <v>12</v>
      </c>
      <c r="G101" s="34" t="s">
        <v>29</v>
      </c>
      <c r="H101" s="35">
        <v>37.5</v>
      </c>
      <c r="I101" s="36">
        <f t="shared" si="1"/>
        <v>0</v>
      </c>
      <c r="J101" s="37">
        <f t="shared" si="2"/>
        <v>37.5</v>
      </c>
    </row>
    <row r="102" spans="1:10" ht="23.25" x14ac:dyDescent="0.25">
      <c r="A102" s="150"/>
      <c r="B102" s="38"/>
      <c r="C102" s="118"/>
      <c r="D102" s="119"/>
      <c r="E102" s="39">
        <v>3599</v>
      </c>
      <c r="F102" s="39">
        <v>5221</v>
      </c>
      <c r="G102" s="40" t="s">
        <v>23</v>
      </c>
      <c r="H102" s="41">
        <v>37.5</v>
      </c>
      <c r="I102" s="42">
        <v>0</v>
      </c>
      <c r="J102" s="43">
        <f t="shared" si="2"/>
        <v>37.5</v>
      </c>
    </row>
    <row r="103" spans="1:10" x14ac:dyDescent="0.25">
      <c r="A103" s="150"/>
      <c r="B103" s="32" t="s">
        <v>6</v>
      </c>
      <c r="C103" s="124" t="s">
        <v>30</v>
      </c>
      <c r="D103" s="125"/>
      <c r="E103" s="33" t="s">
        <v>12</v>
      </c>
      <c r="F103" s="33" t="s">
        <v>12</v>
      </c>
      <c r="G103" s="34" t="s">
        <v>31</v>
      </c>
      <c r="H103" s="35">
        <v>19.440000000000001</v>
      </c>
      <c r="I103" s="36">
        <v>0</v>
      </c>
      <c r="J103" s="37">
        <f t="shared" si="2"/>
        <v>19.440000000000001</v>
      </c>
    </row>
    <row r="104" spans="1:10" x14ac:dyDescent="0.25">
      <c r="A104" s="150"/>
      <c r="B104" s="38"/>
      <c r="C104" s="118"/>
      <c r="D104" s="119"/>
      <c r="E104" s="39">
        <v>3599</v>
      </c>
      <c r="F104" s="39">
        <v>5222</v>
      </c>
      <c r="G104" s="40" t="s">
        <v>126</v>
      </c>
      <c r="H104" s="41">
        <v>19.440000000000001</v>
      </c>
      <c r="I104" s="42">
        <v>0</v>
      </c>
      <c r="J104" s="43">
        <f t="shared" si="2"/>
        <v>19.440000000000001</v>
      </c>
    </row>
    <row r="105" spans="1:10" x14ac:dyDescent="0.25">
      <c r="A105" s="150"/>
      <c r="B105" s="32" t="s">
        <v>6</v>
      </c>
      <c r="C105" s="124" t="s">
        <v>32</v>
      </c>
      <c r="D105" s="125"/>
      <c r="E105" s="33" t="s">
        <v>12</v>
      </c>
      <c r="F105" s="33" t="s">
        <v>12</v>
      </c>
      <c r="G105" s="34" t="s">
        <v>33</v>
      </c>
      <c r="H105" s="35">
        <v>21.6</v>
      </c>
      <c r="I105" s="36">
        <v>0</v>
      </c>
      <c r="J105" s="37">
        <f t="shared" si="2"/>
        <v>21.6</v>
      </c>
    </row>
    <row r="106" spans="1:10" x14ac:dyDescent="0.25">
      <c r="A106" s="150"/>
      <c r="B106" s="38"/>
      <c r="C106" s="118"/>
      <c r="D106" s="119"/>
      <c r="E106" s="39">
        <v>3599</v>
      </c>
      <c r="F106" s="39">
        <v>5222</v>
      </c>
      <c r="G106" s="40" t="s">
        <v>126</v>
      </c>
      <c r="H106" s="41">
        <v>21.6</v>
      </c>
      <c r="I106" s="42">
        <v>0</v>
      </c>
      <c r="J106" s="43">
        <f t="shared" si="2"/>
        <v>21.6</v>
      </c>
    </row>
    <row r="107" spans="1:10" ht="23.25" x14ac:dyDescent="0.25">
      <c r="A107" s="150"/>
      <c r="B107" s="32" t="s">
        <v>6</v>
      </c>
      <c r="C107" s="124" t="s">
        <v>34</v>
      </c>
      <c r="D107" s="125"/>
      <c r="E107" s="71" t="s">
        <v>12</v>
      </c>
      <c r="F107" s="71" t="s">
        <v>12</v>
      </c>
      <c r="G107" s="34" t="s">
        <v>35</v>
      </c>
      <c r="H107" s="35">
        <v>5</v>
      </c>
      <c r="I107" s="36">
        <f>I108</f>
        <v>0</v>
      </c>
      <c r="J107" s="37">
        <f t="shared" ref="J107:J128" si="3">H107+I107</f>
        <v>5</v>
      </c>
    </row>
    <row r="108" spans="1:10" x14ac:dyDescent="0.25">
      <c r="A108" s="150"/>
      <c r="B108" s="38"/>
      <c r="C108" s="118"/>
      <c r="D108" s="119"/>
      <c r="E108" s="39">
        <v>3599</v>
      </c>
      <c r="F108" s="39">
        <v>5321</v>
      </c>
      <c r="G108" s="40" t="s">
        <v>36</v>
      </c>
      <c r="H108" s="41">
        <v>5</v>
      </c>
      <c r="I108" s="42">
        <v>0</v>
      </c>
      <c r="J108" s="43">
        <f t="shared" si="3"/>
        <v>5</v>
      </c>
    </row>
    <row r="109" spans="1:10" ht="23.25" x14ac:dyDescent="0.25">
      <c r="A109" s="150"/>
      <c r="B109" s="32" t="s">
        <v>6</v>
      </c>
      <c r="C109" s="124" t="s">
        <v>37</v>
      </c>
      <c r="D109" s="125"/>
      <c r="E109" s="71" t="s">
        <v>12</v>
      </c>
      <c r="F109" s="71" t="s">
        <v>12</v>
      </c>
      <c r="G109" s="34" t="s">
        <v>38</v>
      </c>
      <c r="H109" s="35">
        <v>28.95</v>
      </c>
      <c r="I109" s="36">
        <f>I110</f>
        <v>0</v>
      </c>
      <c r="J109" s="37">
        <f t="shared" si="3"/>
        <v>28.95</v>
      </c>
    </row>
    <row r="110" spans="1:10" x14ac:dyDescent="0.25">
      <c r="A110" s="150"/>
      <c r="B110" s="38"/>
      <c r="C110" s="118"/>
      <c r="D110" s="119"/>
      <c r="E110" s="39">
        <v>3599</v>
      </c>
      <c r="F110" s="39">
        <v>5222</v>
      </c>
      <c r="G110" s="40" t="s">
        <v>126</v>
      </c>
      <c r="H110" s="41">
        <v>28.95</v>
      </c>
      <c r="I110" s="42">
        <v>0</v>
      </c>
      <c r="J110" s="43">
        <f t="shared" si="3"/>
        <v>28.95</v>
      </c>
    </row>
    <row r="111" spans="1:10" x14ac:dyDescent="0.25">
      <c r="A111" s="150"/>
      <c r="B111" s="32" t="s">
        <v>6</v>
      </c>
      <c r="C111" s="124" t="s">
        <v>39</v>
      </c>
      <c r="D111" s="125"/>
      <c r="E111" s="71" t="s">
        <v>12</v>
      </c>
      <c r="F111" s="71" t="s">
        <v>12</v>
      </c>
      <c r="G111" s="34" t="s">
        <v>40</v>
      </c>
      <c r="H111" s="35">
        <v>16.25</v>
      </c>
      <c r="I111" s="36">
        <f>I112</f>
        <v>0</v>
      </c>
      <c r="J111" s="37">
        <f t="shared" si="3"/>
        <v>16.25</v>
      </c>
    </row>
    <row r="112" spans="1:10" x14ac:dyDescent="0.25">
      <c r="A112" s="150"/>
      <c r="B112" s="38"/>
      <c r="C112" s="118"/>
      <c r="D112" s="119"/>
      <c r="E112" s="39">
        <v>3599</v>
      </c>
      <c r="F112" s="39">
        <v>5222</v>
      </c>
      <c r="G112" s="40" t="s">
        <v>126</v>
      </c>
      <c r="H112" s="41">
        <v>16.25</v>
      </c>
      <c r="I112" s="42">
        <v>0</v>
      </c>
      <c r="J112" s="43">
        <f t="shared" si="3"/>
        <v>16.25</v>
      </c>
    </row>
    <row r="113" spans="1:10" x14ac:dyDescent="0.25">
      <c r="A113" s="150"/>
      <c r="B113" s="32" t="s">
        <v>6</v>
      </c>
      <c r="C113" s="124" t="s">
        <v>41</v>
      </c>
      <c r="D113" s="125"/>
      <c r="E113" s="71" t="s">
        <v>12</v>
      </c>
      <c r="F113" s="71" t="s">
        <v>12</v>
      </c>
      <c r="G113" s="34" t="s">
        <v>42</v>
      </c>
      <c r="H113" s="35">
        <v>46</v>
      </c>
      <c r="I113" s="36">
        <f>I114</f>
        <v>0</v>
      </c>
      <c r="J113" s="37">
        <f t="shared" si="3"/>
        <v>46</v>
      </c>
    </row>
    <row r="114" spans="1:10" x14ac:dyDescent="0.25">
      <c r="A114" s="150"/>
      <c r="B114" s="38"/>
      <c r="C114" s="118"/>
      <c r="D114" s="119"/>
      <c r="E114" s="39">
        <v>3599</v>
      </c>
      <c r="F114" s="39">
        <v>5222</v>
      </c>
      <c r="G114" s="40" t="s">
        <v>126</v>
      </c>
      <c r="H114" s="41">
        <v>46</v>
      </c>
      <c r="I114" s="42">
        <v>0</v>
      </c>
      <c r="J114" s="43">
        <f t="shared" si="3"/>
        <v>46</v>
      </c>
    </row>
    <row r="115" spans="1:10" x14ac:dyDescent="0.25">
      <c r="A115" s="150"/>
      <c r="B115" s="32" t="s">
        <v>6</v>
      </c>
      <c r="C115" s="124" t="s">
        <v>43</v>
      </c>
      <c r="D115" s="125"/>
      <c r="E115" s="71" t="s">
        <v>12</v>
      </c>
      <c r="F115" s="71" t="s">
        <v>12</v>
      </c>
      <c r="G115" s="34" t="s">
        <v>44</v>
      </c>
      <c r="H115" s="35">
        <v>13.6</v>
      </c>
      <c r="I115" s="36">
        <f>I116</f>
        <v>0</v>
      </c>
      <c r="J115" s="37">
        <f t="shared" si="3"/>
        <v>13.6</v>
      </c>
    </row>
    <row r="116" spans="1:10" x14ac:dyDescent="0.25">
      <c r="A116" s="150"/>
      <c r="B116" s="38"/>
      <c r="C116" s="118"/>
      <c r="D116" s="119"/>
      <c r="E116" s="39">
        <v>3599</v>
      </c>
      <c r="F116" s="39">
        <v>5222</v>
      </c>
      <c r="G116" s="40" t="s">
        <v>126</v>
      </c>
      <c r="H116" s="41">
        <v>13.6</v>
      </c>
      <c r="I116" s="42">
        <v>0</v>
      </c>
      <c r="J116" s="43">
        <f t="shared" si="3"/>
        <v>13.6</v>
      </c>
    </row>
    <row r="117" spans="1:10" x14ac:dyDescent="0.25">
      <c r="A117" s="150"/>
      <c r="B117" s="32" t="s">
        <v>6</v>
      </c>
      <c r="C117" s="124" t="s">
        <v>45</v>
      </c>
      <c r="D117" s="125"/>
      <c r="E117" s="71" t="s">
        <v>12</v>
      </c>
      <c r="F117" s="71" t="s">
        <v>12</v>
      </c>
      <c r="G117" s="34" t="s">
        <v>46</v>
      </c>
      <c r="H117" s="35">
        <v>10</v>
      </c>
      <c r="I117" s="36">
        <f>I118</f>
        <v>0</v>
      </c>
      <c r="J117" s="37">
        <f t="shared" si="3"/>
        <v>10</v>
      </c>
    </row>
    <row r="118" spans="1:10" x14ac:dyDescent="0.25">
      <c r="A118" s="150"/>
      <c r="B118" s="38"/>
      <c r="C118" s="118"/>
      <c r="D118" s="119"/>
      <c r="E118" s="39">
        <v>3599</v>
      </c>
      <c r="F118" s="39">
        <v>5222</v>
      </c>
      <c r="G118" s="40" t="s">
        <v>126</v>
      </c>
      <c r="H118" s="41">
        <v>10</v>
      </c>
      <c r="I118" s="42">
        <v>0</v>
      </c>
      <c r="J118" s="43">
        <f t="shared" si="3"/>
        <v>10</v>
      </c>
    </row>
    <row r="119" spans="1:10" x14ac:dyDescent="0.25">
      <c r="A119" s="150"/>
      <c r="B119" s="32" t="s">
        <v>6</v>
      </c>
      <c r="C119" s="124" t="s">
        <v>47</v>
      </c>
      <c r="D119" s="125"/>
      <c r="E119" s="71" t="s">
        <v>12</v>
      </c>
      <c r="F119" s="71" t="s">
        <v>12</v>
      </c>
      <c r="G119" s="34" t="s">
        <v>48</v>
      </c>
      <c r="H119" s="35">
        <v>16.25</v>
      </c>
      <c r="I119" s="36">
        <f>I120</f>
        <v>0</v>
      </c>
      <c r="J119" s="37">
        <f t="shared" si="3"/>
        <v>16.25</v>
      </c>
    </row>
    <row r="120" spans="1:10" x14ac:dyDescent="0.25">
      <c r="A120" s="150"/>
      <c r="B120" s="38"/>
      <c r="C120" s="118"/>
      <c r="D120" s="119"/>
      <c r="E120" s="39">
        <v>3599</v>
      </c>
      <c r="F120" s="39">
        <v>5222</v>
      </c>
      <c r="G120" s="40" t="s">
        <v>126</v>
      </c>
      <c r="H120" s="41">
        <v>16.25</v>
      </c>
      <c r="I120" s="42">
        <v>0</v>
      </c>
      <c r="J120" s="43">
        <f t="shared" si="3"/>
        <v>16.25</v>
      </c>
    </row>
    <row r="121" spans="1:10" x14ac:dyDescent="0.25">
      <c r="A121" s="150"/>
      <c r="B121" s="32" t="s">
        <v>6</v>
      </c>
      <c r="C121" s="124" t="s">
        <v>49</v>
      </c>
      <c r="D121" s="125"/>
      <c r="E121" s="71" t="s">
        <v>12</v>
      </c>
      <c r="F121" s="71" t="s">
        <v>12</v>
      </c>
      <c r="G121" s="34" t="s">
        <v>50</v>
      </c>
      <c r="H121" s="35">
        <v>21.25</v>
      </c>
      <c r="I121" s="36">
        <f>I122</f>
        <v>0</v>
      </c>
      <c r="J121" s="37">
        <f t="shared" si="3"/>
        <v>21.25</v>
      </c>
    </row>
    <row r="122" spans="1:10" x14ac:dyDescent="0.25">
      <c r="A122" s="150"/>
      <c r="B122" s="38"/>
      <c r="C122" s="118"/>
      <c r="D122" s="119"/>
      <c r="E122" s="39">
        <v>3599</v>
      </c>
      <c r="F122" s="39">
        <v>5222</v>
      </c>
      <c r="G122" s="40" t="s">
        <v>126</v>
      </c>
      <c r="H122" s="41">
        <v>21.25</v>
      </c>
      <c r="I122" s="42">
        <v>0</v>
      </c>
      <c r="J122" s="43">
        <f t="shared" si="3"/>
        <v>21.25</v>
      </c>
    </row>
    <row r="123" spans="1:10" ht="23.25" x14ac:dyDescent="0.25">
      <c r="A123" s="150"/>
      <c r="B123" s="32" t="s">
        <v>6</v>
      </c>
      <c r="C123" s="124" t="s">
        <v>51</v>
      </c>
      <c r="D123" s="125"/>
      <c r="E123" s="71" t="s">
        <v>12</v>
      </c>
      <c r="F123" s="71" t="s">
        <v>12</v>
      </c>
      <c r="G123" s="34" t="s">
        <v>52</v>
      </c>
      <c r="H123" s="35">
        <v>17</v>
      </c>
      <c r="I123" s="36">
        <f>I124</f>
        <v>0</v>
      </c>
      <c r="J123" s="37">
        <f t="shared" si="3"/>
        <v>17</v>
      </c>
    </row>
    <row r="124" spans="1:10" x14ac:dyDescent="0.25">
      <c r="A124" s="150"/>
      <c r="B124" s="38"/>
      <c r="C124" s="118"/>
      <c r="D124" s="119"/>
      <c r="E124" s="39">
        <v>3599</v>
      </c>
      <c r="F124" s="39">
        <v>5222</v>
      </c>
      <c r="G124" s="40" t="s">
        <v>126</v>
      </c>
      <c r="H124" s="41">
        <v>17</v>
      </c>
      <c r="I124" s="42">
        <v>0</v>
      </c>
      <c r="J124" s="43">
        <f t="shared" si="3"/>
        <v>17</v>
      </c>
    </row>
    <row r="125" spans="1:10" ht="23.25" x14ac:dyDescent="0.25">
      <c r="A125" s="150"/>
      <c r="B125" s="32" t="s">
        <v>6</v>
      </c>
      <c r="C125" s="124" t="s">
        <v>53</v>
      </c>
      <c r="D125" s="125"/>
      <c r="E125" s="71" t="s">
        <v>12</v>
      </c>
      <c r="F125" s="71" t="s">
        <v>12</v>
      </c>
      <c r="G125" s="34" t="s">
        <v>54</v>
      </c>
      <c r="H125" s="35">
        <v>10.5</v>
      </c>
      <c r="I125" s="36">
        <f>I126</f>
        <v>0</v>
      </c>
      <c r="J125" s="37">
        <f t="shared" si="3"/>
        <v>10.5</v>
      </c>
    </row>
    <row r="126" spans="1:10" x14ac:dyDescent="0.25">
      <c r="A126" s="150"/>
      <c r="B126" s="38"/>
      <c r="C126" s="118"/>
      <c r="D126" s="119"/>
      <c r="E126" s="39">
        <v>3599</v>
      </c>
      <c r="F126" s="39">
        <v>5222</v>
      </c>
      <c r="G126" s="40" t="s">
        <v>126</v>
      </c>
      <c r="H126" s="41">
        <v>10.5</v>
      </c>
      <c r="I126" s="42">
        <v>0</v>
      </c>
      <c r="J126" s="43">
        <f t="shared" si="3"/>
        <v>10.5</v>
      </c>
    </row>
    <row r="127" spans="1:10" ht="23.25" x14ac:dyDescent="0.25">
      <c r="A127" s="150"/>
      <c r="B127" s="32" t="s">
        <v>6</v>
      </c>
      <c r="C127" s="124" t="s">
        <v>55</v>
      </c>
      <c r="D127" s="125"/>
      <c r="E127" s="71" t="s">
        <v>12</v>
      </c>
      <c r="F127" s="71" t="s">
        <v>12</v>
      </c>
      <c r="G127" s="34" t="s">
        <v>56</v>
      </c>
      <c r="H127" s="35">
        <v>25.2</v>
      </c>
      <c r="I127" s="36">
        <f>I128</f>
        <v>0</v>
      </c>
      <c r="J127" s="37">
        <f t="shared" si="3"/>
        <v>25.2</v>
      </c>
    </row>
    <row r="128" spans="1:10" ht="23.25" x14ac:dyDescent="0.25">
      <c r="A128" s="150"/>
      <c r="B128" s="38"/>
      <c r="C128" s="118"/>
      <c r="D128" s="119"/>
      <c r="E128" s="39">
        <v>3599</v>
      </c>
      <c r="F128" s="39">
        <v>5221</v>
      </c>
      <c r="G128" s="40" t="s">
        <v>23</v>
      </c>
      <c r="H128" s="41">
        <v>25.2</v>
      </c>
      <c r="I128" s="42">
        <v>0</v>
      </c>
      <c r="J128" s="43">
        <f t="shared" si="3"/>
        <v>25.2</v>
      </c>
    </row>
    <row r="129" spans="1:10" x14ac:dyDescent="0.25">
      <c r="A129" s="150"/>
      <c r="B129" s="32" t="s">
        <v>6</v>
      </c>
      <c r="C129" s="124" t="s">
        <v>57</v>
      </c>
      <c r="D129" s="125"/>
      <c r="E129" s="71" t="s">
        <v>12</v>
      </c>
      <c r="F129" s="71" t="s">
        <v>12</v>
      </c>
      <c r="G129" s="34" t="s">
        <v>58</v>
      </c>
      <c r="H129" s="35">
        <v>12.87</v>
      </c>
      <c r="I129" s="36">
        <f>I130</f>
        <v>0</v>
      </c>
      <c r="J129" s="37">
        <f t="shared" ref="J129:J177" si="4">H129+I129</f>
        <v>12.87</v>
      </c>
    </row>
    <row r="130" spans="1:10" ht="15.75" thickBot="1" x14ac:dyDescent="0.3">
      <c r="A130" s="150"/>
      <c r="B130" s="26"/>
      <c r="C130" s="126"/>
      <c r="D130" s="127"/>
      <c r="E130" s="27">
        <v>3599</v>
      </c>
      <c r="F130" s="27">
        <v>5321</v>
      </c>
      <c r="G130" s="28" t="s">
        <v>36</v>
      </c>
      <c r="H130" s="29">
        <v>12.87</v>
      </c>
      <c r="I130" s="30">
        <v>0</v>
      </c>
      <c r="J130" s="31">
        <f t="shared" si="4"/>
        <v>12.87</v>
      </c>
    </row>
    <row r="131" spans="1:10" ht="23.25" x14ac:dyDescent="0.25">
      <c r="A131" s="150"/>
      <c r="B131" s="20" t="s">
        <v>6</v>
      </c>
      <c r="C131" s="140">
        <v>30200520000</v>
      </c>
      <c r="D131" s="141"/>
      <c r="E131" s="21" t="s">
        <v>12</v>
      </c>
      <c r="F131" s="21" t="s">
        <v>12</v>
      </c>
      <c r="G131" s="22" t="s">
        <v>25</v>
      </c>
      <c r="H131" s="23">
        <v>0</v>
      </c>
      <c r="I131" s="24">
        <v>31.85</v>
      </c>
      <c r="J131" s="25">
        <f t="shared" si="4"/>
        <v>31.85</v>
      </c>
    </row>
    <row r="132" spans="1:10" ht="23.25" x14ac:dyDescent="0.25">
      <c r="A132" s="150"/>
      <c r="B132" s="26"/>
      <c r="C132" s="126"/>
      <c r="D132" s="127"/>
      <c r="E132" s="27">
        <v>3599</v>
      </c>
      <c r="F132" s="27">
        <v>5221</v>
      </c>
      <c r="G132" s="40" t="s">
        <v>23</v>
      </c>
      <c r="H132" s="29">
        <v>0</v>
      </c>
      <c r="I132" s="30">
        <f>I131</f>
        <v>31.85</v>
      </c>
      <c r="J132" s="43">
        <f>J131</f>
        <v>31.85</v>
      </c>
    </row>
    <row r="133" spans="1:10" x14ac:dyDescent="0.25">
      <c r="A133" s="150"/>
      <c r="B133" s="32" t="s">
        <v>6</v>
      </c>
      <c r="C133" s="124">
        <v>30200530000</v>
      </c>
      <c r="D133" s="125"/>
      <c r="E133" s="71" t="s">
        <v>12</v>
      </c>
      <c r="F133" s="71" t="s">
        <v>12</v>
      </c>
      <c r="G133" s="34" t="s">
        <v>22</v>
      </c>
      <c r="H133" s="35">
        <v>0</v>
      </c>
      <c r="I133" s="36">
        <v>17.5</v>
      </c>
      <c r="J133" s="37">
        <f t="shared" si="4"/>
        <v>17.5</v>
      </c>
    </row>
    <row r="134" spans="1:10" ht="23.25" x14ac:dyDescent="0.25">
      <c r="A134" s="150"/>
      <c r="B134" s="26"/>
      <c r="C134" s="126"/>
      <c r="D134" s="127"/>
      <c r="E134" s="27">
        <v>3599</v>
      </c>
      <c r="F134" s="27">
        <v>5221</v>
      </c>
      <c r="G134" s="40" t="s">
        <v>23</v>
      </c>
      <c r="H134" s="29">
        <v>0</v>
      </c>
      <c r="I134" s="30">
        <f>I133</f>
        <v>17.5</v>
      </c>
      <c r="J134" s="43">
        <f>J133</f>
        <v>17.5</v>
      </c>
    </row>
    <row r="135" spans="1:10" x14ac:dyDescent="0.25">
      <c r="A135" s="150"/>
      <c r="B135" s="32" t="s">
        <v>6</v>
      </c>
      <c r="C135" s="124">
        <v>30200540000</v>
      </c>
      <c r="D135" s="125"/>
      <c r="E135" s="71" t="s">
        <v>12</v>
      </c>
      <c r="F135" s="71" t="s">
        <v>12</v>
      </c>
      <c r="G135" s="34" t="s">
        <v>103</v>
      </c>
      <c r="H135" s="35">
        <v>0</v>
      </c>
      <c r="I135" s="36">
        <v>15</v>
      </c>
      <c r="J135" s="37">
        <f t="shared" si="4"/>
        <v>15</v>
      </c>
    </row>
    <row r="136" spans="1:10" x14ac:dyDescent="0.25">
      <c r="A136" s="150"/>
      <c r="B136" s="26"/>
      <c r="C136" s="126"/>
      <c r="D136" s="127"/>
      <c r="E136" s="27">
        <v>3599</v>
      </c>
      <c r="F136" s="27">
        <v>5222</v>
      </c>
      <c r="G136" s="40" t="s">
        <v>126</v>
      </c>
      <c r="H136" s="29">
        <v>0</v>
      </c>
      <c r="I136" s="30">
        <f>I135</f>
        <v>15</v>
      </c>
      <c r="J136" s="43">
        <f>J135</f>
        <v>15</v>
      </c>
    </row>
    <row r="137" spans="1:10" x14ac:dyDescent="0.25">
      <c r="A137" s="150"/>
      <c r="B137" s="32" t="s">
        <v>6</v>
      </c>
      <c r="C137" s="124">
        <v>30200550000</v>
      </c>
      <c r="D137" s="125"/>
      <c r="E137" s="71" t="s">
        <v>12</v>
      </c>
      <c r="F137" s="71" t="s">
        <v>12</v>
      </c>
      <c r="G137" s="34" t="s">
        <v>27</v>
      </c>
      <c r="H137" s="35">
        <v>0</v>
      </c>
      <c r="I137" s="36">
        <v>32.5</v>
      </c>
      <c r="J137" s="37">
        <f t="shared" si="4"/>
        <v>32.5</v>
      </c>
    </row>
    <row r="138" spans="1:10" x14ac:dyDescent="0.25">
      <c r="A138" s="150"/>
      <c r="B138" s="26"/>
      <c r="C138" s="126"/>
      <c r="D138" s="127"/>
      <c r="E138" s="27">
        <v>3599</v>
      </c>
      <c r="F138" s="27">
        <v>5222</v>
      </c>
      <c r="G138" s="40" t="s">
        <v>126</v>
      </c>
      <c r="H138" s="29">
        <v>0</v>
      </c>
      <c r="I138" s="30">
        <f>I137</f>
        <v>32.5</v>
      </c>
      <c r="J138" s="43">
        <f>J137</f>
        <v>32.5</v>
      </c>
    </row>
    <row r="139" spans="1:10" x14ac:dyDescent="0.25">
      <c r="A139" s="150" t="s">
        <v>122</v>
      </c>
      <c r="B139" s="32" t="s">
        <v>6</v>
      </c>
      <c r="C139" s="124">
        <v>30200563454</v>
      </c>
      <c r="D139" s="125"/>
      <c r="E139" s="71" t="s">
        <v>12</v>
      </c>
      <c r="F139" s="71" t="s">
        <v>12</v>
      </c>
      <c r="G139" s="34" t="s">
        <v>104</v>
      </c>
      <c r="H139" s="35">
        <v>0</v>
      </c>
      <c r="I139" s="36">
        <v>13.2</v>
      </c>
      <c r="J139" s="37">
        <f t="shared" si="4"/>
        <v>13.2</v>
      </c>
    </row>
    <row r="140" spans="1:10" x14ac:dyDescent="0.25">
      <c r="A140" s="150"/>
      <c r="B140" s="26"/>
      <c r="C140" s="126"/>
      <c r="D140" s="127"/>
      <c r="E140" s="27">
        <v>3599</v>
      </c>
      <c r="F140" s="27">
        <v>5321</v>
      </c>
      <c r="G140" s="28" t="s">
        <v>36</v>
      </c>
      <c r="H140" s="29">
        <v>0</v>
      </c>
      <c r="I140" s="30">
        <f>I139</f>
        <v>13.2</v>
      </c>
      <c r="J140" s="43">
        <f>J139</f>
        <v>13.2</v>
      </c>
    </row>
    <row r="141" spans="1:10" ht="15" customHeight="1" x14ac:dyDescent="0.25">
      <c r="A141" s="150"/>
      <c r="B141" s="32" t="s">
        <v>6</v>
      </c>
      <c r="C141" s="124">
        <v>30200570000</v>
      </c>
      <c r="D141" s="125"/>
      <c r="E141" s="71" t="s">
        <v>12</v>
      </c>
      <c r="F141" s="71" t="s">
        <v>12</v>
      </c>
      <c r="G141" s="34" t="s">
        <v>105</v>
      </c>
      <c r="H141" s="35">
        <v>0</v>
      </c>
      <c r="I141" s="36">
        <v>24.577999999999999</v>
      </c>
      <c r="J141" s="37">
        <f t="shared" si="4"/>
        <v>24.577999999999999</v>
      </c>
    </row>
    <row r="142" spans="1:10" ht="23.25" x14ac:dyDescent="0.25">
      <c r="A142" s="150"/>
      <c r="B142" s="26"/>
      <c r="C142" s="126"/>
      <c r="D142" s="127"/>
      <c r="E142" s="27">
        <v>3599</v>
      </c>
      <c r="F142" s="27">
        <v>5221</v>
      </c>
      <c r="G142" s="40" t="s">
        <v>23</v>
      </c>
      <c r="H142" s="29">
        <v>0</v>
      </c>
      <c r="I142" s="30">
        <f>I141</f>
        <v>24.577999999999999</v>
      </c>
      <c r="J142" s="43">
        <f>J141</f>
        <v>24.577999999999999</v>
      </c>
    </row>
    <row r="143" spans="1:10" x14ac:dyDescent="0.25">
      <c r="A143" s="150"/>
      <c r="B143" s="32" t="s">
        <v>6</v>
      </c>
      <c r="C143" s="124">
        <v>30200580000</v>
      </c>
      <c r="D143" s="125"/>
      <c r="E143" s="71" t="s">
        <v>12</v>
      </c>
      <c r="F143" s="71" t="s">
        <v>12</v>
      </c>
      <c r="G143" s="34" t="s">
        <v>33</v>
      </c>
      <c r="H143" s="35">
        <v>0</v>
      </c>
      <c r="I143" s="36">
        <v>40.799999999999997</v>
      </c>
      <c r="J143" s="37">
        <f t="shared" si="4"/>
        <v>40.799999999999997</v>
      </c>
    </row>
    <row r="144" spans="1:10" x14ac:dyDescent="0.25">
      <c r="A144" s="150"/>
      <c r="B144" s="26"/>
      <c r="C144" s="126"/>
      <c r="D144" s="127"/>
      <c r="E144" s="27">
        <v>3599</v>
      </c>
      <c r="F144" s="27">
        <v>5222</v>
      </c>
      <c r="G144" s="40" t="s">
        <v>126</v>
      </c>
      <c r="H144" s="29">
        <v>0</v>
      </c>
      <c r="I144" s="30">
        <f>I143</f>
        <v>40.799999999999997</v>
      </c>
      <c r="J144" s="43">
        <f>J143</f>
        <v>40.799999999999997</v>
      </c>
    </row>
    <row r="145" spans="1:10" x14ac:dyDescent="0.25">
      <c r="A145" s="150"/>
      <c r="B145" s="32" t="s">
        <v>6</v>
      </c>
      <c r="C145" s="124">
        <v>30200590000</v>
      </c>
      <c r="D145" s="125"/>
      <c r="E145" s="71" t="s">
        <v>12</v>
      </c>
      <c r="F145" s="71" t="s">
        <v>12</v>
      </c>
      <c r="G145" s="34" t="s">
        <v>31</v>
      </c>
      <c r="H145" s="35">
        <v>0</v>
      </c>
      <c r="I145" s="36">
        <v>36.72</v>
      </c>
      <c r="J145" s="37">
        <f t="shared" si="4"/>
        <v>36.72</v>
      </c>
    </row>
    <row r="146" spans="1:10" x14ac:dyDescent="0.25">
      <c r="A146" s="150"/>
      <c r="B146" s="26"/>
      <c r="C146" s="126"/>
      <c r="D146" s="127"/>
      <c r="E146" s="27">
        <v>3599</v>
      </c>
      <c r="F146" s="27">
        <v>5222</v>
      </c>
      <c r="G146" s="40" t="s">
        <v>126</v>
      </c>
      <c r="H146" s="29">
        <v>0</v>
      </c>
      <c r="I146" s="30">
        <f>I145</f>
        <v>36.72</v>
      </c>
      <c r="J146" s="43">
        <f>J145</f>
        <v>36.72</v>
      </c>
    </row>
    <row r="147" spans="1:10" ht="23.25" x14ac:dyDescent="0.25">
      <c r="A147" s="150"/>
      <c r="B147" s="32" t="s">
        <v>6</v>
      </c>
      <c r="C147" s="124">
        <v>30200602505</v>
      </c>
      <c r="D147" s="125"/>
      <c r="E147" s="71" t="s">
        <v>12</v>
      </c>
      <c r="F147" s="71" t="s">
        <v>12</v>
      </c>
      <c r="G147" s="34" t="s">
        <v>106</v>
      </c>
      <c r="H147" s="35">
        <v>0</v>
      </c>
      <c r="I147" s="36">
        <v>9.6</v>
      </c>
      <c r="J147" s="37">
        <f t="shared" si="4"/>
        <v>9.6</v>
      </c>
    </row>
    <row r="148" spans="1:10" x14ac:dyDescent="0.25">
      <c r="A148" s="150"/>
      <c r="B148" s="26"/>
      <c r="C148" s="126"/>
      <c r="D148" s="127"/>
      <c r="E148" s="27">
        <v>3599</v>
      </c>
      <c r="F148" s="27">
        <v>5321</v>
      </c>
      <c r="G148" s="28" t="s">
        <v>36</v>
      </c>
      <c r="H148" s="29">
        <v>0</v>
      </c>
      <c r="I148" s="30">
        <f>I147</f>
        <v>9.6</v>
      </c>
      <c r="J148" s="43">
        <f>J147</f>
        <v>9.6</v>
      </c>
    </row>
    <row r="149" spans="1:10" x14ac:dyDescent="0.25">
      <c r="A149" s="150"/>
      <c r="B149" s="32" t="s">
        <v>6</v>
      </c>
      <c r="C149" s="124">
        <v>30200614407</v>
      </c>
      <c r="D149" s="125"/>
      <c r="E149" s="71" t="s">
        <v>12</v>
      </c>
      <c r="F149" s="71" t="s">
        <v>12</v>
      </c>
      <c r="G149" s="34" t="s">
        <v>107</v>
      </c>
      <c r="H149" s="35">
        <v>0</v>
      </c>
      <c r="I149" s="36">
        <v>5.85</v>
      </c>
      <c r="J149" s="37">
        <f t="shared" si="4"/>
        <v>5.85</v>
      </c>
    </row>
    <row r="150" spans="1:10" x14ac:dyDescent="0.25">
      <c r="A150" s="150"/>
      <c r="B150" s="26"/>
      <c r="C150" s="126"/>
      <c r="D150" s="127"/>
      <c r="E150" s="27">
        <v>3599</v>
      </c>
      <c r="F150" s="27">
        <v>5321</v>
      </c>
      <c r="G150" s="28" t="s">
        <v>36</v>
      </c>
      <c r="H150" s="29">
        <v>0</v>
      </c>
      <c r="I150" s="30">
        <f>I149</f>
        <v>5.85</v>
      </c>
      <c r="J150" s="43">
        <f>J149</f>
        <v>5.85</v>
      </c>
    </row>
    <row r="151" spans="1:10" x14ac:dyDescent="0.25">
      <c r="A151" s="150"/>
      <c r="B151" s="32" t="s">
        <v>6</v>
      </c>
      <c r="C151" s="124">
        <v>30200620000</v>
      </c>
      <c r="D151" s="125"/>
      <c r="E151" s="71" t="s">
        <v>12</v>
      </c>
      <c r="F151" s="71" t="s">
        <v>12</v>
      </c>
      <c r="G151" s="34" t="s">
        <v>108</v>
      </c>
      <c r="H151" s="35">
        <v>0</v>
      </c>
      <c r="I151" s="36">
        <v>29.25</v>
      </c>
      <c r="J151" s="37">
        <f t="shared" si="4"/>
        <v>29.25</v>
      </c>
    </row>
    <row r="152" spans="1:10" x14ac:dyDescent="0.25">
      <c r="A152" s="150"/>
      <c r="B152" s="26"/>
      <c r="C152" s="126"/>
      <c r="D152" s="127"/>
      <c r="E152" s="27">
        <v>3599</v>
      </c>
      <c r="F152" s="27">
        <v>5222</v>
      </c>
      <c r="G152" s="40" t="s">
        <v>126</v>
      </c>
      <c r="H152" s="29">
        <v>0</v>
      </c>
      <c r="I152" s="30">
        <f>I151</f>
        <v>29.25</v>
      </c>
      <c r="J152" s="43">
        <f>J151</f>
        <v>29.25</v>
      </c>
    </row>
    <row r="153" spans="1:10" x14ac:dyDescent="0.25">
      <c r="A153" s="150"/>
      <c r="B153" s="32" t="s">
        <v>6</v>
      </c>
      <c r="C153" s="124">
        <v>30200630000</v>
      </c>
      <c r="D153" s="125"/>
      <c r="E153" s="71" t="s">
        <v>12</v>
      </c>
      <c r="F153" s="71" t="s">
        <v>12</v>
      </c>
      <c r="G153" s="34" t="s">
        <v>109</v>
      </c>
      <c r="H153" s="35">
        <v>0</v>
      </c>
      <c r="I153" s="36">
        <v>29.25</v>
      </c>
      <c r="J153" s="37">
        <f t="shared" si="4"/>
        <v>29.25</v>
      </c>
    </row>
    <row r="154" spans="1:10" x14ac:dyDescent="0.25">
      <c r="A154" s="150"/>
      <c r="B154" s="26"/>
      <c r="C154" s="126"/>
      <c r="D154" s="127"/>
      <c r="E154" s="27">
        <v>3599</v>
      </c>
      <c r="F154" s="27">
        <v>5222</v>
      </c>
      <c r="G154" s="40" t="s">
        <v>126</v>
      </c>
      <c r="H154" s="29">
        <v>0</v>
      </c>
      <c r="I154" s="30">
        <f>I153</f>
        <v>29.25</v>
      </c>
      <c r="J154" s="43">
        <f>J153</f>
        <v>29.25</v>
      </c>
    </row>
    <row r="155" spans="1:10" x14ac:dyDescent="0.25">
      <c r="A155" s="150"/>
      <c r="B155" s="32" t="s">
        <v>6</v>
      </c>
      <c r="C155" s="124">
        <v>30200640000</v>
      </c>
      <c r="D155" s="125"/>
      <c r="E155" s="71" t="s">
        <v>12</v>
      </c>
      <c r="F155" s="71" t="s">
        <v>12</v>
      </c>
      <c r="G155" s="34" t="s">
        <v>110</v>
      </c>
      <c r="H155" s="35">
        <v>0</v>
      </c>
      <c r="I155" s="36">
        <v>7</v>
      </c>
      <c r="J155" s="37">
        <f t="shared" si="4"/>
        <v>7</v>
      </c>
    </row>
    <row r="156" spans="1:10" x14ac:dyDescent="0.25">
      <c r="A156" s="150"/>
      <c r="B156" s="26"/>
      <c r="C156" s="126"/>
      <c r="D156" s="127"/>
      <c r="E156" s="27">
        <v>3599</v>
      </c>
      <c r="F156" s="27">
        <v>5222</v>
      </c>
      <c r="G156" s="40" t="s">
        <v>126</v>
      </c>
      <c r="H156" s="29">
        <v>0</v>
      </c>
      <c r="I156" s="30">
        <f>I155</f>
        <v>7</v>
      </c>
      <c r="J156" s="43">
        <f>J155</f>
        <v>7</v>
      </c>
    </row>
    <row r="157" spans="1:10" x14ac:dyDescent="0.25">
      <c r="A157" s="150"/>
      <c r="B157" s="32" t="s">
        <v>6</v>
      </c>
      <c r="C157" s="124">
        <v>30200650000</v>
      </c>
      <c r="D157" s="125"/>
      <c r="E157" s="71" t="s">
        <v>12</v>
      </c>
      <c r="F157" s="71" t="s">
        <v>12</v>
      </c>
      <c r="G157" s="34" t="s">
        <v>111</v>
      </c>
      <c r="H157" s="35">
        <v>0</v>
      </c>
      <c r="I157" s="36">
        <v>9.42</v>
      </c>
      <c r="J157" s="37">
        <f t="shared" si="4"/>
        <v>9.42</v>
      </c>
    </row>
    <row r="158" spans="1:10" x14ac:dyDescent="0.25">
      <c r="A158" s="150"/>
      <c r="B158" s="26"/>
      <c r="C158" s="126"/>
      <c r="D158" s="127"/>
      <c r="E158" s="27">
        <v>3599</v>
      </c>
      <c r="F158" s="27">
        <v>5222</v>
      </c>
      <c r="G158" s="40" t="s">
        <v>126</v>
      </c>
      <c r="H158" s="29">
        <v>0</v>
      </c>
      <c r="I158" s="30">
        <f>I157</f>
        <v>9.42</v>
      </c>
      <c r="J158" s="43">
        <f>J157</f>
        <v>9.42</v>
      </c>
    </row>
    <row r="159" spans="1:10" x14ac:dyDescent="0.25">
      <c r="A159" s="150"/>
      <c r="B159" s="32" t="s">
        <v>6</v>
      </c>
      <c r="C159" s="124">
        <v>30200660000</v>
      </c>
      <c r="D159" s="125"/>
      <c r="E159" s="71" t="s">
        <v>12</v>
      </c>
      <c r="F159" s="71" t="s">
        <v>12</v>
      </c>
      <c r="G159" s="34" t="s">
        <v>46</v>
      </c>
      <c r="H159" s="35">
        <v>0</v>
      </c>
      <c r="I159" s="36">
        <v>8</v>
      </c>
      <c r="J159" s="37">
        <f t="shared" si="4"/>
        <v>8</v>
      </c>
    </row>
    <row r="160" spans="1:10" x14ac:dyDescent="0.25">
      <c r="A160" s="150"/>
      <c r="B160" s="26"/>
      <c r="C160" s="126"/>
      <c r="D160" s="127"/>
      <c r="E160" s="27">
        <v>3599</v>
      </c>
      <c r="F160" s="27">
        <v>5222</v>
      </c>
      <c r="G160" s="40" t="s">
        <v>126</v>
      </c>
      <c r="H160" s="29">
        <v>0</v>
      </c>
      <c r="I160" s="30">
        <f>I159</f>
        <v>8</v>
      </c>
      <c r="J160" s="43">
        <f>J159</f>
        <v>8</v>
      </c>
    </row>
    <row r="161" spans="1:10" x14ac:dyDescent="0.25">
      <c r="A161" s="150"/>
      <c r="B161" s="32" t="s">
        <v>6</v>
      </c>
      <c r="C161" s="124">
        <v>30200670000</v>
      </c>
      <c r="D161" s="125"/>
      <c r="E161" s="71" t="s">
        <v>12</v>
      </c>
      <c r="F161" s="71" t="s">
        <v>12</v>
      </c>
      <c r="G161" s="34" t="s">
        <v>112</v>
      </c>
      <c r="H161" s="35">
        <v>0</v>
      </c>
      <c r="I161" s="36">
        <v>36</v>
      </c>
      <c r="J161" s="37">
        <f t="shared" si="4"/>
        <v>36</v>
      </c>
    </row>
    <row r="162" spans="1:10" x14ac:dyDescent="0.25">
      <c r="A162" s="150"/>
      <c r="B162" s="26"/>
      <c r="C162" s="126"/>
      <c r="D162" s="127"/>
      <c r="E162" s="27">
        <v>3599</v>
      </c>
      <c r="F162" s="27">
        <v>5222</v>
      </c>
      <c r="G162" s="40" t="s">
        <v>126</v>
      </c>
      <c r="H162" s="29">
        <v>0</v>
      </c>
      <c r="I162" s="30">
        <f>I161</f>
        <v>36</v>
      </c>
      <c r="J162" s="43">
        <f>J161</f>
        <v>36</v>
      </c>
    </row>
    <row r="163" spans="1:10" x14ac:dyDescent="0.25">
      <c r="A163" s="150"/>
      <c r="B163" s="32" t="s">
        <v>6</v>
      </c>
      <c r="C163" s="124">
        <v>30200680000</v>
      </c>
      <c r="D163" s="125"/>
      <c r="E163" s="71" t="s">
        <v>12</v>
      </c>
      <c r="F163" s="71" t="s">
        <v>12</v>
      </c>
      <c r="G163" s="34" t="s">
        <v>113</v>
      </c>
      <c r="H163" s="35">
        <v>0</v>
      </c>
      <c r="I163" s="36">
        <v>37.5</v>
      </c>
      <c r="J163" s="37">
        <f t="shared" si="4"/>
        <v>37.5</v>
      </c>
    </row>
    <row r="164" spans="1:10" x14ac:dyDescent="0.25">
      <c r="A164" s="150"/>
      <c r="B164" s="26"/>
      <c r="C164" s="126"/>
      <c r="D164" s="127"/>
      <c r="E164" s="27">
        <v>3599</v>
      </c>
      <c r="F164" s="27">
        <v>5222</v>
      </c>
      <c r="G164" s="40" t="s">
        <v>126</v>
      </c>
      <c r="H164" s="29">
        <v>0</v>
      </c>
      <c r="I164" s="30">
        <f>I163</f>
        <v>37.5</v>
      </c>
      <c r="J164" s="43">
        <f>J163</f>
        <v>37.5</v>
      </c>
    </row>
    <row r="165" spans="1:10" ht="25.5" customHeight="1" x14ac:dyDescent="0.25">
      <c r="A165" s="150"/>
      <c r="B165" s="32" t="s">
        <v>6</v>
      </c>
      <c r="C165" s="124" t="s">
        <v>127</v>
      </c>
      <c r="D165" s="125"/>
      <c r="E165" s="71" t="s">
        <v>12</v>
      </c>
      <c r="F165" s="71" t="s">
        <v>12</v>
      </c>
      <c r="G165" s="34" t="s">
        <v>114</v>
      </c>
      <c r="H165" s="35">
        <v>0</v>
      </c>
      <c r="I165" s="36">
        <v>30</v>
      </c>
      <c r="J165" s="37">
        <f t="shared" si="4"/>
        <v>30</v>
      </c>
    </row>
    <row r="166" spans="1:10" x14ac:dyDescent="0.25">
      <c r="A166" s="150"/>
      <c r="B166" s="26"/>
      <c r="C166" s="126"/>
      <c r="D166" s="127"/>
      <c r="E166" s="27">
        <v>3599</v>
      </c>
      <c r="F166" s="27">
        <v>5321</v>
      </c>
      <c r="G166" s="28" t="s">
        <v>36</v>
      </c>
      <c r="H166" s="29">
        <v>0</v>
      </c>
      <c r="I166" s="30">
        <f>I165</f>
        <v>30</v>
      </c>
      <c r="J166" s="43">
        <f>J165</f>
        <v>30</v>
      </c>
    </row>
    <row r="167" spans="1:10" ht="23.25" x14ac:dyDescent="0.25">
      <c r="A167" s="150"/>
      <c r="B167" s="32" t="s">
        <v>6</v>
      </c>
      <c r="C167" s="124" t="s">
        <v>128</v>
      </c>
      <c r="D167" s="125"/>
      <c r="E167" s="71" t="s">
        <v>12</v>
      </c>
      <c r="F167" s="71" t="s">
        <v>12</v>
      </c>
      <c r="G167" s="34" t="s">
        <v>115</v>
      </c>
      <c r="H167" s="35">
        <v>0</v>
      </c>
      <c r="I167" s="36">
        <v>13.65</v>
      </c>
      <c r="J167" s="37">
        <f t="shared" si="4"/>
        <v>13.65</v>
      </c>
    </row>
    <row r="168" spans="1:10" x14ac:dyDescent="0.25">
      <c r="A168" s="150"/>
      <c r="B168" s="26"/>
      <c r="C168" s="126"/>
      <c r="D168" s="127"/>
      <c r="E168" s="27">
        <v>3599</v>
      </c>
      <c r="F168" s="27">
        <v>5222</v>
      </c>
      <c r="G168" s="40" t="s">
        <v>126</v>
      </c>
      <c r="H168" s="29">
        <v>0</v>
      </c>
      <c r="I168" s="30">
        <f>I167</f>
        <v>13.65</v>
      </c>
      <c r="J168" s="43">
        <f>J167</f>
        <v>13.65</v>
      </c>
    </row>
    <row r="169" spans="1:10" x14ac:dyDescent="0.25">
      <c r="A169" s="150"/>
      <c r="B169" s="32" t="s">
        <v>6</v>
      </c>
      <c r="C169" s="124">
        <v>30200710000</v>
      </c>
      <c r="D169" s="125"/>
      <c r="E169" s="71" t="s">
        <v>12</v>
      </c>
      <c r="F169" s="71" t="s">
        <v>12</v>
      </c>
      <c r="G169" s="34" t="s">
        <v>116</v>
      </c>
      <c r="H169" s="35">
        <v>0</v>
      </c>
      <c r="I169" s="36">
        <v>22.1</v>
      </c>
      <c r="J169" s="37">
        <f t="shared" si="4"/>
        <v>22.1</v>
      </c>
    </row>
    <row r="170" spans="1:10" x14ac:dyDescent="0.25">
      <c r="A170" s="150"/>
      <c r="B170" s="26"/>
      <c r="C170" s="126"/>
      <c r="D170" s="127"/>
      <c r="E170" s="27">
        <v>3599</v>
      </c>
      <c r="F170" s="27">
        <v>5222</v>
      </c>
      <c r="G170" s="40" t="s">
        <v>126</v>
      </c>
      <c r="H170" s="29">
        <v>0</v>
      </c>
      <c r="I170" s="30">
        <f>I169</f>
        <v>22.1</v>
      </c>
      <c r="J170" s="43">
        <f>J169</f>
        <v>22.1</v>
      </c>
    </row>
    <row r="171" spans="1:10" ht="23.25" x14ac:dyDescent="0.25">
      <c r="A171" s="150"/>
      <c r="B171" s="32" t="s">
        <v>6</v>
      </c>
      <c r="C171" s="124">
        <v>30200720000</v>
      </c>
      <c r="D171" s="125"/>
      <c r="E171" s="71" t="s">
        <v>12</v>
      </c>
      <c r="F171" s="71" t="s">
        <v>12</v>
      </c>
      <c r="G171" s="34" t="s">
        <v>56</v>
      </c>
      <c r="H171" s="35">
        <v>0</v>
      </c>
      <c r="I171" s="36">
        <v>31.85</v>
      </c>
      <c r="J171" s="37">
        <f t="shared" si="4"/>
        <v>31.85</v>
      </c>
    </row>
    <row r="172" spans="1:10" ht="23.25" x14ac:dyDescent="0.25">
      <c r="A172" s="150"/>
      <c r="B172" s="26"/>
      <c r="C172" s="126"/>
      <c r="D172" s="127"/>
      <c r="E172" s="27">
        <v>3599</v>
      </c>
      <c r="F172" s="27">
        <v>5221</v>
      </c>
      <c r="G172" s="40" t="s">
        <v>23</v>
      </c>
      <c r="H172" s="29">
        <v>0</v>
      </c>
      <c r="I172" s="30">
        <f>I171</f>
        <v>31.85</v>
      </c>
      <c r="J172" s="43">
        <f>J171</f>
        <v>31.85</v>
      </c>
    </row>
    <row r="173" spans="1:10" x14ac:dyDescent="0.25">
      <c r="A173" s="150"/>
      <c r="B173" s="32" t="s">
        <v>6</v>
      </c>
      <c r="C173" s="124">
        <v>30200730000</v>
      </c>
      <c r="D173" s="125"/>
      <c r="E173" s="71" t="s">
        <v>12</v>
      </c>
      <c r="F173" s="71" t="s">
        <v>12</v>
      </c>
      <c r="G173" s="34" t="s">
        <v>117</v>
      </c>
      <c r="H173" s="35">
        <v>0</v>
      </c>
      <c r="I173" s="36">
        <v>7.15</v>
      </c>
      <c r="J173" s="37">
        <f t="shared" si="4"/>
        <v>7.15</v>
      </c>
    </row>
    <row r="174" spans="1:10" x14ac:dyDescent="0.25">
      <c r="A174" s="150"/>
      <c r="B174" s="26"/>
      <c r="C174" s="126"/>
      <c r="D174" s="127"/>
      <c r="E174" s="27">
        <v>3599</v>
      </c>
      <c r="F174" s="27">
        <v>5222</v>
      </c>
      <c r="G174" s="40" t="s">
        <v>126</v>
      </c>
      <c r="H174" s="29">
        <v>0</v>
      </c>
      <c r="I174" s="30">
        <f>I173</f>
        <v>7.15</v>
      </c>
      <c r="J174" s="43">
        <f>J173</f>
        <v>7.15</v>
      </c>
    </row>
    <row r="175" spans="1:10" x14ac:dyDescent="0.25">
      <c r="A175" s="150"/>
      <c r="B175" s="32" t="s">
        <v>6</v>
      </c>
      <c r="C175" s="124">
        <v>30200740000</v>
      </c>
      <c r="D175" s="125"/>
      <c r="E175" s="71" t="s">
        <v>12</v>
      </c>
      <c r="F175" s="71" t="s">
        <v>12</v>
      </c>
      <c r="G175" s="34" t="s">
        <v>118</v>
      </c>
      <c r="H175" s="35">
        <v>0</v>
      </c>
      <c r="I175" s="36">
        <v>27.54</v>
      </c>
      <c r="J175" s="37">
        <f t="shared" si="4"/>
        <v>27.54</v>
      </c>
    </row>
    <row r="176" spans="1:10" ht="23.25" x14ac:dyDescent="0.25">
      <c r="A176" s="150"/>
      <c r="B176" s="26"/>
      <c r="C176" s="126"/>
      <c r="D176" s="127"/>
      <c r="E176" s="27">
        <v>3599</v>
      </c>
      <c r="F176" s="27">
        <v>5221</v>
      </c>
      <c r="G176" s="40" t="s">
        <v>23</v>
      </c>
      <c r="H176" s="29">
        <v>0</v>
      </c>
      <c r="I176" s="30">
        <f>I175</f>
        <v>27.54</v>
      </c>
      <c r="J176" s="43">
        <f>J175</f>
        <v>27.54</v>
      </c>
    </row>
    <row r="177" spans="1:10" x14ac:dyDescent="0.25">
      <c r="A177" s="150"/>
      <c r="B177" s="32" t="s">
        <v>6</v>
      </c>
      <c r="C177" s="124">
        <v>30200750000</v>
      </c>
      <c r="D177" s="125"/>
      <c r="E177" s="71" t="s">
        <v>12</v>
      </c>
      <c r="F177" s="71" t="s">
        <v>12</v>
      </c>
      <c r="G177" s="34" t="s">
        <v>119</v>
      </c>
      <c r="H177" s="35">
        <v>0</v>
      </c>
      <c r="I177" s="36">
        <v>31.2</v>
      </c>
      <c r="J177" s="37">
        <f t="shared" si="4"/>
        <v>31.2</v>
      </c>
    </row>
    <row r="178" spans="1:10" ht="15.75" thickBot="1" x14ac:dyDescent="0.3">
      <c r="A178" s="150"/>
      <c r="B178" s="26"/>
      <c r="C178" s="126"/>
      <c r="D178" s="127"/>
      <c r="E178" s="27">
        <v>3599</v>
      </c>
      <c r="F178" s="27">
        <v>5222</v>
      </c>
      <c r="G178" s="40" t="s">
        <v>126</v>
      </c>
      <c r="H178" s="29">
        <v>0</v>
      </c>
      <c r="I178" s="30">
        <f>I177</f>
        <v>31.2</v>
      </c>
      <c r="J178" s="54">
        <f>J177</f>
        <v>31.2</v>
      </c>
    </row>
    <row r="179" spans="1:10" ht="15.75" thickBot="1" x14ac:dyDescent="0.3">
      <c r="A179" s="150"/>
      <c r="B179" s="15" t="s">
        <v>6</v>
      </c>
      <c r="C179" s="137" t="s">
        <v>64</v>
      </c>
      <c r="D179" s="138"/>
      <c r="E179" s="138"/>
      <c r="F179" s="139"/>
      <c r="G179" s="16" t="s">
        <v>59</v>
      </c>
      <c r="H179" s="55">
        <f>H180+H182</f>
        <v>341.86699999999996</v>
      </c>
      <c r="I179" s="56">
        <f>I180+I182</f>
        <v>3.6670000000000016</v>
      </c>
      <c r="J179" s="57">
        <f>J180+J182</f>
        <v>345.53399999999999</v>
      </c>
    </row>
    <row r="180" spans="1:10" x14ac:dyDescent="0.25">
      <c r="A180" s="150"/>
      <c r="B180" s="20" t="s">
        <v>6</v>
      </c>
      <c r="C180" s="140" t="s">
        <v>60</v>
      </c>
      <c r="D180" s="141"/>
      <c r="E180" s="21" t="s">
        <v>12</v>
      </c>
      <c r="F180" s="21" t="s">
        <v>12</v>
      </c>
      <c r="G180" s="59" t="s">
        <v>59</v>
      </c>
      <c r="H180" s="23">
        <v>241.86699999999999</v>
      </c>
      <c r="I180" s="24">
        <v>103.667</v>
      </c>
      <c r="J180" s="25">
        <f>H180+I180</f>
        <v>345.53399999999999</v>
      </c>
    </row>
    <row r="181" spans="1:10" x14ac:dyDescent="0.25">
      <c r="A181" s="150"/>
      <c r="B181" s="60"/>
      <c r="C181" s="61"/>
      <c r="D181" s="62"/>
      <c r="E181" s="39">
        <v>3599</v>
      </c>
      <c r="F181" s="39">
        <v>5901</v>
      </c>
      <c r="G181" s="40" t="s">
        <v>13</v>
      </c>
      <c r="H181" s="41">
        <v>241.86699999999999</v>
      </c>
      <c r="I181" s="42">
        <v>103.667</v>
      </c>
      <c r="J181" s="43">
        <f>H181+I181</f>
        <v>345.53399999999999</v>
      </c>
    </row>
    <row r="182" spans="1:10" x14ac:dyDescent="0.25">
      <c r="A182" s="150"/>
      <c r="B182" s="44"/>
      <c r="C182" s="122" t="s">
        <v>61</v>
      </c>
      <c r="D182" s="123"/>
      <c r="E182" s="63" t="s">
        <v>12</v>
      </c>
      <c r="F182" s="63" t="s">
        <v>12</v>
      </c>
      <c r="G182" s="64" t="s">
        <v>62</v>
      </c>
      <c r="H182" s="65">
        <v>100</v>
      </c>
      <c r="I182" s="65">
        <v>-100</v>
      </c>
      <c r="J182" s="66">
        <v>0</v>
      </c>
    </row>
    <row r="183" spans="1:10" ht="24" thickBot="1" x14ac:dyDescent="0.3">
      <c r="A183" s="151"/>
      <c r="B183" s="67"/>
      <c r="C183" s="120"/>
      <c r="D183" s="121"/>
      <c r="E183" s="68">
        <v>3599</v>
      </c>
      <c r="F183" s="68">
        <v>6371</v>
      </c>
      <c r="G183" s="51" t="s">
        <v>63</v>
      </c>
      <c r="H183" s="69">
        <v>100</v>
      </c>
      <c r="I183" s="69">
        <v>-100</v>
      </c>
      <c r="J183" s="70">
        <v>0</v>
      </c>
    </row>
  </sheetData>
  <mergeCells count="146">
    <mergeCell ref="A3:J3"/>
    <mergeCell ref="A2:J2"/>
    <mergeCell ref="A1:J1"/>
    <mergeCell ref="A5:A45"/>
    <mergeCell ref="A46:A91"/>
    <mergeCell ref="A92:A138"/>
    <mergeCell ref="A139:A183"/>
    <mergeCell ref="C154:D154"/>
    <mergeCell ref="C149:D149"/>
    <mergeCell ref="C150:D150"/>
    <mergeCell ref="C151:D151"/>
    <mergeCell ref="C152:D152"/>
    <mergeCell ref="C153:D153"/>
    <mergeCell ref="C144:D144"/>
    <mergeCell ref="C145:D145"/>
    <mergeCell ref="C146:D146"/>
    <mergeCell ref="C147:D147"/>
    <mergeCell ref="C148:D148"/>
    <mergeCell ref="C139:D139"/>
    <mergeCell ref="C140:D140"/>
    <mergeCell ref="C141:D141"/>
    <mergeCell ref="C142:D142"/>
    <mergeCell ref="C143:D143"/>
    <mergeCell ref="C134:D134"/>
    <mergeCell ref="C179:F179"/>
    <mergeCell ref="C180:D180"/>
    <mergeCell ref="C107:D107"/>
    <mergeCell ref="C108:D108"/>
    <mergeCell ref="C109:D109"/>
    <mergeCell ref="C110:D110"/>
    <mergeCell ref="C111:D111"/>
    <mergeCell ref="C112:D112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72:D172"/>
    <mergeCell ref="C173:D173"/>
    <mergeCell ref="C174:D174"/>
    <mergeCell ref="C175:D175"/>
    <mergeCell ref="C176:D176"/>
    <mergeCell ref="C159:D159"/>
    <mergeCell ref="C160:D160"/>
    <mergeCell ref="C161:D161"/>
    <mergeCell ref="C32:D32"/>
    <mergeCell ref="C30:D30"/>
    <mergeCell ref="C74:D74"/>
    <mergeCell ref="C72:D72"/>
    <mergeCell ref="C70:D70"/>
    <mergeCell ref="C171:D171"/>
    <mergeCell ref="C40:D40"/>
    <mergeCell ref="C38:D38"/>
    <mergeCell ref="C36:D36"/>
    <mergeCell ref="C34:D34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29:D129"/>
    <mergeCell ref="C130:D130"/>
    <mergeCell ref="C131:D131"/>
    <mergeCell ref="C166:D166"/>
    <mergeCell ref="C167:D167"/>
    <mergeCell ref="C158:D158"/>
    <mergeCell ref="C162:D162"/>
    <mergeCell ref="C163:D163"/>
    <mergeCell ref="C164:D164"/>
    <mergeCell ref="C132:D132"/>
    <mergeCell ref="C133:D133"/>
    <mergeCell ref="C135:D135"/>
    <mergeCell ref="C136:D136"/>
    <mergeCell ref="C137:D137"/>
    <mergeCell ref="C138:D138"/>
    <mergeCell ref="C46:D46"/>
    <mergeCell ref="C44:D44"/>
    <mergeCell ref="C42:D42"/>
    <mergeCell ref="C93:D93"/>
    <mergeCell ref="C5:D5"/>
    <mergeCell ref="C6:F6"/>
    <mergeCell ref="C7:F7"/>
    <mergeCell ref="C8:D8"/>
    <mergeCell ref="C9:D9"/>
    <mergeCell ref="C10:D10"/>
    <mergeCell ref="C11:D11"/>
    <mergeCell ref="C12:D12"/>
    <mergeCell ref="C13:D13"/>
    <mergeCell ref="C92:F92"/>
    <mergeCell ref="C90:D90"/>
    <mergeCell ref="C14:D14"/>
    <mergeCell ref="C28:D28"/>
    <mergeCell ref="C26:D26"/>
    <mergeCell ref="C24:D24"/>
    <mergeCell ref="C22:D22"/>
    <mergeCell ref="C20:D20"/>
    <mergeCell ref="C18:D18"/>
    <mergeCell ref="C16:D16"/>
    <mergeCell ref="C62:D62"/>
    <mergeCell ref="C183:D183"/>
    <mergeCell ref="C182:D182"/>
    <mergeCell ref="C177:D177"/>
    <mergeCell ref="C178:D178"/>
    <mergeCell ref="C105:D105"/>
    <mergeCell ref="C94:D94"/>
    <mergeCell ref="C95:D95"/>
    <mergeCell ref="C96:D96"/>
    <mergeCell ref="C97:D97"/>
    <mergeCell ref="C98:D98"/>
    <mergeCell ref="C99:D99"/>
    <mergeCell ref="C100:D100"/>
    <mergeCell ref="C101:D101"/>
    <mergeCell ref="C102:D102"/>
    <mergeCell ref="C168:D168"/>
    <mergeCell ref="C169:D169"/>
    <mergeCell ref="C170:D170"/>
    <mergeCell ref="C103:D103"/>
    <mergeCell ref="C104:D104"/>
    <mergeCell ref="C165:D165"/>
    <mergeCell ref="C106:D106"/>
    <mergeCell ref="C155:D155"/>
    <mergeCell ref="C156:D156"/>
    <mergeCell ref="C157:D157"/>
    <mergeCell ref="C48:D48"/>
    <mergeCell ref="C88:D88"/>
    <mergeCell ref="C86:D86"/>
    <mergeCell ref="C84:D84"/>
    <mergeCell ref="C82:D82"/>
    <mergeCell ref="C80:D80"/>
    <mergeCell ref="C78:D78"/>
    <mergeCell ref="C76:D76"/>
    <mergeCell ref="C58:D58"/>
    <mergeCell ref="C56:D56"/>
    <mergeCell ref="C54:D54"/>
    <mergeCell ref="C52:D52"/>
    <mergeCell ref="C50:D50"/>
    <mergeCell ref="C68:D68"/>
    <mergeCell ref="C66:D66"/>
    <mergeCell ref="C64:D64"/>
    <mergeCell ref="C60:D60"/>
  </mergeCells>
  <pageMargins left="0.7" right="0.7" top="0.78740157499999996" bottom="0.78740157499999996" header="0.3" footer="0.3"/>
  <pageSetup paperSize="9" scale="92" fitToHeight="0" orientation="portrait" r:id="rId1"/>
  <rowBreaks count="1" manualBreakCount="1">
    <brk id="138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4"/>
  <sheetViews>
    <sheetView topLeftCell="A13" zoomScaleNormal="100" workbookViewId="0">
      <selection activeCell="K26" sqref="K26"/>
    </sheetView>
  </sheetViews>
  <sheetFormatPr defaultRowHeight="12.75" x14ac:dyDescent="0.2"/>
  <cols>
    <col min="1" max="1" width="36.5703125" style="81" bestFit="1" customWidth="1"/>
    <col min="2" max="2" width="7.28515625" style="81" customWidth="1"/>
    <col min="3" max="3" width="13.85546875" style="81" customWidth="1"/>
    <col min="4" max="4" width="10" style="81" bestFit="1" customWidth="1"/>
    <col min="5" max="5" width="14.140625" style="81" customWidth="1"/>
    <col min="6" max="9" width="9.140625" style="81"/>
    <col min="10" max="10" width="11.7109375" style="81" bestFit="1" customWidth="1"/>
    <col min="11" max="16384" width="9.140625" style="81"/>
  </cols>
  <sheetData>
    <row r="1" spans="1:10" x14ac:dyDescent="0.2">
      <c r="D1" s="81" t="s">
        <v>189</v>
      </c>
    </row>
    <row r="2" spans="1:10" ht="13.5" thickBot="1" x14ac:dyDescent="0.25">
      <c r="A2" s="152" t="s">
        <v>188</v>
      </c>
      <c r="B2" s="152"/>
      <c r="C2" s="117"/>
      <c r="D2" s="117"/>
      <c r="E2" s="116" t="s">
        <v>151</v>
      </c>
    </row>
    <row r="3" spans="1:10" ht="24.75" thickBot="1" x14ac:dyDescent="0.25">
      <c r="A3" s="96" t="s">
        <v>187</v>
      </c>
      <c r="B3" s="95" t="s">
        <v>186</v>
      </c>
      <c r="C3" s="94" t="s">
        <v>149</v>
      </c>
      <c r="D3" s="94" t="s">
        <v>102</v>
      </c>
      <c r="E3" s="94" t="s">
        <v>149</v>
      </c>
    </row>
    <row r="4" spans="1:10" ht="15" customHeight="1" x14ac:dyDescent="0.2">
      <c r="A4" s="115" t="s">
        <v>185</v>
      </c>
      <c r="B4" s="114" t="s">
        <v>184</v>
      </c>
      <c r="C4" s="113">
        <f>C5+C6+C7</f>
        <v>2339571.4300000002</v>
      </c>
      <c r="D4" s="113">
        <f>D5+D6+D7</f>
        <v>0</v>
      </c>
      <c r="E4" s="112">
        <f t="shared" ref="E4:E11" si="0">C4+D4</f>
        <v>2339571.4300000002</v>
      </c>
    </row>
    <row r="5" spans="1:10" ht="15" customHeight="1" x14ac:dyDescent="0.2">
      <c r="A5" s="105" t="s">
        <v>183</v>
      </c>
      <c r="B5" s="90" t="s">
        <v>182</v>
      </c>
      <c r="C5" s="89">
        <v>2211005.2200000002</v>
      </c>
      <c r="D5" s="111">
        <v>0</v>
      </c>
      <c r="E5" s="110">
        <f t="shared" si="0"/>
        <v>2211005.2200000002</v>
      </c>
      <c r="J5" s="82"/>
    </row>
    <row r="6" spans="1:10" ht="15" customHeight="1" x14ac:dyDescent="0.2">
      <c r="A6" s="105" t="s">
        <v>181</v>
      </c>
      <c r="B6" s="90" t="s">
        <v>180</v>
      </c>
      <c r="C6" s="89">
        <v>127040.65000000001</v>
      </c>
      <c r="D6" s="88">
        <v>0</v>
      </c>
      <c r="E6" s="110">
        <f t="shared" si="0"/>
        <v>127040.65000000001</v>
      </c>
    </row>
    <row r="7" spans="1:10" ht="15" customHeight="1" x14ac:dyDescent="0.2">
      <c r="A7" s="105" t="s">
        <v>179</v>
      </c>
      <c r="B7" s="90" t="s">
        <v>178</v>
      </c>
      <c r="C7" s="89">
        <v>1525.56</v>
      </c>
      <c r="D7" s="89">
        <v>0</v>
      </c>
      <c r="E7" s="110">
        <f t="shared" si="0"/>
        <v>1525.56</v>
      </c>
    </row>
    <row r="8" spans="1:10" ht="15" customHeight="1" x14ac:dyDescent="0.2">
      <c r="A8" s="109" t="s">
        <v>177</v>
      </c>
      <c r="B8" s="90" t="s">
        <v>176</v>
      </c>
      <c r="C8" s="107">
        <f>C9+C14</f>
        <v>3950961.46</v>
      </c>
      <c r="D8" s="107">
        <f>D9+D14</f>
        <v>0</v>
      </c>
      <c r="E8" s="106">
        <f t="shared" si="0"/>
        <v>3950961.46</v>
      </c>
    </row>
    <row r="9" spans="1:10" ht="15" customHeight="1" x14ac:dyDescent="0.2">
      <c r="A9" s="105" t="s">
        <v>175</v>
      </c>
      <c r="B9" s="90" t="s">
        <v>171</v>
      </c>
      <c r="C9" s="89">
        <f>C10+C11+C12+C13</f>
        <v>3949347.6</v>
      </c>
      <c r="D9" s="89">
        <f>D10+D11+D12+D13</f>
        <v>0</v>
      </c>
      <c r="E9" s="104">
        <f t="shared" si="0"/>
        <v>3949347.6</v>
      </c>
    </row>
    <row r="10" spans="1:10" ht="15" customHeight="1" x14ac:dyDescent="0.2">
      <c r="A10" s="105" t="s">
        <v>174</v>
      </c>
      <c r="B10" s="90" t="s">
        <v>173</v>
      </c>
      <c r="C10" s="89">
        <v>61072</v>
      </c>
      <c r="D10" s="89">
        <v>0</v>
      </c>
      <c r="E10" s="104">
        <f t="shared" si="0"/>
        <v>61072</v>
      </c>
    </row>
    <row r="11" spans="1:10" ht="15" customHeight="1" x14ac:dyDescent="0.2">
      <c r="A11" s="105" t="s">
        <v>172</v>
      </c>
      <c r="B11" s="90" t="s">
        <v>171</v>
      </c>
      <c r="C11" s="89">
        <v>3862807.62</v>
      </c>
      <c r="D11" s="89">
        <v>0</v>
      </c>
      <c r="E11" s="104">
        <f t="shared" si="0"/>
        <v>3862807.62</v>
      </c>
    </row>
    <row r="12" spans="1:10" ht="15" customHeight="1" x14ac:dyDescent="0.2">
      <c r="A12" s="105" t="s">
        <v>170</v>
      </c>
      <c r="B12" s="90" t="s">
        <v>169</v>
      </c>
      <c r="C12" s="89">
        <v>697.98</v>
      </c>
      <c r="D12" s="89">
        <v>0</v>
      </c>
      <c r="E12" s="104">
        <f>SUM(C12:D12)</f>
        <v>697.98</v>
      </c>
    </row>
    <row r="13" spans="1:10" ht="15" customHeight="1" x14ac:dyDescent="0.2">
      <c r="A13" s="105" t="s">
        <v>168</v>
      </c>
      <c r="B13" s="90">
        <v>4121</v>
      </c>
      <c r="C13" s="89">
        <v>24770</v>
      </c>
      <c r="D13" s="89">
        <v>0</v>
      </c>
      <c r="E13" s="104">
        <f>SUM(C13:D13)</f>
        <v>24770</v>
      </c>
    </row>
    <row r="14" spans="1:10" ht="15" customHeight="1" x14ac:dyDescent="0.2">
      <c r="A14" s="105" t="s">
        <v>167</v>
      </c>
      <c r="B14" s="90" t="s">
        <v>165</v>
      </c>
      <c r="C14" s="89">
        <f>C15+C16+C17</f>
        <v>1613.86</v>
      </c>
      <c r="D14" s="89">
        <f>D15+D16+D17</f>
        <v>0</v>
      </c>
      <c r="E14" s="104">
        <f>C14+D14</f>
        <v>1613.86</v>
      </c>
    </row>
    <row r="15" spans="1:10" ht="15" customHeight="1" x14ac:dyDescent="0.2">
      <c r="A15" s="105" t="s">
        <v>166</v>
      </c>
      <c r="B15" s="90" t="s">
        <v>165</v>
      </c>
      <c r="C15" s="89">
        <v>1613.86</v>
      </c>
      <c r="D15" s="89">
        <v>0</v>
      </c>
      <c r="E15" s="104">
        <f>C15+D15</f>
        <v>1613.86</v>
      </c>
    </row>
    <row r="16" spans="1:10" ht="15" customHeight="1" x14ac:dyDescent="0.2">
      <c r="A16" s="105" t="s">
        <v>164</v>
      </c>
      <c r="B16" s="90">
        <v>4221</v>
      </c>
      <c r="C16" s="89">
        <v>0</v>
      </c>
      <c r="D16" s="89">
        <v>0</v>
      </c>
      <c r="E16" s="104">
        <f>SUM(C16:D16)</f>
        <v>0</v>
      </c>
    </row>
    <row r="17" spans="1:5" ht="15" customHeight="1" x14ac:dyDescent="0.2">
      <c r="A17" s="105" t="s">
        <v>163</v>
      </c>
      <c r="B17" s="90">
        <v>4232</v>
      </c>
      <c r="C17" s="89">
        <v>0</v>
      </c>
      <c r="D17" s="89">
        <v>0</v>
      </c>
      <c r="E17" s="104">
        <f>SUM(C17:D17)</f>
        <v>0</v>
      </c>
    </row>
    <row r="18" spans="1:5" ht="15" customHeight="1" x14ac:dyDescent="0.2">
      <c r="A18" s="109" t="s">
        <v>162</v>
      </c>
      <c r="B18" s="108" t="s">
        <v>161</v>
      </c>
      <c r="C18" s="107">
        <f>C4+C8</f>
        <v>6290532.8900000006</v>
      </c>
      <c r="D18" s="107">
        <f>D4+D8</f>
        <v>0</v>
      </c>
      <c r="E18" s="106">
        <f>C18+D18</f>
        <v>6290532.8900000006</v>
      </c>
    </row>
    <row r="19" spans="1:5" ht="15" customHeight="1" x14ac:dyDescent="0.2">
      <c r="A19" s="109" t="s">
        <v>160</v>
      </c>
      <c r="B19" s="108" t="s">
        <v>159</v>
      </c>
      <c r="C19" s="107">
        <f>SUM(C20:C23)</f>
        <v>797333.38</v>
      </c>
      <c r="D19" s="107">
        <f>SUM(D20:D23)</f>
        <v>0</v>
      </c>
      <c r="E19" s="106">
        <f>C19+D19</f>
        <v>797333.38</v>
      </c>
    </row>
    <row r="20" spans="1:5" ht="15" customHeight="1" x14ac:dyDescent="0.2">
      <c r="A20" s="105" t="s">
        <v>158</v>
      </c>
      <c r="B20" s="90" t="s">
        <v>157</v>
      </c>
      <c r="C20" s="89">
        <v>84875.51</v>
      </c>
      <c r="D20" s="89">
        <v>0</v>
      </c>
      <c r="E20" s="104">
        <f>C20+D20</f>
        <v>84875.51</v>
      </c>
    </row>
    <row r="21" spans="1:5" ht="15" customHeight="1" x14ac:dyDescent="0.2">
      <c r="A21" s="105" t="s">
        <v>156</v>
      </c>
      <c r="B21" s="90">
        <v>8115</v>
      </c>
      <c r="C21" s="89">
        <v>809332.87</v>
      </c>
      <c r="D21" s="89">
        <v>0</v>
      </c>
      <c r="E21" s="104">
        <f>SUM(C21:D21)</f>
        <v>809332.87</v>
      </c>
    </row>
    <row r="22" spans="1:5" ht="15" customHeight="1" x14ac:dyDescent="0.2">
      <c r="A22" s="105" t="s">
        <v>155</v>
      </c>
      <c r="B22" s="90">
        <v>8123</v>
      </c>
      <c r="C22" s="89">
        <v>0</v>
      </c>
      <c r="D22" s="89">
        <v>0</v>
      </c>
      <c r="E22" s="104">
        <f>C22+D22</f>
        <v>0</v>
      </c>
    </row>
    <row r="23" spans="1:5" ht="15" customHeight="1" thickBot="1" x14ac:dyDescent="0.25">
      <c r="A23" s="103" t="s">
        <v>154</v>
      </c>
      <c r="B23" s="102">
        <v>-8124</v>
      </c>
      <c r="C23" s="101">
        <v>-96875</v>
      </c>
      <c r="D23" s="101">
        <v>0</v>
      </c>
      <c r="E23" s="100">
        <f>C23+D23</f>
        <v>-96875</v>
      </c>
    </row>
    <row r="24" spans="1:5" ht="15" customHeight="1" thickBot="1" x14ac:dyDescent="0.25">
      <c r="A24" s="99" t="s">
        <v>153</v>
      </c>
      <c r="B24" s="85"/>
      <c r="C24" s="84">
        <f>C4+C8+C19</f>
        <v>7087866.2700000005</v>
      </c>
      <c r="D24" s="84">
        <f>D18+D19</f>
        <v>0</v>
      </c>
      <c r="E24" s="83">
        <f>C24+D24</f>
        <v>7087866.2700000005</v>
      </c>
    </row>
    <row r="25" spans="1:5" ht="13.5" thickBot="1" x14ac:dyDescent="0.25">
      <c r="A25" s="152" t="s">
        <v>152</v>
      </c>
      <c r="B25" s="152"/>
      <c r="C25" s="98"/>
      <c r="D25" s="98"/>
      <c r="E25" s="97" t="s">
        <v>151</v>
      </c>
    </row>
    <row r="26" spans="1:5" ht="24.75" thickBot="1" x14ac:dyDescent="0.25">
      <c r="A26" s="96" t="s">
        <v>150</v>
      </c>
      <c r="B26" s="95" t="s">
        <v>4</v>
      </c>
      <c r="C26" s="94" t="s">
        <v>149</v>
      </c>
      <c r="D26" s="94" t="s">
        <v>102</v>
      </c>
      <c r="E26" s="94" t="s">
        <v>149</v>
      </c>
    </row>
    <row r="27" spans="1:5" ht="15" customHeight="1" x14ac:dyDescent="0.2">
      <c r="A27" s="93" t="s">
        <v>148</v>
      </c>
      <c r="B27" s="92" t="s">
        <v>135</v>
      </c>
      <c r="C27" s="88">
        <v>26192.5</v>
      </c>
      <c r="D27" s="88">
        <v>0</v>
      </c>
      <c r="E27" s="87">
        <f t="shared" ref="E27:E42" si="1">C27+D27</f>
        <v>26192.5</v>
      </c>
    </row>
    <row r="28" spans="1:5" ht="15" customHeight="1" x14ac:dyDescent="0.2">
      <c r="A28" s="91" t="s">
        <v>147</v>
      </c>
      <c r="B28" s="90" t="s">
        <v>135</v>
      </c>
      <c r="C28" s="89">
        <v>241739.92</v>
      </c>
      <c r="D28" s="88">
        <v>0</v>
      </c>
      <c r="E28" s="87">
        <f t="shared" si="1"/>
        <v>241739.92</v>
      </c>
    </row>
    <row r="29" spans="1:5" ht="15" customHeight="1" x14ac:dyDescent="0.2">
      <c r="A29" s="91" t="s">
        <v>146</v>
      </c>
      <c r="B29" s="90" t="s">
        <v>135</v>
      </c>
      <c r="C29" s="89">
        <v>875740.97</v>
      </c>
      <c r="D29" s="88">
        <v>0</v>
      </c>
      <c r="E29" s="87">
        <f t="shared" si="1"/>
        <v>875740.97</v>
      </c>
    </row>
    <row r="30" spans="1:5" ht="15" customHeight="1" x14ac:dyDescent="0.2">
      <c r="A30" s="91" t="s">
        <v>145</v>
      </c>
      <c r="B30" s="90" t="s">
        <v>135</v>
      </c>
      <c r="C30" s="89">
        <v>621771.69000000006</v>
      </c>
      <c r="D30" s="88">
        <v>0</v>
      </c>
      <c r="E30" s="87">
        <f t="shared" si="1"/>
        <v>621771.69000000006</v>
      </c>
    </row>
    <row r="31" spans="1:5" ht="15" customHeight="1" x14ac:dyDescent="0.2">
      <c r="A31" s="91" t="s">
        <v>144</v>
      </c>
      <c r="B31" s="90" t="s">
        <v>135</v>
      </c>
      <c r="C31" s="89">
        <v>3523835.32</v>
      </c>
      <c r="D31" s="88">
        <v>0</v>
      </c>
      <c r="E31" s="87">
        <f t="shared" si="1"/>
        <v>3523835.32</v>
      </c>
    </row>
    <row r="32" spans="1:5" ht="15" customHeight="1" x14ac:dyDescent="0.2">
      <c r="A32" s="91" t="s">
        <v>143</v>
      </c>
      <c r="B32" s="90" t="s">
        <v>130</v>
      </c>
      <c r="C32" s="89">
        <v>426197.09999999992</v>
      </c>
      <c r="D32" s="88">
        <v>0</v>
      </c>
      <c r="E32" s="87">
        <f t="shared" si="1"/>
        <v>426197.09999999992</v>
      </c>
    </row>
    <row r="33" spans="1:5" ht="15" customHeight="1" x14ac:dyDescent="0.2">
      <c r="A33" s="91" t="s">
        <v>142</v>
      </c>
      <c r="B33" s="90" t="s">
        <v>135</v>
      </c>
      <c r="C33" s="89">
        <v>76358</v>
      </c>
      <c r="D33" s="88">
        <v>0</v>
      </c>
      <c r="E33" s="87">
        <f t="shared" si="1"/>
        <v>76358</v>
      </c>
    </row>
    <row r="34" spans="1:5" ht="15" customHeight="1" x14ac:dyDescent="0.2">
      <c r="A34" s="91" t="s">
        <v>141</v>
      </c>
      <c r="B34" s="90" t="s">
        <v>139</v>
      </c>
      <c r="C34" s="89">
        <v>322067.84999999998</v>
      </c>
      <c r="D34" s="88">
        <v>0</v>
      </c>
      <c r="E34" s="87">
        <f t="shared" si="1"/>
        <v>322067.84999999998</v>
      </c>
    </row>
    <row r="35" spans="1:5" ht="15" customHeight="1" x14ac:dyDescent="0.2">
      <c r="A35" s="91" t="s">
        <v>140</v>
      </c>
      <c r="B35" s="90" t="s">
        <v>139</v>
      </c>
      <c r="C35" s="89">
        <v>0</v>
      </c>
      <c r="D35" s="88">
        <v>0</v>
      </c>
      <c r="E35" s="87">
        <f t="shared" si="1"/>
        <v>0</v>
      </c>
    </row>
    <row r="36" spans="1:5" ht="15" customHeight="1" x14ac:dyDescent="0.2">
      <c r="A36" s="91" t="s">
        <v>138</v>
      </c>
      <c r="B36" s="90" t="s">
        <v>130</v>
      </c>
      <c r="C36" s="89">
        <v>781361.91</v>
      </c>
      <c r="D36" s="88">
        <v>0</v>
      </c>
      <c r="E36" s="87">
        <f t="shared" si="1"/>
        <v>781361.91</v>
      </c>
    </row>
    <row r="37" spans="1:5" ht="15" customHeight="1" x14ac:dyDescent="0.2">
      <c r="A37" s="91" t="s">
        <v>137</v>
      </c>
      <c r="B37" s="90" t="s">
        <v>130</v>
      </c>
      <c r="C37" s="89">
        <v>22000</v>
      </c>
      <c r="D37" s="88">
        <v>0</v>
      </c>
      <c r="E37" s="87">
        <f t="shared" si="1"/>
        <v>22000</v>
      </c>
    </row>
    <row r="38" spans="1:5" ht="15" customHeight="1" x14ac:dyDescent="0.2">
      <c r="A38" s="91" t="s">
        <v>136</v>
      </c>
      <c r="B38" s="90" t="s">
        <v>135</v>
      </c>
      <c r="C38" s="89">
        <v>5434.02</v>
      </c>
      <c r="D38" s="88">
        <v>0</v>
      </c>
      <c r="E38" s="87">
        <f t="shared" si="1"/>
        <v>5434.02</v>
      </c>
    </row>
    <row r="39" spans="1:5" ht="15" customHeight="1" x14ac:dyDescent="0.2">
      <c r="A39" s="153" t="s">
        <v>134</v>
      </c>
      <c r="B39" s="108" t="s">
        <v>130</v>
      </c>
      <c r="C39" s="107">
        <v>82207.47</v>
      </c>
      <c r="D39" s="113">
        <v>0</v>
      </c>
      <c r="E39" s="112">
        <f t="shared" si="1"/>
        <v>82207.47</v>
      </c>
    </row>
    <row r="40" spans="1:5" ht="15" customHeight="1" x14ac:dyDescent="0.2">
      <c r="A40" s="91" t="s">
        <v>133</v>
      </c>
      <c r="B40" s="90" t="s">
        <v>130</v>
      </c>
      <c r="C40" s="89">
        <v>5317.28</v>
      </c>
      <c r="D40" s="88">
        <v>0</v>
      </c>
      <c r="E40" s="87">
        <f t="shared" si="1"/>
        <v>5317.28</v>
      </c>
    </row>
    <row r="41" spans="1:5" ht="15" customHeight="1" x14ac:dyDescent="0.2">
      <c r="A41" s="91" t="s">
        <v>132</v>
      </c>
      <c r="B41" s="90" t="s">
        <v>130</v>
      </c>
      <c r="C41" s="89">
        <v>73602.25</v>
      </c>
      <c r="D41" s="88">
        <v>0</v>
      </c>
      <c r="E41" s="87">
        <f t="shared" si="1"/>
        <v>73602.25</v>
      </c>
    </row>
    <row r="42" spans="1:5" ht="15" customHeight="1" thickBot="1" x14ac:dyDescent="0.25">
      <c r="A42" s="91" t="s">
        <v>131</v>
      </c>
      <c r="B42" s="90" t="s">
        <v>130</v>
      </c>
      <c r="C42" s="89">
        <v>4039.9870000000001</v>
      </c>
      <c r="D42" s="88">
        <v>0</v>
      </c>
      <c r="E42" s="87">
        <f t="shared" si="1"/>
        <v>4039.9870000000001</v>
      </c>
    </row>
    <row r="43" spans="1:5" ht="15" customHeight="1" thickBot="1" x14ac:dyDescent="0.25">
      <c r="A43" s="86" t="s">
        <v>129</v>
      </c>
      <c r="B43" s="85"/>
      <c r="C43" s="84">
        <f>C27+C28+C29+C30+C31+C32+C33+C34+C35+C36+C37+C38+C39+C40+C41+C42</f>
        <v>7087866.2669999991</v>
      </c>
      <c r="D43" s="84">
        <f>SUM(D27:D42)</f>
        <v>0</v>
      </c>
      <c r="E43" s="83">
        <f>SUM(E27:E42)</f>
        <v>7087866.2669999991</v>
      </c>
    </row>
    <row r="44" spans="1:5" x14ac:dyDescent="0.2">
      <c r="C44" s="82"/>
      <c r="E44" s="82"/>
    </row>
  </sheetData>
  <mergeCells count="2">
    <mergeCell ref="A2:B2"/>
    <mergeCell ref="A25:B25"/>
  </mergeCell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92609</vt:lpstr>
      <vt:lpstr>Bilance PaV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Pozicka Katerina</dc:creator>
  <cp:lastModifiedBy>Brozova Jirina - 09</cp:lastModifiedBy>
  <cp:lastPrinted>2015-03-23T08:00:59Z</cp:lastPrinted>
  <dcterms:created xsi:type="dcterms:W3CDTF">2015-03-16T16:52:03Z</dcterms:created>
  <dcterms:modified xsi:type="dcterms:W3CDTF">2015-03-26T11:38:25Z</dcterms:modified>
</cp:coreProperties>
</file>