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2995" windowHeight="9780"/>
  </bookViews>
  <sheets>
    <sheet name="Bilance PaV" sheetId="1" r:id="rId1"/>
    <sheet name="91707" sheetId="2" r:id="rId2"/>
  </sheets>
  <calcPr calcId="145621"/>
</workbook>
</file>

<file path=xl/calcChain.xml><?xml version="1.0" encoding="utf-8"?>
<calcChain xmlns="http://schemas.openxmlformats.org/spreadsheetml/2006/main">
  <c r="I11" i="2" l="1"/>
  <c r="I10" i="2"/>
  <c r="G31" i="2"/>
  <c r="I76" i="2" l="1"/>
  <c r="H75" i="2"/>
  <c r="I75" i="2"/>
  <c r="I74" i="2"/>
  <c r="H73" i="2"/>
  <c r="I73" i="2" s="1"/>
  <c r="I72" i="2"/>
  <c r="H71" i="2"/>
  <c r="I71" i="2"/>
  <c r="I70" i="2"/>
  <c r="H69" i="2"/>
  <c r="I69" i="2" s="1"/>
  <c r="I68" i="2"/>
  <c r="H67" i="2"/>
  <c r="I67" i="2"/>
  <c r="I66" i="2"/>
  <c r="H65" i="2"/>
  <c r="I65" i="2" s="1"/>
  <c r="I64" i="2"/>
  <c r="H63" i="2"/>
  <c r="I63" i="2"/>
  <c r="I62" i="2"/>
  <c r="H61" i="2"/>
  <c r="I61" i="2" s="1"/>
  <c r="I60" i="2"/>
  <c r="H59" i="2"/>
  <c r="I59" i="2"/>
  <c r="I58" i="2"/>
  <c r="H57" i="2"/>
  <c r="I57" i="2" s="1"/>
  <c r="I56" i="2"/>
  <c r="H55" i="2"/>
  <c r="I55" i="2"/>
  <c r="I54" i="2"/>
  <c r="H53" i="2"/>
  <c r="I53" i="2" s="1"/>
  <c r="I52" i="2"/>
  <c r="H51" i="2"/>
  <c r="I51" i="2"/>
  <c r="I50" i="2"/>
  <c r="H49" i="2"/>
  <c r="I49" i="2" s="1"/>
  <c r="I48" i="2"/>
  <c r="H47" i="2"/>
  <c r="I47" i="2"/>
  <c r="I46" i="2"/>
  <c r="H45" i="2"/>
  <c r="I45" i="2" s="1"/>
  <c r="I44" i="2"/>
  <c r="H43" i="2"/>
  <c r="I43" i="2"/>
  <c r="I42" i="2"/>
  <c r="H41" i="2"/>
  <c r="I41" i="2" s="1"/>
  <c r="I40" i="2"/>
  <c r="H39" i="2"/>
  <c r="I39" i="2"/>
  <c r="I38" i="2"/>
  <c r="H37" i="2"/>
  <c r="I37" i="2" s="1"/>
  <c r="I36" i="2"/>
  <c r="H35" i="2"/>
  <c r="I35" i="2"/>
  <c r="I34" i="2"/>
  <c r="H33" i="2"/>
  <c r="I33" i="2" s="1"/>
  <c r="H29" i="2"/>
  <c r="G29" i="2"/>
  <c r="I28" i="2"/>
  <c r="H27" i="2"/>
  <c r="I27" i="2"/>
  <c r="G27" i="2"/>
  <c r="I26" i="2"/>
  <c r="H25" i="2"/>
  <c r="I25" i="2"/>
  <c r="G25" i="2"/>
  <c r="I24" i="2"/>
  <c r="H23" i="2"/>
  <c r="I23" i="2"/>
  <c r="G23" i="2"/>
  <c r="I22" i="2"/>
  <c r="H21" i="2"/>
  <c r="I21" i="2"/>
  <c r="G21" i="2"/>
  <c r="I20" i="2"/>
  <c r="H19" i="2"/>
  <c r="I19" i="2"/>
  <c r="G19" i="2"/>
  <c r="I18" i="2"/>
  <c r="H17" i="2"/>
  <c r="I17" i="2"/>
  <c r="G17" i="2"/>
  <c r="I16" i="2"/>
  <c r="H15" i="2"/>
  <c r="I15" i="2"/>
  <c r="G15" i="2"/>
  <c r="I14" i="2"/>
  <c r="H13" i="2"/>
  <c r="I13" i="2"/>
  <c r="G13" i="2"/>
  <c r="D42" i="1"/>
  <c r="C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2" i="1"/>
  <c r="E21" i="1"/>
  <c r="E20" i="1"/>
  <c r="E19" i="1"/>
  <c r="D18" i="1"/>
  <c r="C18" i="1"/>
  <c r="E16" i="1"/>
  <c r="E15" i="1"/>
  <c r="E14" i="1"/>
  <c r="D13" i="1"/>
  <c r="C13" i="1"/>
  <c r="E13" i="1" s="1"/>
  <c r="E12" i="1"/>
  <c r="E11" i="1"/>
  <c r="E10" i="1"/>
  <c r="E9" i="1"/>
  <c r="D8" i="1"/>
  <c r="C8" i="1"/>
  <c r="E8" i="1" s="1"/>
  <c r="D7" i="1"/>
  <c r="E6" i="1"/>
  <c r="E5" i="1"/>
  <c r="E4" i="1"/>
  <c r="D3" i="1"/>
  <c r="D17" i="1" s="1"/>
  <c r="C3" i="1"/>
  <c r="D23" i="1" l="1"/>
  <c r="E18" i="1"/>
  <c r="E42" i="1"/>
  <c r="E3" i="1"/>
  <c r="C7" i="1"/>
  <c r="E7" i="1" s="1"/>
  <c r="C17" i="1"/>
  <c r="E17" i="1" s="1"/>
  <c r="C23" i="1" l="1"/>
  <c r="E23" i="1" s="1"/>
</calcChain>
</file>

<file path=xl/sharedStrings.xml><?xml version="1.0" encoding="utf-8"?>
<sst xmlns="http://schemas.openxmlformats.org/spreadsheetml/2006/main" count="330" uniqueCount="170">
  <si>
    <t>Zdrojová část rozpočtu LK 2015</t>
  </si>
  <si>
    <t>v tis. Kč</t>
  </si>
  <si>
    <t>ukazatel</t>
  </si>
  <si>
    <t xml:space="preserve">pol. </t>
  </si>
  <si>
    <t xml:space="preserve">upravený rozpočet 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</si>
  <si>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</si>
  <si>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</si>
  <si>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</si>
  <si>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</si>
  <si>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</si>
  <si>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</si>
  <si>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</si>
  <si>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</si>
  <si>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</si>
  <si>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</si>
  <si>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</si>
  <si>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</si>
  <si>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</si>
  <si>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</si>
  <si>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úč.neinv.dotace</t>
  </si>
  <si>
    <t xml:space="preserve">   neinv. dotace ze zahraničí</t>
  </si>
  <si>
    <t>415x</t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</si>
  <si>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</si>
  <si>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</si>
  <si>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421x</t>
  </si>
  <si>
    <t xml:space="preserve">    resort.účel. inv. dot.</t>
  </si>
  <si>
    <t xml:space="preserve">    investiční dotace od obcí </t>
  </si>
  <si>
    <t xml:space="preserve">    investiční dotace ze zahraničí</t>
  </si>
  <si>
    <t>P ř í j m y   celkem</t>
  </si>
  <si>
    <t>1-4xxx</t>
  </si>
  <si>
    <t>C/ F i n a n c o v á n í</t>
  </si>
  <si>
    <t>8xxx</t>
  </si>
  <si>
    <t>1. Zapojení fondů z r. 2014</t>
  </si>
  <si>
    <t>8115</t>
  </si>
  <si>
    <t>2. Zapojení  zákl.běžného účtu z r. 2014</t>
  </si>
  <si>
    <t>4. úvěr</t>
  </si>
  <si>
    <t>5. uhrazené splátky dlouhod.půjč.</t>
  </si>
  <si>
    <t xml:space="preserve">Z d r o j e  L K   c e l k e m </t>
  </si>
  <si>
    <t>Výdajová část rozpočtu LK 2015</t>
  </si>
  <si>
    <t xml:space="preserve">     ukazatel</t>
  </si>
  <si>
    <t>pol.</t>
  </si>
  <si>
    <t>Kap.910-zastupitelstvo</t>
  </si>
  <si>
    <t>5xxx</t>
  </si>
  <si>
    <t>Kap.911-krajský úřad</t>
  </si>
  <si>
    <t>Kap.913-příspěvkové organizace</t>
  </si>
  <si>
    <t>Kap.914-působnosti</t>
  </si>
  <si>
    <t>Kap.916-úč.neinv.dot.-škol.</t>
  </si>
  <si>
    <t>Kap.917-transfery</t>
  </si>
  <si>
    <t>5-6xxx</t>
  </si>
  <si>
    <t>Kap.919-Pokladní správa</t>
  </si>
  <si>
    <t>Kap.920-kapitálové výdaje</t>
  </si>
  <si>
    <t>6xxx</t>
  </si>
  <si>
    <t>Kap.921-úč.invest.dotace-škol.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</si>
  <si>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</si>
  <si>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</si>
  <si>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</si>
  <si>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</si>
  <si>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</si>
  <si>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</si>
  <si>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</si>
  <si>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</si>
  <si>
    <t xml:space="preserve">Odbor kultury, památkové péče a cestovního ruchu </t>
  </si>
  <si>
    <t>Kapitola 917 07 - Tranasfery</t>
  </si>
  <si>
    <t>tis. Kč</t>
  </si>
  <si>
    <t>uk.</t>
  </si>
  <si>
    <t>č.a.</t>
  </si>
  <si>
    <t>§</t>
  </si>
  <si>
    <t>číslo a název kapitoly</t>
  </si>
  <si>
    <t>SR 2015</t>
  </si>
  <si>
    <t>UR II 2015</t>
  </si>
  <si>
    <t>SU</t>
  </si>
  <si>
    <t>x</t>
  </si>
  <si>
    <t>Běžné a kapitálové výdaje resortu celkem</t>
  </si>
  <si>
    <t>Podpora vybraných aktivit v resortu</t>
  </si>
  <si>
    <t>z toho</t>
  </si>
  <si>
    <t>0770007</t>
  </si>
  <si>
    <t>0000</t>
  </si>
  <si>
    <t>Podpora rozvoje turistického regionu</t>
  </si>
  <si>
    <t>ost.neinvestiční transfery - Sdružení Český ráj</t>
  </si>
  <si>
    <t>0770008</t>
  </si>
  <si>
    <t>ost.neinvestiční transfery - Sdružení Českolipsko</t>
  </si>
  <si>
    <t>0770009</t>
  </si>
  <si>
    <t>ost.neinvestiční transfery - Jizerské hory</t>
  </si>
  <si>
    <t>0770010</t>
  </si>
  <si>
    <r>
      <t xml:space="preserve">neinvestiční transfery DSO - Krkonoše, </t>
    </r>
    <r>
      <rPr>
        <b/>
        <sz val="8"/>
        <rFont val="Arial"/>
        <family val="2"/>
        <charset val="238"/>
      </rPr>
      <t>ZJ 035</t>
    </r>
  </si>
  <si>
    <t xml:space="preserve"> </t>
  </si>
  <si>
    <t>0770011</t>
  </si>
  <si>
    <t xml:space="preserve">Podpora rozvoje aktivit v oblasti cestovního ruchu </t>
  </si>
  <si>
    <t>neinv.trans.nezisk.org. - Sdružení pro rozvoj cest.ruchu LK</t>
  </si>
  <si>
    <t>0770012</t>
  </si>
  <si>
    <t>Obnova značení pěších turistických tras v LK</t>
  </si>
  <si>
    <t xml:space="preserve">neinvestiční transfery spolkům -  KČT </t>
  </si>
  <si>
    <t>0770013</t>
  </si>
  <si>
    <t>Veletrh cestovního ruchu Euroregionotour 2014</t>
  </si>
  <si>
    <t>neinv. transfery nefin.podnik.subj.-práv.os.-Eurocentrum Jbc.</t>
  </si>
  <si>
    <t>0770014</t>
  </si>
  <si>
    <t xml:space="preserve">Postupové přehlídky </t>
  </si>
  <si>
    <t xml:space="preserve">nerozepsaná finanční rererva </t>
  </si>
  <si>
    <t>2703</t>
  </si>
  <si>
    <t>neinvestiční transfery obcím</t>
  </si>
  <si>
    <t>0780059</t>
  </si>
  <si>
    <t>Turnovská Bohéma - Modrý kocour</t>
  </si>
  <si>
    <t>neinvestiční transfery spolkům</t>
  </si>
  <si>
    <t>0780060</t>
  </si>
  <si>
    <t>LS Na Židli - XXV. Turnovský drahokam</t>
  </si>
  <si>
    <t xml:space="preserve">neinvestiční transfery spolkům  </t>
  </si>
  <si>
    <t>0780061</t>
  </si>
  <si>
    <t>Klub přátel dět.pěv.sboru Vrabčáci-Kraj.kolo přehl.dět.pěv.sborů 2015</t>
  </si>
  <si>
    <t>0780062</t>
  </si>
  <si>
    <t>5702</t>
  </si>
  <si>
    <t>Středisko pro volný čas - Turnovský kos 2015</t>
  </si>
  <si>
    <t>neinvetiční transfery obcím</t>
  </si>
  <si>
    <t>0780063</t>
  </si>
  <si>
    <t>Středisko pro volný čas - Turnovská mateřinka 2015</t>
  </si>
  <si>
    <t xml:space="preserve">neinvetiční transfery obcím </t>
  </si>
  <si>
    <t>0780064</t>
  </si>
  <si>
    <t>Středisko pro volný čas - Turnovský štěk 2015</t>
  </si>
  <si>
    <t>0780065</t>
  </si>
  <si>
    <t>O. s. Větrov Vysoké n. Jizerou  - Krakonošův  divadelní podzim 2015</t>
  </si>
  <si>
    <t xml:space="preserve">                                                             </t>
  </si>
  <si>
    <t>0780066</t>
  </si>
  <si>
    <t>DS J. K. TYL Josefův Důl - Josefodolské divadelní jaro 2015</t>
  </si>
  <si>
    <t>0780067</t>
  </si>
  <si>
    <t>DS J. K. TYL Lomnice n.P. - 18. postup.přehl.ochotnických souborů</t>
  </si>
  <si>
    <t xml:space="preserve">neinvestiční transfery spolkům </t>
  </si>
  <si>
    <t>0780068</t>
  </si>
  <si>
    <t>3454</t>
  </si>
  <si>
    <t>DDM Vikýř JBC - Regionální kola hudebních soutěží</t>
  </si>
  <si>
    <t>0780069</t>
  </si>
  <si>
    <t>Taneční a pohybové studio Magdaléna - Tanec, tanec…. 2015</t>
  </si>
  <si>
    <t>0780070</t>
  </si>
  <si>
    <t>Taneční a pohybové studio Magdaléna -Tanec srdcem 2015</t>
  </si>
  <si>
    <t>0780071</t>
  </si>
  <si>
    <t xml:space="preserve">  </t>
  </si>
  <si>
    <t>Taneční a pohybové studio Magdaléna -Dětská scéna 2015</t>
  </si>
  <si>
    <t>0780072</t>
  </si>
  <si>
    <t>Kultura Nový Bor,s.r.o. - Dospělí dětem 2015 Nový Bor</t>
  </si>
  <si>
    <t>neinvestiční transfery nefinančním podnikatel. subjektům - právnickým osobám</t>
  </si>
  <si>
    <t>0780073</t>
  </si>
  <si>
    <t>Evr. centr. pantom.neslyšících - Postup.mezikraj.přehlídka OTEVŘENO</t>
  </si>
  <si>
    <t>0780074</t>
  </si>
  <si>
    <t xml:space="preserve">Lucie Bezděková  - Wolkrův Prostějov - krajská postupová přehlídka </t>
  </si>
  <si>
    <t xml:space="preserve">neinvestiční transfery nefinančním podnikatel. subjektům - fyzickým osobám </t>
  </si>
  <si>
    <t>0780075</t>
  </si>
  <si>
    <t>1485</t>
  </si>
  <si>
    <t xml:space="preserve">DDM Větrník - Dětská scéna 2015 - oblastní kolo Liberec  </t>
  </si>
  <si>
    <t>neinvestiční příspěvky zřízeným příspěvkovým organizacím</t>
  </si>
  <si>
    <t>0780076</t>
  </si>
  <si>
    <t>DDM Větrník - Přehlídka dětských recitárorů DS 2015</t>
  </si>
  <si>
    <t>0780077</t>
  </si>
  <si>
    <t>Taneční škola Duha - Českolipský zvoneček 2015</t>
  </si>
  <si>
    <t>neinvestiční transfery obecně prospěšným společnostem</t>
  </si>
  <si>
    <t>0780078</t>
  </si>
  <si>
    <t>Taneční škola Duha - Celostátní kolo Festivalu tanečního mládí 2015</t>
  </si>
  <si>
    <t>0780079</t>
  </si>
  <si>
    <t>5029</t>
  </si>
  <si>
    <t>Obec Košťálov - 13. postup. obl. přehl. dechových hudeb v Košťálově</t>
  </si>
  <si>
    <t>0780080</t>
  </si>
  <si>
    <t>3002</t>
  </si>
  <si>
    <t xml:space="preserve">Město Desná - O Desenského medvěda </t>
  </si>
  <si>
    <t xml:space="preserve">neinvetiční transfery obcím  </t>
  </si>
  <si>
    <t>5008</t>
  </si>
  <si>
    <t xml:space="preserve">neinvestiční transfery obcím </t>
  </si>
  <si>
    <t>0780044</t>
  </si>
  <si>
    <t>0780053</t>
  </si>
  <si>
    <t>Naivní divadlo Liberec - účast na festivalu New York</t>
  </si>
  <si>
    <t>Město Turnov - Plány ochrany městské památkové zóny</t>
  </si>
  <si>
    <t>ZR-RO č. 100/15</t>
  </si>
  <si>
    <t>Změna rozpočtu - rozpočtové opatření č. 100/15</t>
  </si>
  <si>
    <t>příloha č. 1 k ZR-RO č. 100/15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</si>
</sst>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"/>
    <numFmt numFmtId="165" formatCode="#,##0.00000"/>
  </numFmts>
  <fonts count="1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color rgb="FF00009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1" fillId="0" borderId="0"/>
    <xf numFmtId="0" fontId="7" fillId="0" borderId="0"/>
    <xf numFmtId="0" fontId="7" fillId="0" borderId="0"/>
    <xf numFmtId="0" fontId="7" fillId="0" borderId="0"/>
  </cellStyleXfs>
  <cellXfs count="170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righ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horizontal="right" vertical="center" wrapText="1"/>
    </xf>
    <xf numFmtId="4" fontId="6" fillId="0" borderId="9" xfId="0" applyNumberFormat="1" applyFont="1" applyBorder="1" applyAlignment="1">
      <alignment horizontal="right" vertical="center" wrapText="1"/>
    </xf>
    <xf numFmtId="4" fontId="6" fillId="0" borderId="9" xfId="0" applyNumberFormat="1" applyFont="1" applyBorder="1" applyAlignment="1">
      <alignment vertical="center"/>
    </xf>
    <xf numFmtId="4" fontId="6" fillId="0" borderId="10" xfId="0" applyNumberFormat="1" applyFont="1" applyBorder="1" applyAlignment="1">
      <alignment vertical="center"/>
    </xf>
    <xf numFmtId="4" fontId="0" fillId="0" borderId="0" xfId="0" applyNumberFormat="1"/>
    <xf numFmtId="4" fontId="6" fillId="0" borderId="6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vertical="center" wrapText="1"/>
    </xf>
    <xf numFmtId="4" fontId="5" fillId="0" borderId="9" xfId="0" applyNumberFormat="1" applyFont="1" applyBorder="1" applyAlignment="1">
      <alignment horizontal="right" vertical="center" wrapText="1"/>
    </xf>
    <xf numFmtId="4" fontId="5" fillId="0" borderId="10" xfId="0" applyNumberFormat="1" applyFont="1" applyBorder="1" applyAlignment="1">
      <alignment horizontal="right" vertical="center" wrapText="1"/>
    </xf>
    <xf numFmtId="4" fontId="6" fillId="0" borderId="10" xfId="0" applyNumberFormat="1" applyFont="1" applyBorder="1" applyAlignment="1">
      <alignment horizontal="right" vertical="center" wrapText="1"/>
    </xf>
    <xf numFmtId="0" fontId="5" fillId="0" borderId="9" xfId="0" applyFont="1" applyBorder="1" applyAlignment="1">
      <alignment horizontal="right" vertical="center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horizontal="right" vertical="center" wrapText="1"/>
    </xf>
    <xf numFmtId="4" fontId="6" fillId="0" borderId="12" xfId="0" applyNumberFormat="1" applyFont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horizontal="righ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0" fontId="3" fillId="0" borderId="0" xfId="0" applyFont="1" applyFill="1" applyBorder="1"/>
    <xf numFmtId="164" fontId="3" fillId="0" borderId="1" xfId="0" applyNumberFormat="1" applyFont="1" applyFill="1" applyBorder="1" applyAlignment="1">
      <alignment horizontal="right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right" vertical="center" wrapText="1"/>
    </xf>
    <xf numFmtId="0" fontId="6" fillId="0" borderId="8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7" fillId="0" borderId="0" xfId="6"/>
    <xf numFmtId="0" fontId="8" fillId="0" borderId="0" xfId="5"/>
    <xf numFmtId="0" fontId="7" fillId="0" borderId="0" xfId="3"/>
    <xf numFmtId="0" fontId="7" fillId="0" borderId="0" xfId="3" applyBorder="1"/>
    <xf numFmtId="0" fontId="12" fillId="0" borderId="0" xfId="3" applyFont="1" applyAlignment="1">
      <alignment horizontal="center"/>
    </xf>
    <xf numFmtId="0" fontId="13" fillId="0" borderId="14" xfId="3" applyFont="1" applyBorder="1" applyAlignment="1">
      <alignment horizontal="center" vertical="center" wrapText="1"/>
    </xf>
    <xf numFmtId="0" fontId="14" fillId="0" borderId="15" xfId="3" applyFont="1" applyBorder="1" applyAlignment="1">
      <alignment horizontal="center" vertical="center" wrapText="1"/>
    </xf>
    <xf numFmtId="0" fontId="13" fillId="0" borderId="15" xfId="3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 wrapText="1"/>
    </xf>
    <xf numFmtId="0" fontId="12" fillId="0" borderId="17" xfId="4" applyFont="1" applyBorder="1" applyAlignment="1">
      <alignment horizontal="center" vertical="center" wrapText="1"/>
    </xf>
    <xf numFmtId="0" fontId="7" fillId="0" borderId="0" xfId="6" applyAlignment="1">
      <alignment vertical="center" wrapText="1"/>
    </xf>
    <xf numFmtId="0" fontId="15" fillId="0" borderId="2" xfId="6" applyFont="1" applyBorder="1" applyAlignment="1">
      <alignment horizontal="center" vertical="center"/>
    </xf>
    <xf numFmtId="0" fontId="15" fillId="0" borderId="15" xfId="6" applyFont="1" applyBorder="1" applyAlignment="1">
      <alignment horizontal="center" vertical="center"/>
    </xf>
    <xf numFmtId="0" fontId="15" fillId="0" borderId="16" xfId="6" applyFont="1" applyBorder="1" applyAlignment="1">
      <alignment horizontal="center" vertical="center"/>
    </xf>
    <xf numFmtId="0" fontId="15" fillId="0" borderId="15" xfId="6" applyFont="1" applyFill="1" applyBorder="1" applyAlignment="1">
      <alignment horizontal="center" vertical="center"/>
    </xf>
    <xf numFmtId="0" fontId="15" fillId="0" borderId="3" xfId="6" applyFont="1" applyFill="1" applyBorder="1" applyAlignment="1">
      <alignment horizontal="left" vertical="center"/>
    </xf>
    <xf numFmtId="4" fontId="15" fillId="0" borderId="16" xfId="1" applyNumberFormat="1" applyFont="1" applyFill="1" applyBorder="1" applyAlignment="1">
      <alignment horizontal="right" vertical="center"/>
    </xf>
    <xf numFmtId="4" fontId="15" fillId="0" borderId="4" xfId="6" applyNumberFormat="1" applyFont="1" applyFill="1" applyBorder="1" applyAlignment="1">
      <alignment vertical="center"/>
    </xf>
    <xf numFmtId="0" fontId="16" fillId="0" borderId="0" xfId="6" applyFont="1"/>
    <xf numFmtId="4" fontId="15" fillId="0" borderId="17" xfId="1" applyNumberFormat="1" applyFont="1" applyFill="1" applyBorder="1" applyAlignment="1">
      <alignment horizontal="right" vertical="center"/>
    </xf>
    <xf numFmtId="0" fontId="15" fillId="0" borderId="0" xfId="6" applyFont="1" applyBorder="1" applyAlignment="1">
      <alignment horizontal="center" vertical="center"/>
    </xf>
    <xf numFmtId="0" fontId="15" fillId="0" borderId="0" xfId="6" applyFont="1" applyFill="1" applyBorder="1" applyAlignment="1">
      <alignment horizontal="center" vertical="center"/>
    </xf>
    <xf numFmtId="0" fontId="12" fillId="0" borderId="0" xfId="6" applyFont="1" applyFill="1" applyBorder="1" applyAlignment="1">
      <alignment horizontal="center" vertical="center"/>
    </xf>
    <xf numFmtId="4" fontId="15" fillId="0" borderId="0" xfId="1" applyNumberFormat="1" applyFont="1" applyFill="1" applyBorder="1" applyAlignment="1">
      <alignment horizontal="right" vertical="center"/>
    </xf>
    <xf numFmtId="4" fontId="15" fillId="0" borderId="0" xfId="6" applyNumberFormat="1" applyFont="1" applyFill="1" applyBorder="1" applyAlignment="1">
      <alignment vertical="center"/>
    </xf>
    <xf numFmtId="0" fontId="16" fillId="0" borderId="0" xfId="6" applyFont="1" applyBorder="1"/>
    <xf numFmtId="0" fontId="12" fillId="0" borderId="18" xfId="8" applyFont="1" applyBorder="1"/>
    <xf numFmtId="49" fontId="12" fillId="0" borderId="19" xfId="8" applyNumberFormat="1" applyFont="1" applyBorder="1" applyAlignment="1">
      <alignment horizontal="center"/>
    </xf>
    <xf numFmtId="49" fontId="12" fillId="0" borderId="19" xfId="8" applyNumberFormat="1" applyFont="1" applyBorder="1"/>
    <xf numFmtId="0" fontId="12" fillId="0" borderId="20" xfId="8" applyFont="1" applyBorder="1" applyAlignment="1">
      <alignment horizontal="center"/>
    </xf>
    <xf numFmtId="0" fontId="12" fillId="0" borderId="21" xfId="8" applyFont="1" applyBorder="1"/>
    <xf numFmtId="2" fontId="12" fillId="0" borderId="20" xfId="8" applyNumberFormat="1" applyFont="1" applyBorder="1"/>
    <xf numFmtId="2" fontId="12" fillId="0" borderId="22" xfId="8" applyNumberFormat="1" applyFont="1" applyBorder="1"/>
    <xf numFmtId="0" fontId="17" fillId="0" borderId="23" xfId="8" applyFont="1" applyBorder="1"/>
    <xf numFmtId="0" fontId="17" fillId="0" borderId="24" xfId="8" applyFont="1" applyBorder="1" applyAlignment="1">
      <alignment horizontal="center"/>
    </xf>
    <xf numFmtId="49" fontId="17" fillId="0" borderId="24" xfId="8" applyNumberFormat="1" applyFont="1" applyBorder="1"/>
    <xf numFmtId="0" fontId="17" fillId="0" borderId="25" xfId="8" applyFont="1" applyBorder="1" applyAlignment="1">
      <alignment horizontal="center"/>
    </xf>
    <xf numFmtId="0" fontId="17" fillId="0" borderId="26" xfId="8" applyFont="1" applyBorder="1"/>
    <xf numFmtId="2" fontId="17" fillId="0" borderId="25" xfId="8" applyNumberFormat="1" applyFont="1" applyBorder="1"/>
    <xf numFmtId="2" fontId="17" fillId="0" borderId="27" xfId="3" applyNumberFormat="1" applyFont="1" applyFill="1" applyBorder="1" applyAlignment="1">
      <alignment horizontal="right" vertical="center"/>
    </xf>
    <xf numFmtId="0" fontId="17" fillId="0" borderId="28" xfId="8" applyFont="1" applyBorder="1" applyAlignment="1">
      <alignment horizontal="center"/>
    </xf>
    <xf numFmtId="0" fontId="17" fillId="0" borderId="11" xfId="8" applyFont="1" applyBorder="1"/>
    <xf numFmtId="49" fontId="17" fillId="0" borderId="29" xfId="8" applyNumberFormat="1" applyFont="1" applyBorder="1"/>
    <xf numFmtId="0" fontId="17" fillId="0" borderId="12" xfId="8" applyFont="1" applyBorder="1" applyAlignment="1">
      <alignment horizontal="center"/>
    </xf>
    <xf numFmtId="0" fontId="17" fillId="0" borderId="30" xfId="8" applyFont="1" applyBorder="1" applyAlignment="1">
      <alignment horizontal="center"/>
    </xf>
    <xf numFmtId="0" fontId="17" fillId="0" borderId="31" xfId="8" applyFont="1" applyBorder="1"/>
    <xf numFmtId="0" fontId="17" fillId="0" borderId="29" xfId="8" applyFont="1" applyBorder="1" applyAlignment="1">
      <alignment horizontal="center"/>
    </xf>
    <xf numFmtId="2" fontId="17" fillId="0" borderId="12" xfId="8" applyNumberFormat="1" applyFont="1" applyBorder="1"/>
    <xf numFmtId="0" fontId="12" fillId="0" borderId="5" xfId="8" applyFont="1" applyBorder="1"/>
    <xf numFmtId="0" fontId="12" fillId="0" borderId="20" xfId="8" applyFont="1" applyBorder="1"/>
    <xf numFmtId="0" fontId="17" fillId="0" borderId="32" xfId="8" applyFont="1" applyBorder="1"/>
    <xf numFmtId="49" fontId="17" fillId="0" borderId="1" xfId="8" applyNumberFormat="1" applyFont="1" applyBorder="1"/>
    <xf numFmtId="49" fontId="12" fillId="0" borderId="33" xfId="8" applyNumberFormat="1" applyFont="1" applyBorder="1" applyAlignment="1">
      <alignment horizontal="center"/>
    </xf>
    <xf numFmtId="49" fontId="12" fillId="0" borderId="33" xfId="8" applyNumberFormat="1" applyFont="1" applyBorder="1"/>
    <xf numFmtId="0" fontId="12" fillId="0" borderId="6" xfId="8" applyFont="1" applyBorder="1" applyAlignment="1">
      <alignment horizontal="center"/>
    </xf>
    <xf numFmtId="0" fontId="12" fillId="0" borderId="34" xfId="8" applyFont="1" applyBorder="1"/>
    <xf numFmtId="2" fontId="12" fillId="0" borderId="6" xfId="8" applyNumberFormat="1" applyFont="1" applyBorder="1"/>
    <xf numFmtId="0" fontId="7" fillId="0" borderId="0" xfId="6" applyFont="1"/>
    <xf numFmtId="2" fontId="12" fillId="0" borderId="21" xfId="8" applyNumberFormat="1" applyFont="1" applyBorder="1"/>
    <xf numFmtId="0" fontId="17" fillId="0" borderId="35" xfId="8" applyFont="1" applyBorder="1"/>
    <xf numFmtId="0" fontId="17" fillId="0" borderId="0" xfId="8" applyFont="1" applyBorder="1" applyAlignment="1">
      <alignment horizontal="center"/>
    </xf>
    <xf numFmtId="49" fontId="17" fillId="0" borderId="0" xfId="8" applyNumberFormat="1" applyFont="1" applyBorder="1"/>
    <xf numFmtId="2" fontId="17" fillId="0" borderId="31" xfId="8" applyNumberFormat="1" applyFont="1" applyBorder="1"/>
    <xf numFmtId="0" fontId="12" fillId="0" borderId="18" xfId="0" applyFont="1" applyFill="1" applyBorder="1"/>
    <xf numFmtId="49" fontId="12" fillId="0" borderId="19" xfId="0" applyNumberFormat="1" applyFont="1" applyFill="1" applyBorder="1" applyAlignment="1">
      <alignment horizontal="center"/>
    </xf>
    <xf numFmtId="49" fontId="12" fillId="0" borderId="21" xfId="0" applyNumberFormat="1" applyFont="1" applyFill="1" applyBorder="1"/>
    <xf numFmtId="0" fontId="12" fillId="0" borderId="20" xfId="0" applyFont="1" applyBorder="1" applyAlignment="1">
      <alignment horizontal="center"/>
    </xf>
    <xf numFmtId="0" fontId="12" fillId="0" borderId="20" xfId="0" applyFont="1" applyFill="1" applyBorder="1" applyAlignment="1">
      <alignment horizontal="center"/>
    </xf>
    <xf numFmtId="0" fontId="12" fillId="0" borderId="21" xfId="0" applyFont="1" applyFill="1" applyBorder="1"/>
    <xf numFmtId="2" fontId="12" fillId="0" borderId="21" xfId="0" applyNumberFormat="1" applyFont="1" applyBorder="1"/>
    <xf numFmtId="0" fontId="17" fillId="0" borderId="23" xfId="0" applyFont="1" applyFill="1" applyBorder="1"/>
    <xf numFmtId="49" fontId="17" fillId="0" borderId="24" xfId="0" applyNumberFormat="1" applyFont="1" applyFill="1" applyBorder="1" applyAlignment="1">
      <alignment horizontal="center"/>
    </xf>
    <xf numFmtId="49" fontId="17" fillId="0" borderId="36" xfId="0" applyNumberFormat="1" applyFont="1" applyFill="1" applyBorder="1"/>
    <xf numFmtId="0" fontId="17" fillId="0" borderId="25" xfId="0" applyFont="1" applyBorder="1" applyAlignment="1">
      <alignment horizontal="center"/>
    </xf>
    <xf numFmtId="0" fontId="17" fillId="0" borderId="30" xfId="0" applyFont="1" applyFill="1" applyBorder="1" applyAlignment="1">
      <alignment horizontal="center"/>
    </xf>
    <xf numFmtId="0" fontId="17" fillId="0" borderId="31" xfId="0" applyFont="1" applyFill="1" applyBorder="1"/>
    <xf numFmtId="2" fontId="17" fillId="0" borderId="37" xfId="8" applyNumberFormat="1" applyFont="1" applyBorder="1"/>
    <xf numFmtId="2" fontId="17" fillId="0" borderId="36" xfId="0" applyNumberFormat="1" applyFont="1" applyBorder="1"/>
    <xf numFmtId="0" fontId="12" fillId="0" borderId="38" xfId="0" applyFont="1" applyFill="1" applyBorder="1"/>
    <xf numFmtId="49" fontId="12" fillId="0" borderId="39" xfId="0" applyNumberFormat="1" applyFont="1" applyFill="1" applyBorder="1" applyAlignment="1">
      <alignment horizontal="center"/>
    </xf>
    <xf numFmtId="49" fontId="12" fillId="0" borderId="40" xfId="0" applyNumberFormat="1" applyFont="1" applyFill="1" applyBorder="1"/>
    <xf numFmtId="0" fontId="12" fillId="0" borderId="41" xfId="0" applyFont="1" applyBorder="1" applyAlignment="1">
      <alignment horizontal="center"/>
    </xf>
    <xf numFmtId="0" fontId="12" fillId="0" borderId="41" xfId="0" applyFont="1" applyFill="1" applyBorder="1" applyAlignment="1">
      <alignment horizontal="center"/>
    </xf>
    <xf numFmtId="0" fontId="12" fillId="0" borderId="40" xfId="0" applyFont="1" applyFill="1" applyBorder="1"/>
    <xf numFmtId="0" fontId="17" fillId="0" borderId="25" xfId="0" applyFont="1" applyFill="1" applyBorder="1" applyAlignment="1">
      <alignment horizontal="center"/>
    </xf>
    <xf numFmtId="0" fontId="17" fillId="0" borderId="36" xfId="0" applyFont="1" applyFill="1" applyBorder="1"/>
    <xf numFmtId="0" fontId="17" fillId="0" borderId="12" xfId="0" applyFont="1" applyFill="1" applyBorder="1" applyAlignment="1">
      <alignment horizontal="center"/>
    </xf>
    <xf numFmtId="0" fontId="12" fillId="0" borderId="21" xfId="0" applyFont="1" applyBorder="1"/>
    <xf numFmtId="0" fontId="17" fillId="0" borderId="31" xfId="0" applyFont="1" applyBorder="1"/>
    <xf numFmtId="0" fontId="17" fillId="0" borderId="28" xfId="0" applyFont="1" applyBorder="1" applyAlignment="1">
      <alignment horizontal="center"/>
    </xf>
    <xf numFmtId="0" fontId="17" fillId="0" borderId="28" xfId="0" applyFont="1" applyFill="1" applyBorder="1" applyAlignment="1">
      <alignment horizontal="center"/>
    </xf>
    <xf numFmtId="0" fontId="17" fillId="0" borderId="26" xfId="0" applyFont="1" applyBorder="1"/>
    <xf numFmtId="2" fontId="17" fillId="0" borderId="36" xfId="8" applyNumberFormat="1" applyFont="1" applyBorder="1"/>
    <xf numFmtId="0" fontId="17" fillId="0" borderId="37" xfId="0" applyFont="1" applyBorder="1"/>
    <xf numFmtId="2" fontId="12" fillId="0" borderId="21" xfId="8" applyNumberFormat="1" applyFont="1" applyFill="1" applyBorder="1"/>
    <xf numFmtId="2" fontId="17" fillId="0" borderId="37" xfId="8" applyNumberFormat="1" applyFont="1" applyFill="1" applyBorder="1"/>
    <xf numFmtId="0" fontId="17" fillId="0" borderId="26" xfId="0" applyFont="1" applyFill="1" applyBorder="1"/>
    <xf numFmtId="2" fontId="17" fillId="0" borderId="36" xfId="8" applyNumberFormat="1" applyFont="1" applyFill="1" applyBorder="1"/>
    <xf numFmtId="0" fontId="12" fillId="0" borderId="0" xfId="6" applyFont="1"/>
    <xf numFmtId="0" fontId="17" fillId="0" borderId="0" xfId="6" applyFont="1"/>
    <xf numFmtId="4" fontId="7" fillId="0" borderId="0" xfId="6" applyNumberFormat="1"/>
    <xf numFmtId="0" fontId="17" fillId="0" borderId="0" xfId="9" applyFont="1" applyFill="1" applyBorder="1" applyAlignment="1">
      <alignment horizontal="center"/>
    </xf>
    <xf numFmtId="4" fontId="17" fillId="0" borderId="0" xfId="4" applyNumberFormat="1" applyFont="1" applyFill="1" applyBorder="1"/>
    <xf numFmtId="4" fontId="17" fillId="0" borderId="0" xfId="9" applyNumberFormat="1" applyFont="1" applyFill="1" applyBorder="1" applyAlignment="1"/>
    <xf numFmtId="165" fontId="17" fillId="0" borderId="0" xfId="9" applyNumberFormat="1" applyFont="1" applyFill="1" applyBorder="1" applyAlignment="1"/>
    <xf numFmtId="0" fontId="17" fillId="0" borderId="20" xfId="8" applyFont="1" applyBorder="1"/>
    <xf numFmtId="0" fontId="12" fillId="0" borderId="18" xfId="8" applyFont="1" applyFill="1" applyBorder="1"/>
    <xf numFmtId="49" fontId="12" fillId="0" borderId="19" xfId="8" applyNumberFormat="1" applyFont="1" applyFill="1" applyBorder="1" applyAlignment="1">
      <alignment horizontal="center"/>
    </xf>
    <xf numFmtId="49" fontId="12" fillId="0" borderId="19" xfId="8" applyNumberFormat="1" applyFont="1" applyFill="1" applyBorder="1"/>
    <xf numFmtId="0" fontId="12" fillId="0" borderId="20" xfId="8" applyFont="1" applyFill="1" applyBorder="1" applyAlignment="1">
      <alignment horizontal="center"/>
    </xf>
    <xf numFmtId="2" fontId="12" fillId="0" borderId="22" xfId="8" applyNumberFormat="1" applyFont="1" applyFill="1" applyBorder="1"/>
    <xf numFmtId="0" fontId="17" fillId="0" borderId="32" xfId="8" applyFont="1" applyFill="1" applyBorder="1"/>
    <xf numFmtId="0" fontId="17" fillId="0" borderId="1" xfId="8" applyFont="1" applyFill="1" applyBorder="1" applyAlignment="1">
      <alignment horizontal="center"/>
    </xf>
    <xf numFmtId="49" fontId="17" fillId="0" borderId="1" xfId="8" applyNumberFormat="1" applyFont="1" applyFill="1" applyBorder="1"/>
    <xf numFmtId="0" fontId="17" fillId="0" borderId="28" xfId="8" applyFont="1" applyFill="1" applyBorder="1" applyAlignment="1">
      <alignment horizontal="center"/>
    </xf>
    <xf numFmtId="0" fontId="17" fillId="0" borderId="26" xfId="8" applyFont="1" applyFill="1" applyBorder="1"/>
    <xf numFmtId="2" fontId="17" fillId="0" borderId="26" xfId="8" applyNumberFormat="1" applyFont="1" applyFill="1" applyBorder="1"/>
    <xf numFmtId="2" fontId="17" fillId="0" borderId="42" xfId="3" applyNumberFormat="1" applyFont="1" applyFill="1" applyBorder="1" applyAlignment="1">
      <alignment horizontal="right" vertical="center"/>
    </xf>
    <xf numFmtId="0" fontId="12" fillId="0" borderId="38" xfId="8" applyFont="1" applyBorder="1"/>
    <xf numFmtId="49" fontId="12" fillId="0" borderId="39" xfId="8" applyNumberFormat="1" applyFont="1" applyBorder="1"/>
    <xf numFmtId="0" fontId="12" fillId="0" borderId="41" xfId="8" applyFont="1" applyBorder="1" applyAlignment="1">
      <alignment horizontal="center"/>
    </xf>
    <xf numFmtId="2" fontId="17" fillId="0" borderId="25" xfId="10" applyNumberFormat="1" applyFont="1" applyFill="1" applyBorder="1" applyAlignment="1">
      <alignment horizontal="right" vertical="center"/>
    </xf>
    <xf numFmtId="0" fontId="17" fillId="0" borderId="21" xfId="8" applyFont="1" applyFill="1" applyBorder="1"/>
    <xf numFmtId="2" fontId="12" fillId="0" borderId="43" xfId="8" applyNumberFormat="1" applyFont="1" applyFill="1" applyBorder="1"/>
    <xf numFmtId="2" fontId="12" fillId="0" borderId="20" xfId="8" applyNumberFormat="1" applyFont="1" applyFill="1" applyBorder="1"/>
    <xf numFmtId="0" fontId="2" fillId="2" borderId="1" xfId="0" applyFont="1" applyFill="1" applyBorder="1" applyAlignment="1">
      <alignment horizontal="center"/>
    </xf>
    <xf numFmtId="0" fontId="9" fillId="0" borderId="0" xfId="7" applyFont="1" applyAlignment="1">
      <alignment horizontal="right"/>
    </xf>
    <xf numFmtId="0" fontId="10" fillId="0" borderId="0" xfId="5" applyFont="1" applyAlignment="1">
      <alignment horizontal="center"/>
    </xf>
    <xf numFmtId="0" fontId="11" fillId="0" borderId="0" xfId="3" applyFont="1" applyFill="1" applyAlignment="1">
      <alignment horizontal="center"/>
    </xf>
    <xf numFmtId="0" fontId="13" fillId="0" borderId="15" xfId="3" applyFont="1" applyBorder="1" applyAlignment="1">
      <alignment horizontal="center" vertical="center" wrapText="1"/>
    </xf>
    <xf numFmtId="0" fontId="13" fillId="0" borderId="16" xfId="3" applyFont="1" applyBorder="1" applyAlignment="1">
      <alignment horizontal="center" vertical="center" wrapText="1"/>
    </xf>
    <xf numFmtId="0" fontId="7" fillId="0" borderId="0" xfId="9" applyFont="1" applyFill="1" applyBorder="1" applyAlignment="1">
      <alignment horizontal="left" wrapText="1"/>
    </xf>
  </cellXfs>
  <cellStyles count="12">
    <cellStyle name="čárky 2" xfId="1"/>
    <cellStyle name="Normální" xfId="0" builtinId="0"/>
    <cellStyle name="Normální 11" xfId="2"/>
    <cellStyle name="normální 2" xfId="10"/>
    <cellStyle name="normální 2 2" xfId="3"/>
    <cellStyle name="Normální 3" xfId="11"/>
    <cellStyle name="Normální 3 2" xfId="4"/>
    <cellStyle name="Normální 4" xfId="8"/>
    <cellStyle name="normální_2. Rozpočet 2007 - tabulky" xfId="5"/>
    <cellStyle name="normální_Rozpis výdajů 03 bez PO 2" xfId="6"/>
    <cellStyle name="normální_Rozpis výdajů 03 bez PO_02 - ORREP" xfId="9"/>
    <cellStyle name="normální_Rozpočet 2004 (ZK)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zoomScaleNormal="100" workbookViewId="0">
      <selection activeCell="J16" sqref="J16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ht="13.5" thickBot="1" x14ac:dyDescent="0.25">
      <c r="A1" s="163" t="s">
        <v>0</v>
      </c>
      <c r="B1" s="163"/>
      <c r="C1" s="1"/>
      <c r="D1" s="1"/>
      <c r="E1" s="2" t="s">
        <v>1</v>
      </c>
    </row>
    <row r="2" spans="1:10" ht="24.75" thickBot="1" x14ac:dyDescent="0.25">
      <c r="A2" s="3" t="s">
        <v>2</v>
      </c>
      <c r="B2" s="4" t="s">
        <v>3</v>
      </c>
      <c r="C2" s="5" t="s">
        <v>4</v>
      </c>
      <c r="D2" s="5" t="s">
        <v>167</v>
      </c>
      <c r="E2" s="5" t="s">
        <v>4</v>
      </c>
    </row>
    <row r="3" spans="1:10" ht="15" customHeight="1" x14ac:dyDescent="0.2">
      <c r="A3" s="6" t="s">
        <v>5</v>
      </c>
      <c r="B3" s="7" t="s">
        <v>6</v>
      </c>
      <c r="C3" s="8">
        <f>C4+C5+C6</f>
        <v>2339571.4300000002</v>
      </c>
      <c r="D3" s="8">
        <f>D4+D5+D6</f>
        <v>0</v>
      </c>
      <c r="E3" s="9">
        <f t="shared" ref="E3:E23" si="0">C3+D3</f>
        <v>2339571.4300000002</v>
      </c>
    </row>
    <row r="4" spans="1:10" ht="15" customHeight="1" x14ac:dyDescent="0.2">
      <c r="A4" s="10" t="s">
        <v>7</v>
      </c>
      <c r="B4" s="11" t="s">
        <v>8</v>
      </c>
      <c r="C4" s="12">
        <v>2211005.2200000002</v>
      </c>
      <c r="D4" s="13">
        <v>0</v>
      </c>
      <c r="E4" s="14">
        <f t="shared" si="0"/>
        <v>2211005.2200000002</v>
      </c>
      <c r="J4" s="15"/>
    </row>
    <row r="5" spans="1:10" ht="15" customHeight="1" x14ac:dyDescent="0.2">
      <c r="A5" s="10" t="s">
        <v>9</v>
      </c>
      <c r="B5" s="11" t="s">
        <v>10</v>
      </c>
      <c r="C5" s="12">
        <v>127040.65000000001</v>
      </c>
      <c r="D5" s="16">
        <v>0</v>
      </c>
      <c r="E5" s="14">
        <f t="shared" si="0"/>
        <v>127040.65000000001</v>
      </c>
    </row>
    <row r="6" spans="1:10" ht="15" customHeight="1" x14ac:dyDescent="0.2">
      <c r="A6" s="10" t="s">
        <v>11</v>
      </c>
      <c r="B6" s="11" t="s">
        <v>12</v>
      </c>
      <c r="C6" s="12">
        <v>1525.56</v>
      </c>
      <c r="D6" s="12">
        <v>0</v>
      </c>
      <c r="E6" s="14">
        <f t="shared" si="0"/>
        <v>1525.56</v>
      </c>
    </row>
    <row r="7" spans="1:10" ht="15" customHeight="1" x14ac:dyDescent="0.2">
      <c r="A7" s="17" t="s">
        <v>13</v>
      </c>
      <c r="B7" s="11" t="s">
        <v>14</v>
      </c>
      <c r="C7" s="18">
        <f>C8+C13</f>
        <v>3950961.46</v>
      </c>
      <c r="D7" s="18">
        <f>D8+D13</f>
        <v>0</v>
      </c>
      <c r="E7" s="19">
        <f t="shared" si="0"/>
        <v>3950961.46</v>
      </c>
    </row>
    <row r="8" spans="1:10" ht="15" customHeight="1" x14ac:dyDescent="0.2">
      <c r="A8" s="10" t="s">
        <v>15</v>
      </c>
      <c r="B8" s="11" t="s">
        <v>16</v>
      </c>
      <c r="C8" s="12">
        <f>C9+C10+C11+C12</f>
        <v>3949347.6</v>
      </c>
      <c r="D8" s="12">
        <f>D9+D10+D11+D12</f>
        <v>0</v>
      </c>
      <c r="E8" s="20">
        <f t="shared" si="0"/>
        <v>3949347.6</v>
      </c>
    </row>
    <row r="9" spans="1:10" ht="15" customHeight="1" x14ac:dyDescent="0.2">
      <c r="A9" s="10" t="s">
        <v>17</v>
      </c>
      <c r="B9" s="11" t="s">
        <v>18</v>
      </c>
      <c r="C9" s="12">
        <v>61072</v>
      </c>
      <c r="D9" s="12">
        <v>0</v>
      </c>
      <c r="E9" s="20">
        <f t="shared" si="0"/>
        <v>61072</v>
      </c>
    </row>
    <row r="10" spans="1:10" ht="15" customHeight="1" x14ac:dyDescent="0.2">
      <c r="A10" s="10" t="s">
        <v>19</v>
      </c>
      <c r="B10" s="11" t="s">
        <v>16</v>
      </c>
      <c r="C10" s="12">
        <v>3862807.62</v>
      </c>
      <c r="D10" s="12">
        <v>0</v>
      </c>
      <c r="E10" s="20">
        <f t="shared" si="0"/>
        <v>3862807.62</v>
      </c>
    </row>
    <row r="11" spans="1:10" ht="15" customHeight="1" x14ac:dyDescent="0.2">
      <c r="A11" s="10" t="s">
        <v>20</v>
      </c>
      <c r="B11" s="11" t="s">
        <v>21</v>
      </c>
      <c r="C11" s="12">
        <v>697.98</v>
      </c>
      <c r="D11" s="12">
        <v>0</v>
      </c>
      <c r="E11" s="20">
        <f>SUM(C11:D11)</f>
        <v>697.98</v>
      </c>
    </row>
    <row r="12" spans="1:10" ht="15" customHeight="1" x14ac:dyDescent="0.2">
      <c r="A12" s="10" t="s">
        <v>22</v>
      </c>
      <c r="B12" s="11">
        <v>4121</v>
      </c>
      <c r="C12" s="12">
        <v>24770</v>
      </c>
      <c r="D12" s="12">
        <v>0</v>
      </c>
      <c r="E12" s="20">
        <f>SUM(C12:D12)</f>
        <v>24770</v>
      </c>
    </row>
    <row r="13" spans="1:10" ht="15" customHeight="1" x14ac:dyDescent="0.2">
      <c r="A13" s="10" t="s">
        <v>23</v>
      </c>
      <c r="B13" s="11" t="s">
        <v>24</v>
      </c>
      <c r="C13" s="12">
        <f>C14+C15+C16</f>
        <v>1613.86</v>
      </c>
      <c r="D13" s="12">
        <f>D14+D15+D16</f>
        <v>0</v>
      </c>
      <c r="E13" s="20">
        <f t="shared" si="0"/>
        <v>1613.86</v>
      </c>
    </row>
    <row r="14" spans="1:10" ht="15" customHeight="1" x14ac:dyDescent="0.2">
      <c r="A14" s="10" t="s">
        <v>25</v>
      </c>
      <c r="B14" s="11" t="s">
        <v>24</v>
      </c>
      <c r="C14" s="12">
        <v>1613.86</v>
      </c>
      <c r="D14" s="12">
        <v>0</v>
      </c>
      <c r="E14" s="20">
        <f t="shared" si="0"/>
        <v>1613.86</v>
      </c>
    </row>
    <row r="15" spans="1:10" ht="15" customHeight="1" x14ac:dyDescent="0.2">
      <c r="A15" s="10" t="s">
        <v>26</v>
      </c>
      <c r="B15" s="11">
        <v>4221</v>
      </c>
      <c r="C15" s="12">
        <v>0</v>
      </c>
      <c r="D15" s="12">
        <v>0</v>
      </c>
      <c r="E15" s="20">
        <f>SUM(C15:D15)</f>
        <v>0</v>
      </c>
    </row>
    <row r="16" spans="1:10" ht="15" customHeight="1" x14ac:dyDescent="0.2">
      <c r="A16" s="10" t="s">
        <v>27</v>
      </c>
      <c r="B16" s="11">
        <v>4232</v>
      </c>
      <c r="C16" s="12">
        <v>0</v>
      </c>
      <c r="D16" s="12">
        <v>0</v>
      </c>
      <c r="E16" s="20">
        <f>SUM(C16:D16)</f>
        <v>0</v>
      </c>
    </row>
    <row r="17" spans="1:5" ht="15" customHeight="1" x14ac:dyDescent="0.2">
      <c r="A17" s="17" t="s">
        <v>28</v>
      </c>
      <c r="B17" s="21" t="s">
        <v>29</v>
      </c>
      <c r="C17" s="18">
        <f>C3+C7</f>
        <v>6290532.8900000006</v>
      </c>
      <c r="D17" s="18">
        <f>D3+D7</f>
        <v>0</v>
      </c>
      <c r="E17" s="19">
        <f t="shared" si="0"/>
        <v>6290532.8900000006</v>
      </c>
    </row>
    <row r="18" spans="1:5" ht="15" customHeight="1" x14ac:dyDescent="0.2">
      <c r="A18" s="17" t="s">
        <v>30</v>
      </c>
      <c r="B18" s="21" t="s">
        <v>31</v>
      </c>
      <c r="C18" s="18">
        <f>SUM(C19:C22)</f>
        <v>797333.38</v>
      </c>
      <c r="D18" s="18">
        <f>SUM(D19:D22)</f>
        <v>150</v>
      </c>
      <c r="E18" s="19">
        <f t="shared" si="0"/>
        <v>797483.38</v>
      </c>
    </row>
    <row r="19" spans="1:5" ht="15" customHeight="1" x14ac:dyDescent="0.2">
      <c r="A19" s="10" t="s">
        <v>32</v>
      </c>
      <c r="B19" s="11" t="s">
        <v>33</v>
      </c>
      <c r="C19" s="12">
        <v>84875.51</v>
      </c>
      <c r="D19" s="12">
        <v>0</v>
      </c>
      <c r="E19" s="20">
        <f t="shared" si="0"/>
        <v>84875.51</v>
      </c>
    </row>
    <row r="20" spans="1:5" ht="15" customHeight="1" x14ac:dyDescent="0.2">
      <c r="A20" s="10" t="s">
        <v>34</v>
      </c>
      <c r="B20" s="11">
        <v>8115</v>
      </c>
      <c r="C20" s="12">
        <v>809332.87</v>
      </c>
      <c r="D20" s="12">
        <v>150</v>
      </c>
      <c r="E20" s="20">
        <f>SUM(C20:D20)</f>
        <v>809482.87</v>
      </c>
    </row>
    <row r="21" spans="1:5" ht="15" customHeight="1" x14ac:dyDescent="0.2">
      <c r="A21" s="10" t="s">
        <v>35</v>
      </c>
      <c r="B21" s="11">
        <v>8123</v>
      </c>
      <c r="C21" s="12">
        <v>0</v>
      </c>
      <c r="D21" s="12">
        <v>0</v>
      </c>
      <c r="E21" s="20">
        <f>C21+D21</f>
        <v>0</v>
      </c>
    </row>
    <row r="22" spans="1:5" ht="15" customHeight="1" thickBot="1" x14ac:dyDescent="0.25">
      <c r="A22" s="22" t="s">
        <v>36</v>
      </c>
      <c r="B22" s="23">
        <v>-8124</v>
      </c>
      <c r="C22" s="24">
        <v>-96875</v>
      </c>
      <c r="D22" s="24">
        <v>0</v>
      </c>
      <c r="E22" s="25">
        <f>C22+D22</f>
        <v>-96875</v>
      </c>
    </row>
    <row r="23" spans="1:5" ht="15" customHeight="1" thickBot="1" x14ac:dyDescent="0.25">
      <c r="A23" s="26" t="s">
        <v>37</v>
      </c>
      <c r="B23" s="27"/>
      <c r="C23" s="28">
        <f>C3+C7+C18</f>
        <v>7087866.2700000005</v>
      </c>
      <c r="D23" s="28">
        <f>D17+D18</f>
        <v>150</v>
      </c>
      <c r="E23" s="29">
        <f t="shared" si="0"/>
        <v>7088016.2700000005</v>
      </c>
    </row>
    <row r="24" spans="1:5" ht="13.5" thickBot="1" x14ac:dyDescent="0.25">
      <c r="A24" s="163" t="s">
        <v>38</v>
      </c>
      <c r="B24" s="163"/>
      <c r="C24" s="30"/>
      <c r="D24" s="30"/>
      <c r="E24" s="31" t="s">
        <v>1</v>
      </c>
    </row>
    <row r="25" spans="1:5" ht="24.75" thickBot="1" x14ac:dyDescent="0.25">
      <c r="A25" s="3" t="s">
        <v>39</v>
      </c>
      <c r="B25" s="4" t="s">
        <v>40</v>
      </c>
      <c r="C25" s="5" t="s">
        <v>4</v>
      </c>
      <c r="D25" s="5" t="s">
        <v>167</v>
      </c>
      <c r="E25" s="5" t="s">
        <v>4</v>
      </c>
    </row>
    <row r="26" spans="1:5" ht="15" customHeight="1" x14ac:dyDescent="0.2">
      <c r="A26" s="32" t="s">
        <v>41</v>
      </c>
      <c r="B26" s="33" t="s">
        <v>42</v>
      </c>
      <c r="C26" s="16">
        <v>26192.5</v>
      </c>
      <c r="D26" s="16">
        <v>0</v>
      </c>
      <c r="E26" s="34">
        <f>C26+D26</f>
        <v>26192.5</v>
      </c>
    </row>
    <row r="27" spans="1:5" ht="15" customHeight="1" x14ac:dyDescent="0.2">
      <c r="A27" s="35" t="s">
        <v>43</v>
      </c>
      <c r="B27" s="11" t="s">
        <v>42</v>
      </c>
      <c r="C27" s="12">
        <v>241739.92</v>
      </c>
      <c r="D27" s="16">
        <v>0</v>
      </c>
      <c r="E27" s="34">
        <f t="shared" ref="E27:E41" si="1">C27+D27</f>
        <v>241739.92</v>
      </c>
    </row>
    <row r="28" spans="1:5" ht="15" customHeight="1" x14ac:dyDescent="0.2">
      <c r="A28" s="35" t="s">
        <v>44</v>
      </c>
      <c r="B28" s="11" t="s">
        <v>42</v>
      </c>
      <c r="C28" s="12">
        <v>875740.97</v>
      </c>
      <c r="D28" s="16">
        <v>0</v>
      </c>
      <c r="E28" s="34">
        <f t="shared" si="1"/>
        <v>875740.97</v>
      </c>
    </row>
    <row r="29" spans="1:5" ht="15" customHeight="1" x14ac:dyDescent="0.2">
      <c r="A29" s="35" t="s">
        <v>45</v>
      </c>
      <c r="B29" s="11" t="s">
        <v>42</v>
      </c>
      <c r="C29" s="12">
        <v>621771.69000000006</v>
      </c>
      <c r="D29" s="16">
        <v>0</v>
      </c>
      <c r="E29" s="34">
        <f t="shared" si="1"/>
        <v>621771.69000000006</v>
      </c>
    </row>
    <row r="30" spans="1:5" ht="15" customHeight="1" x14ac:dyDescent="0.2">
      <c r="A30" s="35" t="s">
        <v>46</v>
      </c>
      <c r="B30" s="11" t="s">
        <v>42</v>
      </c>
      <c r="C30" s="12">
        <v>3523835.32</v>
      </c>
      <c r="D30" s="16">
        <v>0</v>
      </c>
      <c r="E30" s="34">
        <f>C30+D30</f>
        <v>3523835.32</v>
      </c>
    </row>
    <row r="31" spans="1:5" ht="15" customHeight="1" x14ac:dyDescent="0.2">
      <c r="A31" s="35" t="s">
        <v>47</v>
      </c>
      <c r="B31" s="11" t="s">
        <v>48</v>
      </c>
      <c r="C31" s="12">
        <v>426197.09999999992</v>
      </c>
      <c r="D31" s="16">
        <v>150</v>
      </c>
      <c r="E31" s="34">
        <f t="shared" si="1"/>
        <v>426347.09999999992</v>
      </c>
    </row>
    <row r="32" spans="1:5" ht="15" customHeight="1" x14ac:dyDescent="0.2">
      <c r="A32" s="35" t="s">
        <v>49</v>
      </c>
      <c r="B32" s="11" t="s">
        <v>42</v>
      </c>
      <c r="C32" s="12">
        <v>76358</v>
      </c>
      <c r="D32" s="16">
        <v>0</v>
      </c>
      <c r="E32" s="34">
        <f t="shared" si="1"/>
        <v>76358</v>
      </c>
    </row>
    <row r="33" spans="1:5" ht="15" customHeight="1" x14ac:dyDescent="0.2">
      <c r="A33" s="35" t="s">
        <v>50</v>
      </c>
      <c r="B33" s="11" t="s">
        <v>51</v>
      </c>
      <c r="C33" s="12">
        <v>322067.84999999998</v>
      </c>
      <c r="D33" s="16">
        <v>0</v>
      </c>
      <c r="E33" s="34">
        <f t="shared" si="1"/>
        <v>322067.84999999998</v>
      </c>
    </row>
    <row r="34" spans="1:5" ht="15" customHeight="1" x14ac:dyDescent="0.2">
      <c r="A34" s="35" t="s">
        <v>52</v>
      </c>
      <c r="B34" s="11" t="s">
        <v>51</v>
      </c>
      <c r="C34" s="12">
        <v>0</v>
      </c>
      <c r="D34" s="16">
        <v>0</v>
      </c>
      <c r="E34" s="34">
        <f t="shared" si="1"/>
        <v>0</v>
      </c>
    </row>
    <row r="35" spans="1:5" ht="15" customHeight="1" x14ac:dyDescent="0.2">
      <c r="A35" s="35" t="s">
        <v>53</v>
      </c>
      <c r="B35" s="11" t="s">
        <v>48</v>
      </c>
      <c r="C35" s="12">
        <v>781361.91</v>
      </c>
      <c r="D35" s="16">
        <v>0</v>
      </c>
      <c r="E35" s="34">
        <f t="shared" si="1"/>
        <v>781361.91</v>
      </c>
    </row>
    <row r="36" spans="1:5" ht="15" customHeight="1" x14ac:dyDescent="0.2">
      <c r="A36" s="35" t="s">
        <v>54</v>
      </c>
      <c r="B36" s="11" t="s">
        <v>48</v>
      </c>
      <c r="C36" s="12">
        <v>22000</v>
      </c>
      <c r="D36" s="16">
        <v>0</v>
      </c>
      <c r="E36" s="34">
        <f t="shared" si="1"/>
        <v>22000</v>
      </c>
    </row>
    <row r="37" spans="1:5" ht="15" customHeight="1" x14ac:dyDescent="0.2">
      <c r="A37" s="35" t="s">
        <v>55</v>
      </c>
      <c r="B37" s="11" t="s">
        <v>42</v>
      </c>
      <c r="C37" s="12">
        <v>5434.02</v>
      </c>
      <c r="D37" s="16">
        <v>0</v>
      </c>
      <c r="E37" s="34">
        <f t="shared" si="1"/>
        <v>5434.02</v>
      </c>
    </row>
    <row r="38" spans="1:5" ht="15" customHeight="1" x14ac:dyDescent="0.2">
      <c r="A38" s="35" t="s">
        <v>56</v>
      </c>
      <c r="B38" s="11" t="s">
        <v>48</v>
      </c>
      <c r="C38" s="12">
        <v>82207.47</v>
      </c>
      <c r="D38" s="16">
        <v>0</v>
      </c>
      <c r="E38" s="34">
        <f>C38+D38</f>
        <v>82207.47</v>
      </c>
    </row>
    <row r="39" spans="1:5" ht="15" customHeight="1" x14ac:dyDescent="0.2">
      <c r="A39" s="35" t="s">
        <v>57</v>
      </c>
      <c r="B39" s="11" t="s">
        <v>48</v>
      </c>
      <c r="C39" s="12">
        <v>5317.28</v>
      </c>
      <c r="D39" s="16">
        <v>0</v>
      </c>
      <c r="E39" s="34">
        <f t="shared" si="1"/>
        <v>5317.28</v>
      </c>
    </row>
    <row r="40" spans="1:5" ht="15" customHeight="1" x14ac:dyDescent="0.2">
      <c r="A40" s="35" t="s">
        <v>58</v>
      </c>
      <c r="B40" s="11" t="s">
        <v>48</v>
      </c>
      <c r="C40" s="12">
        <v>73602.25</v>
      </c>
      <c r="D40" s="16">
        <v>0</v>
      </c>
      <c r="E40" s="34">
        <f t="shared" si="1"/>
        <v>73602.25</v>
      </c>
    </row>
    <row r="41" spans="1:5" ht="15" customHeight="1" thickBot="1" x14ac:dyDescent="0.25">
      <c r="A41" s="35" t="s">
        <v>59</v>
      </c>
      <c r="B41" s="11" t="s">
        <v>48</v>
      </c>
      <c r="C41" s="12">
        <v>4039.9870000000001</v>
      </c>
      <c r="D41" s="16">
        <v>0</v>
      </c>
      <c r="E41" s="34">
        <f t="shared" si="1"/>
        <v>4039.9870000000001</v>
      </c>
    </row>
    <row r="42" spans="1:5" ht="15" customHeight="1" thickBot="1" x14ac:dyDescent="0.25">
      <c r="A42" s="36" t="s">
        <v>60</v>
      </c>
      <c r="B42" s="27"/>
      <c r="C42" s="28">
        <f>C26+C27+C28+C29+C30+C31+C32+C33+C34+C35+C36+C37+C38+C39+C40+C41</f>
        <v>7087866.2669999991</v>
      </c>
      <c r="D42" s="28">
        <f>SUM(D26:D41)</f>
        <v>150</v>
      </c>
      <c r="E42" s="29">
        <f>SUM(E26:E41)</f>
        <v>7088016.2669999991</v>
      </c>
    </row>
    <row r="43" spans="1:5" x14ac:dyDescent="0.2">
      <c r="C43" s="15"/>
      <c r="E43" s="15"/>
    </row>
  </sheetData>
  <mergeCells count="2">
    <mergeCell ref="A1:B1"/>
    <mergeCell ref="A24:B24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6"/>
  <sheetViews>
    <sheetView workbookViewId="0">
      <selection activeCell="Q79" sqref="Q79"/>
    </sheetView>
  </sheetViews>
  <sheetFormatPr defaultRowHeight="12.75" x14ac:dyDescent="0.2"/>
  <cols>
    <col min="1" max="1" width="2.85546875" style="37" customWidth="1"/>
    <col min="2" max="2" width="7.140625" style="37" customWidth="1"/>
    <col min="3" max="3" width="4.28515625" style="37" customWidth="1"/>
    <col min="4" max="5" width="4.42578125" style="37" customWidth="1"/>
    <col min="6" max="6" width="39.28515625" style="37" customWidth="1"/>
    <col min="7" max="7" width="7.5703125" style="138" customWidth="1"/>
    <col min="8" max="8" width="6.42578125" style="37" customWidth="1"/>
    <col min="9" max="9" width="7.85546875" style="37" customWidth="1"/>
    <col min="10" max="16384" width="9.140625" style="37"/>
  </cols>
  <sheetData>
    <row r="1" spans="1:9" ht="15" customHeight="1" x14ac:dyDescent="0.2">
      <c r="G1" s="164" t="s">
        <v>169</v>
      </c>
      <c r="H1" s="164"/>
      <c r="I1" s="164"/>
    </row>
    <row r="2" spans="1:9" ht="18" customHeight="1" x14ac:dyDescent="0.25">
      <c r="A2" s="165" t="s">
        <v>168</v>
      </c>
      <c r="B2" s="165"/>
      <c r="C2" s="165"/>
      <c r="D2" s="165"/>
      <c r="E2" s="165"/>
      <c r="F2" s="165"/>
      <c r="G2" s="165"/>
      <c r="H2" s="165"/>
      <c r="I2" s="165"/>
    </row>
    <row r="3" spans="1:9" ht="12.75" customHeight="1" x14ac:dyDescent="0.2">
      <c r="A3" s="38"/>
      <c r="B3" s="38"/>
      <c r="C3" s="38"/>
      <c r="D3" s="38"/>
      <c r="E3" s="38"/>
      <c r="F3" s="38"/>
      <c r="G3" s="38"/>
      <c r="H3" s="39"/>
      <c r="I3" s="39"/>
    </row>
    <row r="4" spans="1:9" ht="15.75" x14ac:dyDescent="0.25">
      <c r="A4" s="166" t="s">
        <v>61</v>
      </c>
      <c r="B4" s="166"/>
      <c r="C4" s="166"/>
      <c r="D4" s="166"/>
      <c r="E4" s="166"/>
      <c r="F4" s="166"/>
      <c r="G4" s="166"/>
      <c r="H4" s="166"/>
      <c r="I4" s="166"/>
    </row>
    <row r="5" spans="1:9" ht="12" customHeight="1" x14ac:dyDescent="0.2">
      <c r="A5" s="38"/>
      <c r="B5" s="38"/>
      <c r="C5" s="38"/>
      <c r="D5" s="38"/>
      <c r="E5" s="38"/>
      <c r="F5" s="38"/>
      <c r="G5" s="38"/>
      <c r="H5" s="39"/>
      <c r="I5" s="39"/>
    </row>
    <row r="6" spans="1:9" ht="15.75" x14ac:dyDescent="0.25">
      <c r="A6" s="166" t="s">
        <v>62</v>
      </c>
      <c r="B6" s="166"/>
      <c r="C6" s="166"/>
      <c r="D6" s="166"/>
      <c r="E6" s="166"/>
      <c r="F6" s="166"/>
      <c r="G6" s="166"/>
      <c r="H6" s="166"/>
      <c r="I6" s="166"/>
    </row>
    <row r="7" spans="1:9" ht="12" customHeight="1" x14ac:dyDescent="0.2">
      <c r="A7" s="38"/>
      <c r="B7" s="38"/>
      <c r="C7" s="38"/>
      <c r="D7" s="38"/>
      <c r="E7" s="38"/>
      <c r="F7" s="38"/>
      <c r="G7" s="38"/>
      <c r="H7" s="39"/>
      <c r="I7" s="39"/>
    </row>
    <row r="8" spans="1:9" ht="12" customHeight="1" thickBot="1" x14ac:dyDescent="0.25">
      <c r="A8" s="40"/>
      <c r="B8" s="40"/>
      <c r="C8" s="40"/>
      <c r="D8" s="39"/>
      <c r="E8" s="39"/>
      <c r="F8" s="39"/>
      <c r="G8" s="41"/>
      <c r="H8" s="39"/>
      <c r="I8" s="41" t="s">
        <v>63</v>
      </c>
    </row>
    <row r="9" spans="1:9" s="48" customFormat="1" ht="34.5" thickBot="1" x14ac:dyDescent="0.25">
      <c r="A9" s="42" t="s">
        <v>64</v>
      </c>
      <c r="B9" s="167" t="s">
        <v>65</v>
      </c>
      <c r="C9" s="168"/>
      <c r="D9" s="43" t="s">
        <v>66</v>
      </c>
      <c r="E9" s="44" t="s">
        <v>40</v>
      </c>
      <c r="F9" s="45" t="s">
        <v>67</v>
      </c>
      <c r="G9" s="46" t="s">
        <v>68</v>
      </c>
      <c r="H9" s="46" t="s">
        <v>167</v>
      </c>
      <c r="I9" s="47" t="s">
        <v>69</v>
      </c>
    </row>
    <row r="10" spans="1:9" s="56" customFormat="1" ht="12.75" customHeight="1" thickBot="1" x14ac:dyDescent="0.25">
      <c r="A10" s="49" t="s">
        <v>70</v>
      </c>
      <c r="B10" s="50" t="s">
        <v>71</v>
      </c>
      <c r="C10" s="51" t="s">
        <v>71</v>
      </c>
      <c r="D10" s="50" t="s">
        <v>71</v>
      </c>
      <c r="E10" s="52" t="s">
        <v>71</v>
      </c>
      <c r="F10" s="53" t="s">
        <v>72</v>
      </c>
      <c r="G10" s="54">
        <v>10700</v>
      </c>
      <c r="H10" s="54">
        <v>150</v>
      </c>
      <c r="I10" s="55">
        <f>G10+H10</f>
        <v>10850</v>
      </c>
    </row>
    <row r="11" spans="1:9" s="56" customFormat="1" ht="12.75" customHeight="1" thickBot="1" x14ac:dyDescent="0.25">
      <c r="A11" s="49" t="s">
        <v>70</v>
      </c>
      <c r="B11" s="50" t="s">
        <v>71</v>
      </c>
      <c r="C11" s="51" t="s">
        <v>71</v>
      </c>
      <c r="D11" s="50" t="s">
        <v>71</v>
      </c>
      <c r="E11" s="52" t="s">
        <v>71</v>
      </c>
      <c r="F11" s="53" t="s">
        <v>73</v>
      </c>
      <c r="G11" s="54">
        <v>3200</v>
      </c>
      <c r="H11" s="54">
        <v>150</v>
      </c>
      <c r="I11" s="57">
        <f>G11+H11</f>
        <v>3350</v>
      </c>
    </row>
    <row r="12" spans="1:9" s="63" customFormat="1" ht="12.75" customHeight="1" thickBot="1" x14ac:dyDescent="0.25">
      <c r="A12" s="58"/>
      <c r="B12" s="58"/>
      <c r="C12" s="58"/>
      <c r="D12" s="58"/>
      <c r="E12" s="59"/>
      <c r="F12" s="60" t="s">
        <v>74</v>
      </c>
      <c r="G12" s="61"/>
      <c r="H12" s="62"/>
      <c r="I12" s="62"/>
    </row>
    <row r="13" spans="1:9" s="56" customFormat="1" ht="12.75" hidden="1" customHeight="1" x14ac:dyDescent="0.2">
      <c r="A13" s="64" t="s">
        <v>70</v>
      </c>
      <c r="B13" s="65" t="s">
        <v>75</v>
      </c>
      <c r="C13" s="66" t="s">
        <v>76</v>
      </c>
      <c r="D13" s="67" t="s">
        <v>71</v>
      </c>
      <c r="E13" s="67" t="s">
        <v>71</v>
      </c>
      <c r="F13" s="68" t="s">
        <v>77</v>
      </c>
      <c r="G13" s="69">
        <f>G14</f>
        <v>400</v>
      </c>
      <c r="H13" s="69">
        <f>H14</f>
        <v>0</v>
      </c>
      <c r="I13" s="70" t="e">
        <f>#REF!+H13</f>
        <v>#REF!</v>
      </c>
    </row>
    <row r="14" spans="1:9" s="56" customFormat="1" ht="12.75" hidden="1" customHeight="1" thickBot="1" x14ac:dyDescent="0.25">
      <c r="A14" s="71"/>
      <c r="B14" s="72"/>
      <c r="C14" s="73"/>
      <c r="D14" s="74">
        <v>2143</v>
      </c>
      <c r="E14" s="74">
        <v>5229</v>
      </c>
      <c r="F14" s="75" t="s">
        <v>78</v>
      </c>
      <c r="G14" s="76">
        <v>400</v>
      </c>
      <c r="H14" s="76">
        <v>0</v>
      </c>
      <c r="I14" s="77" t="e">
        <f>#REF!+H14</f>
        <v>#REF!</v>
      </c>
    </row>
    <row r="15" spans="1:9" s="56" customFormat="1" ht="12.75" hidden="1" customHeight="1" x14ac:dyDescent="0.2">
      <c r="A15" s="64" t="s">
        <v>70</v>
      </c>
      <c r="B15" s="65" t="s">
        <v>79</v>
      </c>
      <c r="C15" s="66" t="s">
        <v>76</v>
      </c>
      <c r="D15" s="67" t="s">
        <v>71</v>
      </c>
      <c r="E15" s="67" t="s">
        <v>71</v>
      </c>
      <c r="F15" s="68" t="s">
        <v>77</v>
      </c>
      <c r="G15" s="69">
        <f>G16</f>
        <v>400</v>
      </c>
      <c r="H15" s="69">
        <f>H16</f>
        <v>0</v>
      </c>
      <c r="I15" s="70" t="e">
        <f>#REF!+H15</f>
        <v>#REF!</v>
      </c>
    </row>
    <row r="16" spans="1:9" s="56" customFormat="1" ht="12.75" hidden="1" customHeight="1" thickBot="1" x14ac:dyDescent="0.25">
      <c r="A16" s="71"/>
      <c r="B16" s="72"/>
      <c r="C16" s="73"/>
      <c r="D16" s="74">
        <v>2143</v>
      </c>
      <c r="E16" s="78">
        <v>5229</v>
      </c>
      <c r="F16" s="75" t="s">
        <v>80</v>
      </c>
      <c r="G16" s="76">
        <v>400</v>
      </c>
      <c r="H16" s="76">
        <v>0</v>
      </c>
      <c r="I16" s="77" t="e">
        <f>#REF!+H16</f>
        <v>#REF!</v>
      </c>
    </row>
    <row r="17" spans="1:12" s="56" customFormat="1" ht="12.75" hidden="1" customHeight="1" x14ac:dyDescent="0.2">
      <c r="A17" s="64" t="s">
        <v>70</v>
      </c>
      <c r="B17" s="65" t="s">
        <v>81</v>
      </c>
      <c r="C17" s="66" t="s">
        <v>76</v>
      </c>
      <c r="D17" s="67" t="s">
        <v>71</v>
      </c>
      <c r="E17" s="67" t="s">
        <v>71</v>
      </c>
      <c r="F17" s="68" t="s">
        <v>77</v>
      </c>
      <c r="G17" s="69">
        <f>G18</f>
        <v>400</v>
      </c>
      <c r="H17" s="69">
        <f>H18</f>
        <v>0</v>
      </c>
      <c r="I17" s="70" t="e">
        <f>#REF!+H17</f>
        <v>#REF!</v>
      </c>
    </row>
    <row r="18" spans="1:12" s="56" customFormat="1" ht="12.75" hidden="1" customHeight="1" thickBot="1" x14ac:dyDescent="0.25">
      <c r="A18" s="79"/>
      <c r="B18" s="72"/>
      <c r="C18" s="80"/>
      <c r="D18" s="81">
        <v>2143</v>
      </c>
      <c r="E18" s="82">
        <v>5229</v>
      </c>
      <c r="F18" s="83" t="s">
        <v>82</v>
      </c>
      <c r="G18" s="76">
        <v>400</v>
      </c>
      <c r="H18" s="76">
        <v>0</v>
      </c>
      <c r="I18" s="77" t="e">
        <f>#REF!+H18</f>
        <v>#REF!</v>
      </c>
    </row>
    <row r="19" spans="1:12" s="56" customFormat="1" ht="12.75" hidden="1" customHeight="1" x14ac:dyDescent="0.2">
      <c r="A19" s="64" t="s">
        <v>70</v>
      </c>
      <c r="B19" s="65" t="s">
        <v>83</v>
      </c>
      <c r="C19" s="66" t="s">
        <v>76</v>
      </c>
      <c r="D19" s="67" t="s">
        <v>71</v>
      </c>
      <c r="E19" s="67" t="s">
        <v>71</v>
      </c>
      <c r="F19" s="68" t="s">
        <v>77</v>
      </c>
      <c r="G19" s="69">
        <f>G20</f>
        <v>250</v>
      </c>
      <c r="H19" s="69">
        <f>H20</f>
        <v>0</v>
      </c>
      <c r="I19" s="70" t="e">
        <f>#REF!+H19</f>
        <v>#REF!</v>
      </c>
    </row>
    <row r="20" spans="1:12" s="56" customFormat="1" ht="12.75" hidden="1" customHeight="1" thickBot="1" x14ac:dyDescent="0.25">
      <c r="A20" s="79"/>
      <c r="B20" s="84"/>
      <c r="C20" s="80"/>
      <c r="D20" s="81">
        <v>2143</v>
      </c>
      <c r="E20" s="82">
        <v>5329</v>
      </c>
      <c r="F20" s="83" t="s">
        <v>84</v>
      </c>
      <c r="G20" s="85">
        <v>250</v>
      </c>
      <c r="H20" s="85">
        <v>0</v>
      </c>
      <c r="I20" s="77" t="e">
        <f>#REF!+H20</f>
        <v>#REF!</v>
      </c>
      <c r="L20" s="56" t="s">
        <v>85</v>
      </c>
    </row>
    <row r="21" spans="1:12" s="56" customFormat="1" ht="12.75" hidden="1" customHeight="1" x14ac:dyDescent="0.2">
      <c r="A21" s="86" t="s">
        <v>70</v>
      </c>
      <c r="B21" s="65" t="s">
        <v>86</v>
      </c>
      <c r="C21" s="66" t="s">
        <v>76</v>
      </c>
      <c r="D21" s="67" t="s">
        <v>71</v>
      </c>
      <c r="E21" s="67" t="s">
        <v>71</v>
      </c>
      <c r="F21" s="87" t="s">
        <v>87</v>
      </c>
      <c r="G21" s="69">
        <f>G22</f>
        <v>50</v>
      </c>
      <c r="H21" s="69">
        <f>H22</f>
        <v>0</v>
      </c>
      <c r="I21" s="70" t="e">
        <f>#REF!+H21</f>
        <v>#REF!</v>
      </c>
    </row>
    <row r="22" spans="1:12" s="56" customFormat="1" ht="12.75" hidden="1" customHeight="1" thickBot="1" x14ac:dyDescent="0.25">
      <c r="A22" s="88"/>
      <c r="B22" s="72"/>
      <c r="C22" s="89"/>
      <c r="D22" s="78">
        <v>2143</v>
      </c>
      <c r="E22" s="78">
        <v>5229</v>
      </c>
      <c r="F22" s="75" t="s">
        <v>88</v>
      </c>
      <c r="G22" s="76">
        <v>50</v>
      </c>
      <c r="H22" s="76">
        <v>0</v>
      </c>
      <c r="I22" s="77" t="e">
        <f>#REF!+H22</f>
        <v>#REF!</v>
      </c>
    </row>
    <row r="23" spans="1:12" s="56" customFormat="1" ht="12.75" hidden="1" customHeight="1" x14ac:dyDescent="0.2">
      <c r="A23" s="86" t="s">
        <v>70</v>
      </c>
      <c r="B23" s="90" t="s">
        <v>89</v>
      </c>
      <c r="C23" s="91" t="s">
        <v>76</v>
      </c>
      <c r="D23" s="92" t="s">
        <v>71</v>
      </c>
      <c r="E23" s="92" t="s">
        <v>71</v>
      </c>
      <c r="F23" s="93" t="s">
        <v>90</v>
      </c>
      <c r="G23" s="94">
        <f>G24</f>
        <v>200</v>
      </c>
      <c r="H23" s="94">
        <f>H24</f>
        <v>0</v>
      </c>
      <c r="I23" s="70" t="e">
        <f>#REF!+H23</f>
        <v>#REF!</v>
      </c>
    </row>
    <row r="24" spans="1:12" s="56" customFormat="1" ht="12.75" hidden="1" customHeight="1" thickBot="1" x14ac:dyDescent="0.25">
      <c r="A24" s="79"/>
      <c r="B24" s="72"/>
      <c r="C24" s="80"/>
      <c r="D24" s="81">
        <v>2143</v>
      </c>
      <c r="E24" s="82">
        <v>5222</v>
      </c>
      <c r="F24" s="83" t="s">
        <v>91</v>
      </c>
      <c r="G24" s="76">
        <v>200</v>
      </c>
      <c r="H24" s="76">
        <v>0</v>
      </c>
      <c r="I24" s="77" t="e">
        <f>#REF!+H24</f>
        <v>#REF!</v>
      </c>
    </row>
    <row r="25" spans="1:12" s="56" customFormat="1" ht="12.75" hidden="1" customHeight="1" x14ac:dyDescent="0.2">
      <c r="A25" s="64" t="s">
        <v>70</v>
      </c>
      <c r="B25" s="65" t="s">
        <v>92</v>
      </c>
      <c r="C25" s="66" t="s">
        <v>76</v>
      </c>
      <c r="D25" s="67" t="s">
        <v>71</v>
      </c>
      <c r="E25" s="67" t="s">
        <v>71</v>
      </c>
      <c r="F25" s="68" t="s">
        <v>93</v>
      </c>
      <c r="G25" s="69">
        <f>G26</f>
        <v>50</v>
      </c>
      <c r="H25" s="69">
        <f>H26</f>
        <v>0</v>
      </c>
      <c r="I25" s="70" t="e">
        <f>#REF!+H25</f>
        <v>#REF!</v>
      </c>
    </row>
    <row r="26" spans="1:12" s="95" customFormat="1" ht="12.75" hidden="1" customHeight="1" thickBot="1" x14ac:dyDescent="0.25">
      <c r="A26" s="71"/>
      <c r="B26" s="72"/>
      <c r="C26" s="73"/>
      <c r="D26" s="74">
        <v>2143</v>
      </c>
      <c r="E26" s="74">
        <v>5213</v>
      </c>
      <c r="F26" s="75" t="s">
        <v>94</v>
      </c>
      <c r="G26" s="76">
        <v>50</v>
      </c>
      <c r="H26" s="76">
        <v>0</v>
      </c>
      <c r="I26" s="77" t="e">
        <f>#REF!+H26</f>
        <v>#REF!</v>
      </c>
    </row>
    <row r="27" spans="1:12" s="56" customFormat="1" ht="12.75" hidden="1" customHeight="1" x14ac:dyDescent="0.2">
      <c r="A27" s="64" t="s">
        <v>70</v>
      </c>
      <c r="B27" s="65" t="s">
        <v>95</v>
      </c>
      <c r="C27" s="66" t="s">
        <v>76</v>
      </c>
      <c r="D27" s="67"/>
      <c r="E27" s="67"/>
      <c r="F27" s="68" t="s">
        <v>96</v>
      </c>
      <c r="G27" s="96">
        <f>G28</f>
        <v>500</v>
      </c>
      <c r="H27" s="96">
        <f>H28</f>
        <v>0</v>
      </c>
      <c r="I27" s="70" t="e">
        <f>#REF!+H27</f>
        <v>#REF!</v>
      </c>
    </row>
    <row r="28" spans="1:12" s="95" customFormat="1" ht="12" hidden="1" customHeight="1" thickBot="1" x14ac:dyDescent="0.25">
      <c r="A28" s="97"/>
      <c r="B28" s="98"/>
      <c r="C28" s="99"/>
      <c r="D28" s="82">
        <v>3319</v>
      </c>
      <c r="E28" s="82">
        <v>5901</v>
      </c>
      <c r="F28" s="83" t="s">
        <v>97</v>
      </c>
      <c r="G28" s="100">
        <v>500</v>
      </c>
      <c r="H28" s="100">
        <v>0</v>
      </c>
      <c r="I28" s="155" t="e">
        <f>#REF!+H28</f>
        <v>#REF!</v>
      </c>
    </row>
    <row r="29" spans="1:12" s="95" customFormat="1" ht="12" customHeight="1" x14ac:dyDescent="0.2">
      <c r="A29" s="156" t="s">
        <v>70</v>
      </c>
      <c r="B29" s="65" t="s">
        <v>163</v>
      </c>
      <c r="C29" s="157" t="s">
        <v>161</v>
      </c>
      <c r="D29" s="158" t="s">
        <v>71</v>
      </c>
      <c r="E29" s="67" t="s">
        <v>71</v>
      </c>
      <c r="F29" s="143" t="s">
        <v>166</v>
      </c>
      <c r="G29" s="132">
        <f>G30</f>
        <v>0</v>
      </c>
      <c r="H29" s="132">
        <f>H30</f>
        <v>100</v>
      </c>
      <c r="I29" s="148">
        <v>100</v>
      </c>
    </row>
    <row r="30" spans="1:12" s="95" customFormat="1" ht="12" customHeight="1" thickBot="1" x14ac:dyDescent="0.25">
      <c r="A30" s="71"/>
      <c r="B30" s="72"/>
      <c r="C30" s="73"/>
      <c r="D30" s="74">
        <v>3329</v>
      </c>
      <c r="E30" s="74">
        <v>5321</v>
      </c>
      <c r="F30" s="75" t="s">
        <v>162</v>
      </c>
      <c r="G30" s="154">
        <v>0</v>
      </c>
      <c r="H30" s="154">
        <v>100</v>
      </c>
      <c r="I30" s="77">
        <v>100</v>
      </c>
    </row>
    <row r="31" spans="1:12" s="95" customFormat="1" ht="12" customHeight="1" x14ac:dyDescent="0.2">
      <c r="A31" s="144" t="s">
        <v>70</v>
      </c>
      <c r="B31" s="145" t="s">
        <v>164</v>
      </c>
      <c r="C31" s="146" t="s">
        <v>98</v>
      </c>
      <c r="D31" s="147"/>
      <c r="E31" s="147"/>
      <c r="F31" s="160" t="s">
        <v>165</v>
      </c>
      <c r="G31" s="132">
        <f>G32</f>
        <v>0</v>
      </c>
      <c r="H31" s="162">
        <v>50</v>
      </c>
      <c r="I31" s="161">
        <v>50</v>
      </c>
    </row>
    <row r="32" spans="1:12" s="95" customFormat="1" ht="12" customHeight="1" thickBot="1" x14ac:dyDescent="0.25">
      <c r="A32" s="149"/>
      <c r="B32" s="150"/>
      <c r="C32" s="151"/>
      <c r="D32" s="152">
        <v>3311</v>
      </c>
      <c r="E32" s="152">
        <v>5321</v>
      </c>
      <c r="F32" s="153" t="s">
        <v>99</v>
      </c>
      <c r="G32" s="154">
        <v>0</v>
      </c>
      <c r="H32" s="159">
        <v>50</v>
      </c>
      <c r="I32" s="77">
        <v>50</v>
      </c>
    </row>
    <row r="33" spans="1:11" s="56" customFormat="1" ht="12.75" hidden="1" customHeight="1" x14ac:dyDescent="0.2">
      <c r="A33" s="101" t="s">
        <v>70</v>
      </c>
      <c r="B33" s="102" t="s">
        <v>100</v>
      </c>
      <c r="C33" s="103" t="s">
        <v>76</v>
      </c>
      <c r="D33" s="104" t="s">
        <v>71</v>
      </c>
      <c r="E33" s="105" t="s">
        <v>71</v>
      </c>
      <c r="F33" s="106" t="s">
        <v>101</v>
      </c>
      <c r="G33" s="96">
        <v>0</v>
      </c>
      <c r="H33" s="107">
        <f>H34</f>
        <v>0</v>
      </c>
      <c r="I33" s="70" t="e">
        <f>#REF!+H33</f>
        <v>#REF!</v>
      </c>
    </row>
    <row r="34" spans="1:11" s="56" customFormat="1" ht="12.75" hidden="1" customHeight="1" thickBot="1" x14ac:dyDescent="0.25">
      <c r="A34" s="108"/>
      <c r="B34" s="109"/>
      <c r="C34" s="110"/>
      <c r="D34" s="111">
        <v>3311</v>
      </c>
      <c r="E34" s="112">
        <v>5222</v>
      </c>
      <c r="F34" s="113" t="s">
        <v>102</v>
      </c>
      <c r="G34" s="114">
        <v>0</v>
      </c>
      <c r="H34" s="115">
        <v>0</v>
      </c>
      <c r="I34" s="77" t="e">
        <f>#REF!+H34</f>
        <v>#REF!</v>
      </c>
    </row>
    <row r="35" spans="1:11" s="56" customFormat="1" ht="12.75" hidden="1" customHeight="1" x14ac:dyDescent="0.2">
      <c r="A35" s="116" t="s">
        <v>70</v>
      </c>
      <c r="B35" s="117" t="s">
        <v>103</v>
      </c>
      <c r="C35" s="118" t="s">
        <v>76</v>
      </c>
      <c r="D35" s="119" t="s">
        <v>71</v>
      </c>
      <c r="E35" s="120" t="s">
        <v>71</v>
      </c>
      <c r="F35" s="121" t="s">
        <v>104</v>
      </c>
      <c r="G35" s="96">
        <v>0</v>
      </c>
      <c r="H35" s="107">
        <f>H36</f>
        <v>0</v>
      </c>
      <c r="I35" s="70" t="e">
        <f>#REF!+H35</f>
        <v>#REF!</v>
      </c>
    </row>
    <row r="36" spans="1:11" s="56" customFormat="1" ht="12.75" hidden="1" customHeight="1" thickBot="1" x14ac:dyDescent="0.25">
      <c r="A36" s="108"/>
      <c r="B36" s="109"/>
      <c r="C36" s="110"/>
      <c r="D36" s="111">
        <v>3311</v>
      </c>
      <c r="E36" s="122">
        <v>5222</v>
      </c>
      <c r="F36" s="123" t="s">
        <v>105</v>
      </c>
      <c r="G36" s="114">
        <v>0</v>
      </c>
      <c r="H36" s="115">
        <v>0</v>
      </c>
      <c r="I36" s="77" t="e">
        <f>#REF!+H36</f>
        <v>#REF!</v>
      </c>
    </row>
    <row r="37" spans="1:11" s="56" customFormat="1" ht="12.75" hidden="1" customHeight="1" x14ac:dyDescent="0.2">
      <c r="A37" s="101" t="s">
        <v>70</v>
      </c>
      <c r="B37" s="102" t="s">
        <v>106</v>
      </c>
      <c r="C37" s="103" t="s">
        <v>76</v>
      </c>
      <c r="D37" s="104" t="s">
        <v>71</v>
      </c>
      <c r="E37" s="105" t="s">
        <v>71</v>
      </c>
      <c r="F37" s="106" t="s">
        <v>107</v>
      </c>
      <c r="G37" s="96">
        <v>0</v>
      </c>
      <c r="H37" s="107">
        <f>H38</f>
        <v>0</v>
      </c>
      <c r="I37" s="70" t="e">
        <f>#REF!+H37</f>
        <v>#REF!</v>
      </c>
    </row>
    <row r="38" spans="1:11" s="56" customFormat="1" ht="12.75" hidden="1" customHeight="1" thickBot="1" x14ac:dyDescent="0.25">
      <c r="A38" s="108"/>
      <c r="B38" s="109"/>
      <c r="C38" s="110"/>
      <c r="D38" s="111">
        <v>3312</v>
      </c>
      <c r="E38" s="124">
        <v>5222</v>
      </c>
      <c r="F38" s="113" t="s">
        <v>102</v>
      </c>
      <c r="G38" s="114">
        <v>0</v>
      </c>
      <c r="H38" s="115">
        <v>0</v>
      </c>
      <c r="I38" s="77" t="e">
        <f>#REF!+H38</f>
        <v>#REF!</v>
      </c>
    </row>
    <row r="39" spans="1:11" s="56" customFormat="1" ht="12.75" hidden="1" customHeight="1" x14ac:dyDescent="0.2">
      <c r="A39" s="101" t="s">
        <v>70</v>
      </c>
      <c r="B39" s="102" t="s">
        <v>108</v>
      </c>
      <c r="C39" s="103" t="s">
        <v>109</v>
      </c>
      <c r="D39" s="104" t="s">
        <v>71</v>
      </c>
      <c r="E39" s="105" t="s">
        <v>71</v>
      </c>
      <c r="F39" s="125" t="s">
        <v>110</v>
      </c>
      <c r="G39" s="96">
        <v>0</v>
      </c>
      <c r="H39" s="107">
        <f>H40</f>
        <v>0</v>
      </c>
      <c r="I39" s="70" t="e">
        <f>#REF!+H39</f>
        <v>#REF!</v>
      </c>
    </row>
    <row r="40" spans="1:11" s="56" customFormat="1" ht="12.75" hidden="1" customHeight="1" thickBot="1" x14ac:dyDescent="0.25">
      <c r="A40" s="108"/>
      <c r="B40" s="109"/>
      <c r="C40" s="110"/>
      <c r="D40" s="111">
        <v>3312</v>
      </c>
      <c r="E40" s="124">
        <v>5321</v>
      </c>
      <c r="F40" s="113" t="s">
        <v>111</v>
      </c>
      <c r="G40" s="114">
        <v>0</v>
      </c>
      <c r="H40" s="115">
        <v>0</v>
      </c>
      <c r="I40" s="77" t="e">
        <f>#REF!+H40</f>
        <v>#REF!</v>
      </c>
    </row>
    <row r="41" spans="1:11" s="56" customFormat="1" ht="12.75" hidden="1" customHeight="1" x14ac:dyDescent="0.2">
      <c r="A41" s="101" t="s">
        <v>70</v>
      </c>
      <c r="B41" s="117" t="s">
        <v>112</v>
      </c>
      <c r="C41" s="103" t="s">
        <v>109</v>
      </c>
      <c r="D41" s="104" t="s">
        <v>71</v>
      </c>
      <c r="E41" s="105" t="s">
        <v>71</v>
      </c>
      <c r="F41" s="125" t="s">
        <v>113</v>
      </c>
      <c r="G41" s="96">
        <v>0</v>
      </c>
      <c r="H41" s="107">
        <f>H42</f>
        <v>0</v>
      </c>
      <c r="I41" s="70" t="e">
        <f>#REF!+H41</f>
        <v>#REF!</v>
      </c>
    </row>
    <row r="42" spans="1:11" s="56" customFormat="1" ht="12.75" hidden="1" customHeight="1" thickBot="1" x14ac:dyDescent="0.25">
      <c r="A42" s="108"/>
      <c r="B42" s="109"/>
      <c r="C42" s="110"/>
      <c r="D42" s="111">
        <v>3311</v>
      </c>
      <c r="E42" s="112">
        <v>5321</v>
      </c>
      <c r="F42" s="113" t="s">
        <v>114</v>
      </c>
      <c r="G42" s="114">
        <v>0</v>
      </c>
      <c r="H42" s="115">
        <v>0</v>
      </c>
      <c r="I42" s="77" t="e">
        <f>#REF!+H42</f>
        <v>#REF!</v>
      </c>
    </row>
    <row r="43" spans="1:11" s="56" customFormat="1" ht="12.75" hidden="1" customHeight="1" x14ac:dyDescent="0.2">
      <c r="A43" s="101" t="s">
        <v>70</v>
      </c>
      <c r="B43" s="102" t="s">
        <v>115</v>
      </c>
      <c r="C43" s="103" t="s">
        <v>109</v>
      </c>
      <c r="D43" s="104" t="s">
        <v>71</v>
      </c>
      <c r="E43" s="105" t="s">
        <v>71</v>
      </c>
      <c r="F43" s="125" t="s">
        <v>116</v>
      </c>
      <c r="G43" s="96">
        <v>0</v>
      </c>
      <c r="H43" s="107">
        <f>H44</f>
        <v>0</v>
      </c>
      <c r="I43" s="70" t="e">
        <f>#REF!+H43</f>
        <v>#REF!</v>
      </c>
    </row>
    <row r="44" spans="1:11" s="56" customFormat="1" ht="12.75" hidden="1" customHeight="1" thickBot="1" x14ac:dyDescent="0.25">
      <c r="A44" s="108"/>
      <c r="B44" s="109"/>
      <c r="C44" s="110"/>
      <c r="D44" s="111">
        <v>3311</v>
      </c>
      <c r="E44" s="112">
        <v>5321</v>
      </c>
      <c r="F44" s="113" t="s">
        <v>114</v>
      </c>
      <c r="G44" s="114">
        <v>0</v>
      </c>
      <c r="H44" s="115">
        <v>0</v>
      </c>
      <c r="I44" s="77" t="e">
        <f>#REF!+H44</f>
        <v>#REF!</v>
      </c>
    </row>
    <row r="45" spans="1:11" s="56" customFormat="1" ht="12.75" hidden="1" customHeight="1" x14ac:dyDescent="0.2">
      <c r="A45" s="101" t="s">
        <v>70</v>
      </c>
      <c r="B45" s="102" t="s">
        <v>117</v>
      </c>
      <c r="C45" s="103" t="s">
        <v>76</v>
      </c>
      <c r="D45" s="104" t="s">
        <v>71</v>
      </c>
      <c r="E45" s="105" t="s">
        <v>71</v>
      </c>
      <c r="F45" s="125" t="s">
        <v>118</v>
      </c>
      <c r="G45" s="96">
        <v>0</v>
      </c>
      <c r="H45" s="107">
        <f>H46</f>
        <v>0</v>
      </c>
      <c r="I45" s="70" t="e">
        <f>#REF!+H45</f>
        <v>#REF!</v>
      </c>
      <c r="K45" s="56" t="s">
        <v>119</v>
      </c>
    </row>
    <row r="46" spans="1:11" s="56" customFormat="1" ht="12.75" hidden="1" customHeight="1" thickBot="1" x14ac:dyDescent="0.25">
      <c r="A46" s="108"/>
      <c r="B46" s="109"/>
      <c r="C46" s="110"/>
      <c r="D46" s="111">
        <v>3311</v>
      </c>
      <c r="E46" s="122">
        <v>5222</v>
      </c>
      <c r="F46" s="126" t="s">
        <v>102</v>
      </c>
      <c r="G46" s="114">
        <v>0</v>
      </c>
      <c r="H46" s="115">
        <v>0</v>
      </c>
      <c r="I46" s="77" t="e">
        <f>#REF!+H46</f>
        <v>#REF!</v>
      </c>
    </row>
    <row r="47" spans="1:11" s="56" customFormat="1" ht="12.75" hidden="1" customHeight="1" x14ac:dyDescent="0.2">
      <c r="A47" s="101" t="s">
        <v>70</v>
      </c>
      <c r="B47" s="117" t="s">
        <v>120</v>
      </c>
      <c r="C47" s="103" t="s">
        <v>76</v>
      </c>
      <c r="D47" s="104" t="s">
        <v>71</v>
      </c>
      <c r="E47" s="105" t="s">
        <v>71</v>
      </c>
      <c r="F47" s="125" t="s">
        <v>121</v>
      </c>
      <c r="G47" s="96">
        <v>0</v>
      </c>
      <c r="H47" s="107">
        <f>H48</f>
        <v>0</v>
      </c>
      <c r="I47" s="70" t="e">
        <f>#REF!+H47</f>
        <v>#REF!</v>
      </c>
    </row>
    <row r="48" spans="1:11" s="56" customFormat="1" ht="12.75" hidden="1" customHeight="1" thickBot="1" x14ac:dyDescent="0.25">
      <c r="A48" s="108"/>
      <c r="B48" s="109"/>
      <c r="C48" s="110"/>
      <c r="D48" s="111">
        <v>3311</v>
      </c>
      <c r="E48" s="122">
        <v>5222</v>
      </c>
      <c r="F48" s="126" t="s">
        <v>102</v>
      </c>
      <c r="G48" s="114">
        <v>0</v>
      </c>
      <c r="H48" s="115">
        <v>0</v>
      </c>
      <c r="I48" s="77" t="e">
        <f>#REF!+H48</f>
        <v>#REF!</v>
      </c>
    </row>
    <row r="49" spans="1:9" s="56" customFormat="1" ht="12.75" hidden="1" customHeight="1" x14ac:dyDescent="0.2">
      <c r="A49" s="101" t="s">
        <v>70</v>
      </c>
      <c r="B49" s="102" t="s">
        <v>122</v>
      </c>
      <c r="C49" s="103" t="s">
        <v>76</v>
      </c>
      <c r="D49" s="104" t="s">
        <v>71</v>
      </c>
      <c r="E49" s="105" t="s">
        <v>71</v>
      </c>
      <c r="F49" s="125" t="s">
        <v>123</v>
      </c>
      <c r="G49" s="96">
        <v>0</v>
      </c>
      <c r="H49" s="107">
        <f>H50</f>
        <v>0</v>
      </c>
      <c r="I49" s="70" t="e">
        <f>#REF!+H49</f>
        <v>#REF!</v>
      </c>
    </row>
    <row r="50" spans="1:9" s="56" customFormat="1" ht="12.75" hidden="1" customHeight="1" thickBot="1" x14ac:dyDescent="0.25">
      <c r="A50" s="108"/>
      <c r="B50" s="109"/>
      <c r="C50" s="110"/>
      <c r="D50" s="111">
        <v>3311</v>
      </c>
      <c r="E50" s="122">
        <v>5222</v>
      </c>
      <c r="F50" s="126" t="s">
        <v>124</v>
      </c>
      <c r="G50" s="114">
        <v>0</v>
      </c>
      <c r="H50" s="115">
        <v>0</v>
      </c>
      <c r="I50" s="77" t="e">
        <f>#REF!+H50</f>
        <v>#REF!</v>
      </c>
    </row>
    <row r="51" spans="1:9" s="56" customFormat="1" ht="12.75" hidden="1" customHeight="1" x14ac:dyDescent="0.2">
      <c r="A51" s="101" t="s">
        <v>70</v>
      </c>
      <c r="B51" s="102" t="s">
        <v>125</v>
      </c>
      <c r="C51" s="103" t="s">
        <v>126</v>
      </c>
      <c r="D51" s="104" t="s">
        <v>71</v>
      </c>
      <c r="E51" s="105" t="s">
        <v>71</v>
      </c>
      <c r="F51" s="125" t="s">
        <v>127</v>
      </c>
      <c r="G51" s="96">
        <v>0</v>
      </c>
      <c r="H51" s="107">
        <f>H52</f>
        <v>0</v>
      </c>
      <c r="I51" s="70" t="e">
        <f>#REF!+H51</f>
        <v>#REF!</v>
      </c>
    </row>
    <row r="52" spans="1:9" s="56" customFormat="1" ht="12.75" hidden="1" customHeight="1" thickBot="1" x14ac:dyDescent="0.25">
      <c r="A52" s="108"/>
      <c r="B52" s="109"/>
      <c r="C52" s="110"/>
      <c r="D52" s="111">
        <v>3312</v>
      </c>
      <c r="E52" s="112">
        <v>5321</v>
      </c>
      <c r="F52" s="126" t="s">
        <v>114</v>
      </c>
      <c r="G52" s="114">
        <v>0</v>
      </c>
      <c r="H52" s="115">
        <v>0</v>
      </c>
      <c r="I52" s="77" t="e">
        <f>#REF!+H52</f>
        <v>#REF!</v>
      </c>
    </row>
    <row r="53" spans="1:9" s="56" customFormat="1" ht="12.75" hidden="1" customHeight="1" x14ac:dyDescent="0.2">
      <c r="A53" s="101" t="s">
        <v>70</v>
      </c>
      <c r="B53" s="117" t="s">
        <v>128</v>
      </c>
      <c r="C53" s="103" t="s">
        <v>76</v>
      </c>
      <c r="D53" s="104" t="s">
        <v>71</v>
      </c>
      <c r="E53" s="105" t="s">
        <v>71</v>
      </c>
      <c r="F53" s="125" t="s">
        <v>129</v>
      </c>
      <c r="G53" s="96">
        <v>0</v>
      </c>
      <c r="H53" s="107">
        <f>H54</f>
        <v>0</v>
      </c>
      <c r="I53" s="70" t="e">
        <f>#REF!+H53</f>
        <v>#REF!</v>
      </c>
    </row>
    <row r="54" spans="1:9" s="56" customFormat="1" ht="12.75" hidden="1" customHeight="1" thickBot="1" x14ac:dyDescent="0.25">
      <c r="A54" s="108"/>
      <c r="B54" s="109"/>
      <c r="C54" s="110"/>
      <c r="D54" s="111">
        <v>3311</v>
      </c>
      <c r="E54" s="112">
        <v>5222</v>
      </c>
      <c r="F54" s="126" t="s">
        <v>124</v>
      </c>
      <c r="G54" s="114">
        <v>0</v>
      </c>
      <c r="H54" s="115">
        <v>0</v>
      </c>
      <c r="I54" s="77" t="e">
        <f>#REF!+H54</f>
        <v>#REF!</v>
      </c>
    </row>
    <row r="55" spans="1:9" s="56" customFormat="1" ht="12.75" hidden="1" customHeight="1" x14ac:dyDescent="0.2">
      <c r="A55" s="101" t="s">
        <v>70</v>
      </c>
      <c r="B55" s="102" t="s">
        <v>130</v>
      </c>
      <c r="C55" s="103" t="s">
        <v>76</v>
      </c>
      <c r="D55" s="104" t="s">
        <v>71</v>
      </c>
      <c r="E55" s="105" t="s">
        <v>71</v>
      </c>
      <c r="F55" s="125" t="s">
        <v>131</v>
      </c>
      <c r="G55" s="96">
        <v>0</v>
      </c>
      <c r="H55" s="107">
        <f>H56</f>
        <v>0</v>
      </c>
      <c r="I55" s="70" t="e">
        <f>#REF!+H55</f>
        <v>#REF!</v>
      </c>
    </row>
    <row r="56" spans="1:9" s="56" customFormat="1" ht="12.75" hidden="1" customHeight="1" thickBot="1" x14ac:dyDescent="0.25">
      <c r="A56" s="108"/>
      <c r="B56" s="109"/>
      <c r="C56" s="110"/>
      <c r="D56" s="111">
        <v>3311</v>
      </c>
      <c r="E56" s="112">
        <v>5222</v>
      </c>
      <c r="F56" s="126" t="s">
        <v>102</v>
      </c>
      <c r="G56" s="114">
        <v>0</v>
      </c>
      <c r="H56" s="115">
        <v>0</v>
      </c>
      <c r="I56" s="77" t="e">
        <f>#REF!+H56</f>
        <v>#REF!</v>
      </c>
    </row>
    <row r="57" spans="1:9" s="56" customFormat="1" ht="12.75" hidden="1" customHeight="1" x14ac:dyDescent="0.2">
      <c r="A57" s="101" t="s">
        <v>70</v>
      </c>
      <c r="B57" s="102" t="s">
        <v>132</v>
      </c>
      <c r="C57" s="103" t="s">
        <v>76</v>
      </c>
      <c r="D57" s="104" t="s">
        <v>133</v>
      </c>
      <c r="E57" s="105" t="s">
        <v>71</v>
      </c>
      <c r="F57" s="125" t="s">
        <v>134</v>
      </c>
      <c r="G57" s="96">
        <v>0</v>
      </c>
      <c r="H57" s="107">
        <f>H58</f>
        <v>0</v>
      </c>
      <c r="I57" s="70" t="e">
        <f>#REF!+H57</f>
        <v>#REF!</v>
      </c>
    </row>
    <row r="58" spans="1:9" s="56" customFormat="1" ht="12.75" hidden="1" customHeight="1" thickBot="1" x14ac:dyDescent="0.25">
      <c r="A58" s="108"/>
      <c r="B58" s="109"/>
      <c r="C58" s="110"/>
      <c r="D58" s="111">
        <v>3311</v>
      </c>
      <c r="E58" s="112">
        <v>5222</v>
      </c>
      <c r="F58" s="126" t="s">
        <v>124</v>
      </c>
      <c r="G58" s="114">
        <v>0</v>
      </c>
      <c r="H58" s="115">
        <v>0</v>
      </c>
      <c r="I58" s="77" t="e">
        <f>#REF!+H58</f>
        <v>#REF!</v>
      </c>
    </row>
    <row r="59" spans="1:9" s="56" customFormat="1" ht="12.75" hidden="1" customHeight="1" x14ac:dyDescent="0.2">
      <c r="A59" s="101" t="s">
        <v>70</v>
      </c>
      <c r="B59" s="117" t="s">
        <v>135</v>
      </c>
      <c r="C59" s="103" t="s">
        <v>76</v>
      </c>
      <c r="D59" s="104" t="s">
        <v>71</v>
      </c>
      <c r="E59" s="105" t="s">
        <v>71</v>
      </c>
      <c r="F59" s="125" t="s">
        <v>136</v>
      </c>
      <c r="G59" s="96">
        <v>0</v>
      </c>
      <c r="H59" s="107">
        <f>H60</f>
        <v>0</v>
      </c>
      <c r="I59" s="70" t="e">
        <f>#REF!+H59</f>
        <v>#REF!</v>
      </c>
    </row>
    <row r="60" spans="1:9" s="56" customFormat="1" ht="12.75" hidden="1" customHeight="1" thickBot="1" x14ac:dyDescent="0.25">
      <c r="A60" s="108"/>
      <c r="B60" s="109"/>
      <c r="C60" s="110"/>
      <c r="D60" s="127">
        <v>3311</v>
      </c>
      <c r="E60" s="128">
        <v>5213</v>
      </c>
      <c r="F60" s="129" t="s">
        <v>137</v>
      </c>
      <c r="G60" s="130">
        <v>0</v>
      </c>
      <c r="H60" s="115">
        <v>0</v>
      </c>
      <c r="I60" s="77" t="e">
        <f>#REF!+H60</f>
        <v>#REF!</v>
      </c>
    </row>
    <row r="61" spans="1:9" s="56" customFormat="1" ht="12.75" hidden="1" customHeight="1" x14ac:dyDescent="0.2">
      <c r="A61" s="101" t="s">
        <v>70</v>
      </c>
      <c r="B61" s="102" t="s">
        <v>138</v>
      </c>
      <c r="C61" s="103" t="s">
        <v>76</v>
      </c>
      <c r="D61" s="104" t="s">
        <v>71</v>
      </c>
      <c r="E61" s="105" t="s">
        <v>71</v>
      </c>
      <c r="F61" s="125" t="s">
        <v>139</v>
      </c>
      <c r="G61" s="96">
        <v>0</v>
      </c>
      <c r="H61" s="107">
        <f>H62</f>
        <v>0</v>
      </c>
      <c r="I61" s="70" t="e">
        <f>#REF!+H61</f>
        <v>#REF!</v>
      </c>
    </row>
    <row r="62" spans="1:9" s="56" customFormat="1" ht="12.75" hidden="1" customHeight="1" thickBot="1" x14ac:dyDescent="0.25">
      <c r="A62" s="108"/>
      <c r="B62" s="109"/>
      <c r="C62" s="110"/>
      <c r="D62" s="122">
        <v>3311</v>
      </c>
      <c r="E62" s="112">
        <v>5222</v>
      </c>
      <c r="F62" s="129" t="s">
        <v>102</v>
      </c>
      <c r="G62" s="114">
        <v>0</v>
      </c>
      <c r="H62" s="115">
        <v>0</v>
      </c>
      <c r="I62" s="77" t="e">
        <f>#REF!+H62</f>
        <v>#REF!</v>
      </c>
    </row>
    <row r="63" spans="1:9" s="56" customFormat="1" ht="12.75" hidden="1" customHeight="1" x14ac:dyDescent="0.2">
      <c r="A63" s="101" t="s">
        <v>70</v>
      </c>
      <c r="B63" s="102" t="s">
        <v>140</v>
      </c>
      <c r="C63" s="103" t="s">
        <v>76</v>
      </c>
      <c r="D63" s="104" t="s">
        <v>71</v>
      </c>
      <c r="E63" s="105" t="s">
        <v>71</v>
      </c>
      <c r="F63" s="125" t="s">
        <v>141</v>
      </c>
      <c r="G63" s="96">
        <v>0</v>
      </c>
      <c r="H63" s="107">
        <f>H64</f>
        <v>0</v>
      </c>
      <c r="I63" s="70" t="e">
        <f>#REF!+H63</f>
        <v>#REF!</v>
      </c>
    </row>
    <row r="64" spans="1:9" s="56" customFormat="1" ht="12.75" hidden="1" customHeight="1" thickBot="1" x14ac:dyDescent="0.25">
      <c r="A64" s="108"/>
      <c r="B64" s="109"/>
      <c r="C64" s="110"/>
      <c r="D64" s="111">
        <v>3311</v>
      </c>
      <c r="E64" s="122">
        <v>5212</v>
      </c>
      <c r="F64" s="113" t="s">
        <v>142</v>
      </c>
      <c r="G64" s="114">
        <v>0</v>
      </c>
      <c r="H64" s="115">
        <v>0</v>
      </c>
      <c r="I64" s="77" t="e">
        <f>#REF!+H64</f>
        <v>#REF!</v>
      </c>
    </row>
    <row r="65" spans="1:9" s="56" customFormat="1" ht="12.75" hidden="1" customHeight="1" x14ac:dyDescent="0.2">
      <c r="A65" s="101" t="s">
        <v>70</v>
      </c>
      <c r="B65" s="117" t="s">
        <v>143</v>
      </c>
      <c r="C65" s="103" t="s">
        <v>144</v>
      </c>
      <c r="D65" s="104" t="s">
        <v>71</v>
      </c>
      <c r="E65" s="105" t="s">
        <v>71</v>
      </c>
      <c r="F65" s="125" t="s">
        <v>145</v>
      </c>
      <c r="G65" s="96">
        <v>0</v>
      </c>
      <c r="H65" s="107">
        <f>H66</f>
        <v>0</v>
      </c>
      <c r="I65" s="70" t="e">
        <f>#REF!+H65</f>
        <v>#REF!</v>
      </c>
    </row>
    <row r="66" spans="1:9" s="56" customFormat="1" ht="12.75" hidden="1" customHeight="1" thickBot="1" x14ac:dyDescent="0.25">
      <c r="A66" s="108"/>
      <c r="B66" s="109"/>
      <c r="C66" s="110"/>
      <c r="D66" s="111">
        <v>3311</v>
      </c>
      <c r="E66" s="122">
        <v>5331</v>
      </c>
      <c r="F66" s="126" t="s">
        <v>146</v>
      </c>
      <c r="G66" s="114">
        <v>0</v>
      </c>
      <c r="H66" s="115">
        <v>0</v>
      </c>
      <c r="I66" s="77" t="e">
        <f>#REF!+H66</f>
        <v>#REF!</v>
      </c>
    </row>
    <row r="67" spans="1:9" s="56" customFormat="1" ht="12.75" hidden="1" customHeight="1" x14ac:dyDescent="0.2">
      <c r="A67" s="101" t="s">
        <v>70</v>
      </c>
      <c r="B67" s="102" t="s">
        <v>147</v>
      </c>
      <c r="C67" s="103" t="s">
        <v>144</v>
      </c>
      <c r="D67" s="104" t="s">
        <v>71</v>
      </c>
      <c r="E67" s="105" t="s">
        <v>71</v>
      </c>
      <c r="F67" s="125" t="s">
        <v>148</v>
      </c>
      <c r="G67" s="96">
        <v>0</v>
      </c>
      <c r="H67" s="107">
        <f>H68</f>
        <v>0</v>
      </c>
      <c r="I67" s="70" t="e">
        <f>#REF!+H67</f>
        <v>#REF!</v>
      </c>
    </row>
    <row r="68" spans="1:9" s="56" customFormat="1" ht="12.75" hidden="1" customHeight="1" thickBot="1" x14ac:dyDescent="0.25">
      <c r="A68" s="108"/>
      <c r="B68" s="109"/>
      <c r="C68" s="110"/>
      <c r="D68" s="111">
        <v>3311</v>
      </c>
      <c r="E68" s="122">
        <v>5331</v>
      </c>
      <c r="F68" s="126" t="s">
        <v>146</v>
      </c>
      <c r="G68" s="114">
        <v>0</v>
      </c>
      <c r="H68" s="115">
        <v>0</v>
      </c>
      <c r="I68" s="77" t="e">
        <f>#REF!+H68</f>
        <v>#REF!</v>
      </c>
    </row>
    <row r="69" spans="1:9" s="56" customFormat="1" ht="12.75" hidden="1" customHeight="1" x14ac:dyDescent="0.2">
      <c r="A69" s="101" t="s">
        <v>70</v>
      </c>
      <c r="B69" s="102" t="s">
        <v>149</v>
      </c>
      <c r="C69" s="103" t="s">
        <v>76</v>
      </c>
      <c r="D69" s="104" t="s">
        <v>71</v>
      </c>
      <c r="E69" s="105" t="s">
        <v>71</v>
      </c>
      <c r="F69" s="125" t="s">
        <v>150</v>
      </c>
      <c r="G69" s="96">
        <v>0</v>
      </c>
      <c r="H69" s="107">
        <f>H70</f>
        <v>0</v>
      </c>
      <c r="I69" s="70" t="e">
        <f>#REF!+H69</f>
        <v>#REF!</v>
      </c>
    </row>
    <row r="70" spans="1:9" s="56" customFormat="1" ht="12.75" hidden="1" customHeight="1" thickBot="1" x14ac:dyDescent="0.25">
      <c r="A70" s="108"/>
      <c r="B70" s="109"/>
      <c r="C70" s="110"/>
      <c r="D70" s="111">
        <v>3311</v>
      </c>
      <c r="E70" s="112">
        <v>5221</v>
      </c>
      <c r="F70" s="126" t="s">
        <v>151</v>
      </c>
      <c r="G70" s="114">
        <v>0</v>
      </c>
      <c r="H70" s="115">
        <v>0</v>
      </c>
      <c r="I70" s="77" t="e">
        <f>#REF!+H70</f>
        <v>#REF!</v>
      </c>
    </row>
    <row r="71" spans="1:9" s="56" customFormat="1" ht="12.75" hidden="1" customHeight="1" x14ac:dyDescent="0.2">
      <c r="A71" s="101" t="s">
        <v>70</v>
      </c>
      <c r="B71" s="117" t="s">
        <v>152</v>
      </c>
      <c r="C71" s="103" t="s">
        <v>76</v>
      </c>
      <c r="D71" s="104" t="s">
        <v>71</v>
      </c>
      <c r="E71" s="105" t="s">
        <v>71</v>
      </c>
      <c r="F71" s="125" t="s">
        <v>153</v>
      </c>
      <c r="G71" s="96">
        <v>0</v>
      </c>
      <c r="H71" s="107">
        <f>H72</f>
        <v>0</v>
      </c>
      <c r="I71" s="70" t="e">
        <f>#REF!+H71</f>
        <v>#REF!</v>
      </c>
    </row>
    <row r="72" spans="1:9" s="56" customFormat="1" ht="12.75" hidden="1" customHeight="1" thickBot="1" x14ac:dyDescent="0.25">
      <c r="A72" s="108"/>
      <c r="B72" s="109"/>
      <c r="C72" s="110"/>
      <c r="D72" s="111">
        <v>3311</v>
      </c>
      <c r="E72" s="112">
        <v>5221</v>
      </c>
      <c r="F72" s="131" t="s">
        <v>151</v>
      </c>
      <c r="G72" s="114">
        <v>0</v>
      </c>
      <c r="H72" s="115">
        <v>0</v>
      </c>
      <c r="I72" s="77" t="e">
        <f>#REF!+H72</f>
        <v>#REF!</v>
      </c>
    </row>
    <row r="73" spans="1:9" s="56" customFormat="1" ht="12.75" hidden="1" customHeight="1" x14ac:dyDescent="0.2">
      <c r="A73" s="101" t="s">
        <v>70</v>
      </c>
      <c r="B73" s="102" t="s">
        <v>154</v>
      </c>
      <c r="C73" s="103" t="s">
        <v>155</v>
      </c>
      <c r="D73" s="105" t="s">
        <v>71</v>
      </c>
      <c r="E73" s="105" t="s">
        <v>71</v>
      </c>
      <c r="F73" s="106" t="s">
        <v>156</v>
      </c>
      <c r="G73" s="132">
        <v>0</v>
      </c>
      <c r="H73" s="107">
        <f>H74</f>
        <v>0</v>
      </c>
      <c r="I73" s="70" t="e">
        <f>#REF!+H73</f>
        <v>#REF!</v>
      </c>
    </row>
    <row r="74" spans="1:9" s="56" customFormat="1" ht="12.75" hidden="1" customHeight="1" thickBot="1" x14ac:dyDescent="0.25">
      <c r="A74" s="108"/>
      <c r="B74" s="109"/>
      <c r="C74" s="110"/>
      <c r="D74" s="122">
        <v>3312</v>
      </c>
      <c r="E74" s="112">
        <v>5321</v>
      </c>
      <c r="F74" s="113" t="s">
        <v>114</v>
      </c>
      <c r="G74" s="133">
        <v>0</v>
      </c>
      <c r="H74" s="115">
        <v>0</v>
      </c>
      <c r="I74" s="77" t="e">
        <f>#REF!+H74</f>
        <v>#REF!</v>
      </c>
    </row>
    <row r="75" spans="1:9" s="56" customFormat="1" ht="12.75" hidden="1" customHeight="1" x14ac:dyDescent="0.2">
      <c r="A75" s="101" t="s">
        <v>70</v>
      </c>
      <c r="B75" s="102" t="s">
        <v>157</v>
      </c>
      <c r="C75" s="103" t="s">
        <v>158</v>
      </c>
      <c r="D75" s="105" t="s">
        <v>71</v>
      </c>
      <c r="E75" s="105" t="s">
        <v>71</v>
      </c>
      <c r="F75" s="106" t="s">
        <v>159</v>
      </c>
      <c r="G75" s="132">
        <v>0</v>
      </c>
      <c r="H75" s="107">
        <f>H76</f>
        <v>0</v>
      </c>
      <c r="I75" s="70" t="e">
        <f>#REF!+H75</f>
        <v>#REF!</v>
      </c>
    </row>
    <row r="76" spans="1:9" s="56" customFormat="1" ht="12.75" hidden="1" customHeight="1" thickBot="1" x14ac:dyDescent="0.25">
      <c r="A76" s="108"/>
      <c r="B76" s="109"/>
      <c r="C76" s="110"/>
      <c r="D76" s="122">
        <v>3311</v>
      </c>
      <c r="E76" s="122">
        <v>5321</v>
      </c>
      <c r="F76" s="134" t="s">
        <v>160</v>
      </c>
      <c r="G76" s="135">
        <v>0</v>
      </c>
      <c r="H76" s="115">
        <v>0</v>
      </c>
      <c r="I76" s="77" t="e">
        <f>#REF!+H76</f>
        <v>#REF!</v>
      </c>
    </row>
    <row r="77" spans="1:9" s="56" customFormat="1" ht="12.75" customHeight="1" x14ac:dyDescent="0.2"/>
    <row r="78" spans="1:9" s="56" customFormat="1" ht="12.75" customHeight="1" x14ac:dyDescent="0.2"/>
    <row r="79" spans="1:9" s="56" customFormat="1" ht="12.75" customHeight="1" x14ac:dyDescent="0.2"/>
    <row r="80" spans="1:9" s="56" customFormat="1" ht="12.75" customHeight="1" x14ac:dyDescent="0.2"/>
    <row r="81" spans="1:9" s="56" customFormat="1" ht="12.75" customHeight="1" x14ac:dyDescent="0.2"/>
    <row r="82" spans="1:9" s="56" customFormat="1" ht="12.75" customHeight="1" x14ac:dyDescent="0.2"/>
    <row r="83" spans="1:9" s="56" customFormat="1" ht="12.75" customHeight="1" x14ac:dyDescent="0.2"/>
    <row r="84" spans="1:9" s="56" customFormat="1" ht="12.75" customHeight="1" x14ac:dyDescent="0.2"/>
    <row r="85" spans="1:9" s="56" customFormat="1" ht="12.75" customHeight="1" x14ac:dyDescent="0.2"/>
    <row r="86" spans="1:9" s="56" customFormat="1" ht="12.75" customHeight="1" x14ac:dyDescent="0.2"/>
    <row r="87" spans="1:9" s="56" customFormat="1" ht="12.75" customHeight="1" x14ac:dyDescent="0.2"/>
    <row r="88" spans="1:9" s="56" customFormat="1" ht="12.75" customHeight="1" x14ac:dyDescent="0.2"/>
    <row r="89" spans="1:9" s="56" customFormat="1" ht="12.75" customHeight="1" x14ac:dyDescent="0.2"/>
    <row r="90" spans="1:9" s="56" customFormat="1" ht="12.75" customHeight="1" x14ac:dyDescent="0.2">
      <c r="F90" s="136"/>
    </row>
    <row r="91" spans="1:9" s="56" customFormat="1" ht="12.75" customHeight="1" x14ac:dyDescent="0.2">
      <c r="F91" s="136"/>
    </row>
    <row r="92" spans="1:9" s="56" customFormat="1" ht="12.75" customHeight="1" x14ac:dyDescent="0.2">
      <c r="A92" s="95"/>
      <c r="B92" s="95"/>
      <c r="C92" s="95"/>
      <c r="D92" s="95"/>
      <c r="E92" s="95"/>
      <c r="F92" s="137"/>
      <c r="G92" s="95"/>
      <c r="H92" s="95"/>
      <c r="I92" s="95"/>
    </row>
    <row r="93" spans="1:9" s="56" customFormat="1" ht="12.75" customHeight="1" x14ac:dyDescent="0.2">
      <c r="A93" s="95"/>
      <c r="B93" s="95"/>
      <c r="C93" s="95"/>
      <c r="D93" s="95"/>
      <c r="E93" s="95"/>
      <c r="F93" s="137"/>
      <c r="G93" s="95"/>
      <c r="H93" s="95"/>
      <c r="I93" s="95"/>
    </row>
    <row r="94" spans="1:9" s="56" customFormat="1" ht="12.75" customHeight="1" x14ac:dyDescent="0.2">
      <c r="A94" s="95"/>
      <c r="B94" s="95"/>
      <c r="C94" s="95"/>
      <c r="D94" s="95"/>
      <c r="E94" s="95"/>
      <c r="F94" s="95"/>
      <c r="G94" s="95"/>
      <c r="H94" s="95"/>
      <c r="I94" s="95"/>
    </row>
    <row r="95" spans="1:9" s="56" customFormat="1" ht="12.75" customHeight="1" x14ac:dyDescent="0.2">
      <c r="A95" s="37"/>
      <c r="B95" s="37"/>
      <c r="C95" s="37"/>
      <c r="D95" s="37"/>
      <c r="E95" s="37"/>
      <c r="F95" s="37"/>
      <c r="G95" s="138"/>
      <c r="H95" s="37"/>
      <c r="I95" s="37"/>
    </row>
    <row r="96" spans="1:9" s="56" customFormat="1" ht="12.75" customHeight="1" x14ac:dyDescent="0.2">
      <c r="A96" s="169"/>
      <c r="B96" s="169"/>
      <c r="C96" s="169"/>
      <c r="D96" s="169"/>
      <c r="E96" s="139"/>
      <c r="F96" s="140"/>
      <c r="G96" s="141"/>
      <c r="H96" s="142"/>
      <c r="I96" s="141"/>
    </row>
    <row r="97" spans="1:9" s="56" customFormat="1" ht="12.75" customHeight="1" x14ac:dyDescent="0.2">
      <c r="A97" s="37"/>
      <c r="B97" s="37"/>
      <c r="C97" s="37"/>
      <c r="D97" s="37"/>
      <c r="E97" s="37"/>
      <c r="F97" s="37"/>
      <c r="G97" s="138"/>
      <c r="H97" s="37"/>
      <c r="I97" s="141"/>
    </row>
    <row r="98" spans="1:9" s="56" customFormat="1" ht="12.75" customHeight="1" x14ac:dyDescent="0.2">
      <c r="A98" s="37"/>
      <c r="B98" s="37"/>
      <c r="C98" s="37"/>
      <c r="D98" s="37"/>
      <c r="E98" s="37"/>
      <c r="F98" s="37"/>
      <c r="G98" s="138"/>
      <c r="H98" s="37"/>
      <c r="I98" s="37"/>
    </row>
    <row r="99" spans="1:9" s="56" customFormat="1" ht="12.75" customHeight="1" x14ac:dyDescent="0.2">
      <c r="A99" s="37"/>
      <c r="B99" s="37"/>
      <c r="C99" s="37"/>
      <c r="D99" s="37"/>
      <c r="E99" s="37"/>
      <c r="F99" s="37"/>
      <c r="G99" s="138"/>
      <c r="H99" s="37"/>
      <c r="I99" s="37"/>
    </row>
    <row r="100" spans="1:9" s="56" customFormat="1" ht="12.75" customHeight="1" x14ac:dyDescent="0.2">
      <c r="A100" s="37"/>
      <c r="B100" s="37"/>
      <c r="C100" s="37"/>
      <c r="D100" s="37"/>
      <c r="E100" s="37"/>
      <c r="F100" s="37"/>
      <c r="G100" s="138"/>
      <c r="H100" s="37"/>
      <c r="I100" s="37"/>
    </row>
    <row r="101" spans="1:9" s="56" customFormat="1" ht="12.75" customHeight="1" x14ac:dyDescent="0.2">
      <c r="A101" s="37"/>
      <c r="B101" s="37"/>
      <c r="C101" s="37"/>
      <c r="D101" s="37"/>
      <c r="E101" s="37"/>
      <c r="F101" s="37"/>
      <c r="G101" s="138"/>
      <c r="H101" s="37"/>
      <c r="I101" s="37"/>
    </row>
    <row r="102" spans="1:9" s="56" customFormat="1" ht="12.75" customHeight="1" x14ac:dyDescent="0.2">
      <c r="A102" s="37"/>
      <c r="B102" s="37"/>
      <c r="C102" s="37"/>
      <c r="D102" s="37"/>
      <c r="E102" s="37"/>
      <c r="F102" s="37"/>
      <c r="G102" s="138"/>
      <c r="H102" s="37"/>
      <c r="I102" s="37"/>
    </row>
    <row r="103" spans="1:9" s="56" customFormat="1" ht="12.75" customHeight="1" x14ac:dyDescent="0.2">
      <c r="A103" s="37"/>
      <c r="B103" s="37"/>
      <c r="C103" s="37"/>
      <c r="D103" s="37"/>
      <c r="E103" s="37"/>
      <c r="F103" s="37"/>
      <c r="G103" s="138"/>
      <c r="H103" s="37"/>
      <c r="I103" s="37"/>
    </row>
    <row r="104" spans="1:9" s="56" customFormat="1" ht="12.75" customHeight="1" x14ac:dyDescent="0.2">
      <c r="A104" s="37"/>
      <c r="B104" s="37"/>
      <c r="C104" s="37"/>
      <c r="D104" s="37"/>
      <c r="E104" s="37"/>
      <c r="F104" s="37"/>
      <c r="G104" s="138"/>
      <c r="H104" s="37"/>
      <c r="I104" s="37"/>
    </row>
    <row r="105" spans="1:9" s="56" customFormat="1" ht="12.75" customHeight="1" x14ac:dyDescent="0.2">
      <c r="A105" s="37"/>
      <c r="B105" s="37"/>
      <c r="C105" s="37"/>
      <c r="D105" s="37"/>
      <c r="E105" s="37"/>
      <c r="F105" s="37"/>
      <c r="G105" s="138"/>
      <c r="H105" s="37"/>
      <c r="I105" s="37"/>
    </row>
    <row r="106" spans="1:9" s="56" customFormat="1" ht="12.75" customHeight="1" x14ac:dyDescent="0.2">
      <c r="A106" s="37"/>
      <c r="B106" s="37"/>
      <c r="C106" s="37"/>
      <c r="D106" s="37"/>
      <c r="E106" s="37"/>
      <c r="F106" s="37"/>
      <c r="G106" s="138"/>
      <c r="H106" s="37"/>
      <c r="I106" s="37"/>
    </row>
    <row r="107" spans="1:9" s="95" customFormat="1" ht="12.75" customHeight="1" x14ac:dyDescent="0.2">
      <c r="A107" s="37"/>
      <c r="B107" s="37"/>
      <c r="C107" s="37"/>
      <c r="D107" s="37"/>
      <c r="E107" s="37"/>
      <c r="F107" s="37"/>
      <c r="G107" s="138"/>
      <c r="H107" s="37"/>
      <c r="I107" s="37"/>
    </row>
    <row r="108" spans="1:9" s="56" customFormat="1" ht="12.75" customHeight="1" x14ac:dyDescent="0.2">
      <c r="A108" s="37"/>
      <c r="B108" s="37"/>
      <c r="C108" s="37"/>
      <c r="D108" s="37"/>
      <c r="E108" s="37"/>
      <c r="F108" s="37"/>
      <c r="G108" s="138"/>
      <c r="H108" s="37"/>
      <c r="I108" s="37"/>
    </row>
    <row r="109" spans="1:9" s="56" customFormat="1" ht="12.75" customHeight="1" x14ac:dyDescent="0.2">
      <c r="A109" s="37"/>
      <c r="B109" s="37"/>
      <c r="C109" s="37"/>
      <c r="D109" s="37"/>
      <c r="E109" s="37"/>
      <c r="F109" s="37"/>
      <c r="G109" s="138"/>
      <c r="H109" s="37"/>
      <c r="I109" s="37"/>
    </row>
    <row r="110" spans="1:9" s="56" customFormat="1" ht="12.75" customHeight="1" x14ac:dyDescent="0.2">
      <c r="A110" s="37"/>
      <c r="B110" s="37"/>
      <c r="C110" s="37"/>
      <c r="D110" s="37"/>
      <c r="E110" s="37"/>
      <c r="F110" s="37"/>
      <c r="G110" s="138"/>
      <c r="H110" s="37"/>
      <c r="I110" s="37"/>
    </row>
    <row r="111" spans="1:9" s="56" customFormat="1" ht="12.75" customHeight="1" x14ac:dyDescent="0.2">
      <c r="A111" s="37"/>
      <c r="B111" s="37"/>
      <c r="C111" s="37"/>
      <c r="D111" s="37"/>
      <c r="E111" s="37"/>
      <c r="F111" s="37"/>
      <c r="G111" s="138"/>
      <c r="H111" s="37"/>
      <c r="I111" s="37"/>
    </row>
    <row r="112" spans="1:9" s="56" customFormat="1" ht="12.75" customHeight="1" x14ac:dyDescent="0.2">
      <c r="A112" s="37"/>
      <c r="B112" s="37"/>
      <c r="C112" s="37"/>
      <c r="D112" s="37"/>
      <c r="E112" s="37"/>
      <c r="F112" s="37"/>
      <c r="G112" s="138"/>
      <c r="H112" s="37"/>
      <c r="I112" s="37"/>
    </row>
    <row r="113" spans="1:9" s="56" customFormat="1" ht="12.75" customHeight="1" x14ac:dyDescent="0.2">
      <c r="A113" s="37"/>
      <c r="B113" s="37"/>
      <c r="C113" s="37"/>
      <c r="D113" s="37"/>
      <c r="E113" s="37"/>
      <c r="F113" s="37"/>
      <c r="G113" s="138"/>
      <c r="H113" s="37"/>
      <c r="I113" s="37"/>
    </row>
    <row r="114" spans="1:9" s="56" customFormat="1" ht="12.75" customHeight="1" x14ac:dyDescent="0.2">
      <c r="A114" s="37"/>
      <c r="B114" s="37"/>
      <c r="C114" s="37"/>
      <c r="D114" s="37"/>
      <c r="E114" s="37"/>
      <c r="F114" s="37"/>
      <c r="G114" s="138"/>
      <c r="H114" s="37"/>
      <c r="I114" s="37"/>
    </row>
    <row r="115" spans="1:9" s="56" customFormat="1" ht="12.75" customHeight="1" x14ac:dyDescent="0.2">
      <c r="A115" s="37"/>
      <c r="B115" s="37"/>
      <c r="C115" s="37"/>
      <c r="D115" s="37"/>
      <c r="E115" s="37"/>
      <c r="F115" s="37"/>
      <c r="G115" s="138"/>
      <c r="H115" s="37"/>
      <c r="I115" s="37"/>
    </row>
    <row r="116" spans="1:9" s="56" customFormat="1" ht="12.75" customHeight="1" x14ac:dyDescent="0.2">
      <c r="A116" s="37"/>
      <c r="B116" s="37"/>
      <c r="C116" s="37"/>
      <c r="D116" s="37"/>
      <c r="E116" s="37"/>
      <c r="F116" s="37"/>
      <c r="G116" s="138"/>
      <c r="H116" s="37"/>
      <c r="I116" s="37"/>
    </row>
    <row r="117" spans="1:9" s="56" customFormat="1" ht="12.75" customHeight="1" x14ac:dyDescent="0.2">
      <c r="A117" s="37"/>
      <c r="B117" s="37"/>
      <c r="C117" s="37"/>
      <c r="D117" s="37"/>
      <c r="E117" s="37"/>
      <c r="F117" s="37"/>
      <c r="G117" s="138"/>
      <c r="H117" s="37"/>
      <c r="I117" s="37"/>
    </row>
    <row r="118" spans="1:9" s="56" customFormat="1" ht="12.75" customHeight="1" x14ac:dyDescent="0.2">
      <c r="A118" s="37"/>
      <c r="B118" s="37"/>
      <c r="C118" s="37"/>
      <c r="D118" s="37"/>
      <c r="E118" s="37"/>
      <c r="F118" s="37"/>
      <c r="G118" s="138"/>
      <c r="H118" s="37"/>
      <c r="I118" s="37"/>
    </row>
    <row r="119" spans="1:9" s="56" customFormat="1" ht="12.75" customHeight="1" x14ac:dyDescent="0.2">
      <c r="A119" s="37"/>
      <c r="B119" s="37"/>
      <c r="C119" s="37"/>
      <c r="D119" s="37"/>
      <c r="E119" s="37"/>
      <c r="F119" s="37"/>
      <c r="G119" s="138"/>
      <c r="H119" s="37"/>
      <c r="I119" s="37"/>
    </row>
    <row r="120" spans="1:9" s="56" customFormat="1" ht="12.75" customHeight="1" x14ac:dyDescent="0.2">
      <c r="A120" s="37"/>
      <c r="B120" s="37"/>
      <c r="C120" s="37"/>
      <c r="D120" s="37"/>
      <c r="E120" s="37"/>
      <c r="F120" s="37"/>
      <c r="G120" s="138"/>
      <c r="H120" s="37"/>
      <c r="I120" s="37"/>
    </row>
    <row r="121" spans="1:9" s="95" customFormat="1" ht="12.75" customHeight="1" x14ac:dyDescent="0.2">
      <c r="A121" s="37"/>
      <c r="B121" s="37"/>
      <c r="C121" s="37"/>
      <c r="D121" s="37"/>
      <c r="E121" s="37"/>
      <c r="F121" s="37"/>
      <c r="G121" s="138"/>
      <c r="H121" s="37"/>
      <c r="I121" s="37"/>
    </row>
    <row r="122" spans="1:9" s="95" customFormat="1" ht="12.75" customHeight="1" x14ac:dyDescent="0.2">
      <c r="A122" s="37"/>
      <c r="B122" s="37"/>
      <c r="C122" s="37"/>
      <c r="D122" s="37"/>
      <c r="E122" s="37"/>
      <c r="F122" s="37"/>
      <c r="G122" s="138"/>
      <c r="H122" s="37"/>
      <c r="I122" s="37"/>
    </row>
    <row r="123" spans="1:9" s="95" customFormat="1" ht="12.75" customHeight="1" x14ac:dyDescent="0.2">
      <c r="A123" s="37"/>
      <c r="B123" s="37"/>
      <c r="C123" s="37"/>
      <c r="D123" s="37"/>
      <c r="E123" s="37"/>
      <c r="F123" s="37"/>
      <c r="G123" s="138"/>
      <c r="H123" s="37"/>
      <c r="I123" s="37"/>
    </row>
    <row r="124" spans="1:9" ht="12.75" customHeight="1" x14ac:dyDescent="0.2"/>
    <row r="125" spans="1:9" ht="12.75" customHeight="1" x14ac:dyDescent="0.2"/>
    <row r="126" spans="1:9" ht="12.75" customHeight="1" x14ac:dyDescent="0.2"/>
  </sheetData>
  <mergeCells count="6">
    <mergeCell ref="A96:D96"/>
    <mergeCell ref="G1:I1"/>
    <mergeCell ref="A2:I2"/>
    <mergeCell ref="A4:I4"/>
    <mergeCell ref="A6:I6"/>
    <mergeCell ref="B9:C9"/>
  </mergeCells>
  <pageMargins left="0.70866141732283472" right="0.5118110236220472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Bilance PaV</vt:lpstr>
      <vt:lpstr>91707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Skrbkova Ivana</dc:creator>
  <cp:lastModifiedBy>Skrbkova Ivana</cp:lastModifiedBy>
  <cp:lastPrinted>2015-04-02T14:25:53Z</cp:lastPrinted>
  <dcterms:created xsi:type="dcterms:W3CDTF">2015-04-02T14:01:58Z</dcterms:created>
  <dcterms:modified xsi:type="dcterms:W3CDTF">2015-04-03T05:53:18Z</dcterms:modified>
</cp:coreProperties>
</file>