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1" sheetId="7" r:id="rId1"/>
  </sheets>
  <definedNames>
    <definedName name="_xlnm.Print_Area" localSheetId="0">'příloha č. 1'!$A$1:$L$220</definedName>
  </definedNames>
  <calcPr calcId="145621"/>
</workbook>
</file>

<file path=xl/calcChain.xml><?xml version="1.0" encoding="utf-8"?>
<calcChain xmlns="http://schemas.openxmlformats.org/spreadsheetml/2006/main">
  <c r="G12" i="7" l="1"/>
  <c r="H12" i="7"/>
  <c r="I12" i="7"/>
  <c r="J12" i="7"/>
  <c r="K12" i="7"/>
  <c r="F12" i="7"/>
  <c r="K13" i="7"/>
  <c r="G14" i="7" l="1"/>
  <c r="H14" i="7"/>
  <c r="I14" i="7"/>
  <c r="J14" i="7"/>
  <c r="K14" i="7"/>
  <c r="F14" i="7"/>
  <c r="J167" i="7" l="1"/>
  <c r="J196" i="7"/>
  <c r="J219" i="7"/>
  <c r="J218" i="7" s="1"/>
  <c r="K217" i="7" l="1"/>
  <c r="J216" i="7"/>
  <c r="K216" i="7" s="1"/>
  <c r="K215" i="7"/>
  <c r="J214" i="7"/>
  <c r="K214" i="7" s="1"/>
  <c r="K213" i="7"/>
  <c r="J212" i="7"/>
  <c r="K212" i="7" s="1"/>
  <c r="K211" i="7"/>
  <c r="J210" i="7"/>
  <c r="K210" i="7" s="1"/>
  <c r="K209" i="7"/>
  <c r="J208" i="7"/>
  <c r="K207" i="7"/>
  <c r="J206" i="7"/>
  <c r="K206" i="7" s="1"/>
  <c r="K205" i="7"/>
  <c r="J204" i="7"/>
  <c r="K204" i="7" s="1"/>
  <c r="K203" i="7"/>
  <c r="J202" i="7"/>
  <c r="K202" i="7" s="1"/>
  <c r="K201" i="7"/>
  <c r="J200" i="7"/>
  <c r="K200" i="7" s="1"/>
  <c r="K199" i="7"/>
  <c r="J198" i="7"/>
  <c r="K198" i="7" s="1"/>
  <c r="K208" i="7" l="1"/>
  <c r="J195" i="7"/>
  <c r="K194" i="7"/>
  <c r="J193" i="7"/>
  <c r="K193" i="7" s="1"/>
  <c r="K192" i="7"/>
  <c r="J191" i="7"/>
  <c r="K191" i="7" s="1"/>
  <c r="K190" i="7"/>
  <c r="J189" i="7"/>
  <c r="K189" i="7" s="1"/>
  <c r="K188" i="7"/>
  <c r="J187" i="7"/>
  <c r="K187" i="7" s="1"/>
  <c r="K186" i="7"/>
  <c r="J185" i="7"/>
  <c r="K185" i="7" s="1"/>
  <c r="K184" i="7"/>
  <c r="J183" i="7"/>
  <c r="K183" i="7" s="1"/>
  <c r="K182" i="7"/>
  <c r="J181" i="7"/>
  <c r="K181" i="7" s="1"/>
  <c r="K180" i="7"/>
  <c r="J179" i="7"/>
  <c r="K179" i="7" s="1"/>
  <c r="K178" i="7"/>
  <c r="J177" i="7"/>
  <c r="K177" i="7" s="1"/>
  <c r="K176" i="7"/>
  <c r="J175" i="7"/>
  <c r="K175" i="7" s="1"/>
  <c r="K174" i="7"/>
  <c r="J173" i="7"/>
  <c r="K173" i="7" s="1"/>
  <c r="K172" i="7"/>
  <c r="J171" i="7"/>
  <c r="K171" i="7" s="1"/>
  <c r="K170" i="7"/>
  <c r="J169" i="7"/>
  <c r="K169" i="7" l="1"/>
  <c r="J166" i="7"/>
  <c r="J16" i="7"/>
  <c r="K165" i="7"/>
  <c r="J164" i="7"/>
  <c r="K164" i="7" s="1"/>
  <c r="K163" i="7"/>
  <c r="J162" i="7"/>
  <c r="K162" i="7" s="1"/>
  <c r="K161" i="7"/>
  <c r="J160" i="7"/>
  <c r="K160" i="7" s="1"/>
  <c r="K159" i="7"/>
  <c r="J158" i="7"/>
  <c r="K158" i="7" s="1"/>
  <c r="K157" i="7"/>
  <c r="J156" i="7"/>
  <c r="K156" i="7" s="1"/>
  <c r="K155" i="7"/>
  <c r="J154" i="7"/>
  <c r="K154" i="7" s="1"/>
  <c r="K153" i="7"/>
  <c r="J152" i="7"/>
  <c r="K152" i="7" s="1"/>
  <c r="K151" i="7"/>
  <c r="J150" i="7"/>
  <c r="K150" i="7" s="1"/>
  <c r="K149" i="7"/>
  <c r="J148" i="7"/>
  <c r="K148" i="7" s="1"/>
  <c r="K147" i="7"/>
  <c r="J146" i="7"/>
  <c r="K146" i="7" s="1"/>
  <c r="K145" i="7"/>
  <c r="J144" i="7"/>
  <c r="K144" i="7" s="1"/>
  <c r="K143" i="7"/>
  <c r="J142" i="7"/>
  <c r="K142" i="7" s="1"/>
  <c r="K141" i="7"/>
  <c r="J140" i="7"/>
  <c r="K140" i="7" s="1"/>
  <c r="K139" i="7"/>
  <c r="J138" i="7"/>
  <c r="K138" i="7" s="1"/>
  <c r="K137" i="7"/>
  <c r="J136" i="7"/>
  <c r="K136" i="7" s="1"/>
  <c r="K135" i="7"/>
  <c r="J134" i="7"/>
  <c r="K134" i="7" s="1"/>
  <c r="K133" i="7"/>
  <c r="J132" i="7"/>
  <c r="K132" i="7" s="1"/>
  <c r="K131" i="7"/>
  <c r="J130" i="7"/>
  <c r="K130" i="7" s="1"/>
  <c r="K129" i="7"/>
  <c r="J128" i="7"/>
  <c r="K128" i="7" s="1"/>
  <c r="K127" i="7"/>
  <c r="J126" i="7"/>
  <c r="K126" i="7" s="1"/>
  <c r="K125" i="7"/>
  <c r="J124" i="7"/>
  <c r="K124" i="7" s="1"/>
  <c r="K123" i="7"/>
  <c r="J122" i="7"/>
  <c r="K122" i="7" s="1"/>
  <c r="K121" i="7"/>
  <c r="J120" i="7"/>
  <c r="K120" i="7" s="1"/>
  <c r="K119" i="7"/>
  <c r="J118" i="7"/>
  <c r="K118" i="7" s="1"/>
  <c r="K117" i="7"/>
  <c r="J116" i="7"/>
  <c r="K116" i="7" s="1"/>
  <c r="K115" i="7"/>
  <c r="J114" i="7"/>
  <c r="K114" i="7" s="1"/>
  <c r="K113" i="7"/>
  <c r="J112" i="7"/>
  <c r="K112" i="7" s="1"/>
  <c r="K111" i="7"/>
  <c r="J110" i="7"/>
  <c r="K110" i="7" s="1"/>
  <c r="K109" i="7"/>
  <c r="J108" i="7"/>
  <c r="K108" i="7" s="1"/>
  <c r="K107" i="7"/>
  <c r="J106" i="7"/>
  <c r="K106" i="7" s="1"/>
  <c r="K105" i="7"/>
  <c r="J104" i="7"/>
  <c r="K104" i="7" s="1"/>
  <c r="K103" i="7"/>
  <c r="J102" i="7"/>
  <c r="K102" i="7" s="1"/>
  <c r="K101" i="7"/>
  <c r="J100" i="7"/>
  <c r="K100" i="7" s="1"/>
  <c r="K99" i="7"/>
  <c r="J98" i="7"/>
  <c r="K98" i="7" s="1"/>
  <c r="K97" i="7"/>
  <c r="J96" i="7"/>
  <c r="K96" i="7" s="1"/>
  <c r="K95" i="7"/>
  <c r="J94" i="7"/>
  <c r="K94" i="7" s="1"/>
  <c r="K93" i="7"/>
  <c r="J92" i="7"/>
  <c r="K92" i="7" s="1"/>
  <c r="K91" i="7"/>
  <c r="J90" i="7"/>
  <c r="K90" i="7" s="1"/>
  <c r="K89" i="7"/>
  <c r="J88" i="7"/>
  <c r="K88" i="7" s="1"/>
  <c r="K87" i="7"/>
  <c r="J86" i="7"/>
  <c r="K86" i="7" s="1"/>
  <c r="K85" i="7"/>
  <c r="J84" i="7"/>
  <c r="K84" i="7" s="1"/>
  <c r="K83" i="7"/>
  <c r="J82" i="7"/>
  <c r="K82" i="7" s="1"/>
  <c r="K81" i="7"/>
  <c r="J80" i="7"/>
  <c r="K80" i="7" s="1"/>
  <c r="K79" i="7"/>
  <c r="J78" i="7"/>
  <c r="K78" i="7" s="1"/>
  <c r="K77" i="7"/>
  <c r="J76" i="7"/>
  <c r="K76" i="7" s="1"/>
  <c r="K75" i="7"/>
  <c r="J74" i="7"/>
  <c r="K74" i="7" s="1"/>
  <c r="K73" i="7"/>
  <c r="J72" i="7"/>
  <c r="K72" i="7" s="1"/>
  <c r="K71" i="7"/>
  <c r="J70" i="7"/>
  <c r="K70" i="7" s="1"/>
  <c r="K69" i="7"/>
  <c r="J68" i="7"/>
  <c r="K68" i="7" s="1"/>
  <c r="K67" i="7"/>
  <c r="J66" i="7"/>
  <c r="K66" i="7" s="1"/>
  <c r="K65" i="7"/>
  <c r="J64" i="7"/>
  <c r="K64" i="7" s="1"/>
  <c r="K63" i="7"/>
  <c r="J62" i="7"/>
  <c r="K62" i="7" s="1"/>
  <c r="K61" i="7"/>
  <c r="J60" i="7"/>
  <c r="K60" i="7" s="1"/>
  <c r="K59" i="7"/>
  <c r="J58" i="7"/>
  <c r="K58" i="7" s="1"/>
  <c r="K57" i="7"/>
  <c r="J56" i="7"/>
  <c r="K56" i="7" s="1"/>
  <c r="K55" i="7"/>
  <c r="J54" i="7"/>
  <c r="K54" i="7" s="1"/>
  <c r="K53" i="7"/>
  <c r="J52" i="7"/>
  <c r="K52" i="7" s="1"/>
  <c r="K51" i="7"/>
  <c r="J50" i="7"/>
  <c r="K50" i="7" s="1"/>
  <c r="K49" i="7"/>
  <c r="J48" i="7"/>
  <c r="K48" i="7" s="1"/>
  <c r="K47" i="7"/>
  <c r="J46" i="7"/>
  <c r="K46" i="7" s="1"/>
  <c r="K45" i="7"/>
  <c r="J44" i="7"/>
  <c r="K44" i="7" s="1"/>
  <c r="K43" i="7"/>
  <c r="J42" i="7"/>
  <c r="K42" i="7" s="1"/>
  <c r="K41" i="7"/>
  <c r="J40" i="7"/>
  <c r="K40" i="7" s="1"/>
  <c r="K39" i="7"/>
  <c r="J38" i="7"/>
  <c r="K38" i="7" s="1"/>
  <c r="K37" i="7"/>
  <c r="J36" i="7"/>
  <c r="K36" i="7" s="1"/>
  <c r="K35" i="7"/>
  <c r="J34" i="7"/>
  <c r="K34" i="7" s="1"/>
  <c r="K33" i="7"/>
  <c r="J32" i="7"/>
  <c r="K32" i="7" s="1"/>
  <c r="K31" i="7"/>
  <c r="J30" i="7"/>
  <c r="K30" i="7" s="1"/>
  <c r="K29" i="7"/>
  <c r="J28" i="7"/>
  <c r="K28" i="7" s="1"/>
  <c r="K27" i="7"/>
  <c r="J26" i="7"/>
  <c r="K26" i="7" s="1"/>
  <c r="K25" i="7"/>
  <c r="J24" i="7"/>
  <c r="K24" i="7" s="1"/>
  <c r="K23" i="7"/>
  <c r="J22" i="7"/>
  <c r="K22" i="7" s="1"/>
  <c r="K21" i="7"/>
  <c r="J20" i="7"/>
  <c r="K20" i="7" s="1"/>
  <c r="K19" i="7"/>
  <c r="J18" i="7"/>
  <c r="K18" i="7" s="1"/>
  <c r="I220" i="7"/>
  <c r="K220" i="7" s="1"/>
  <c r="H219" i="7"/>
  <c r="I219" i="7" s="1"/>
  <c r="K219" i="7" s="1"/>
  <c r="I197" i="7"/>
  <c r="K197" i="7" s="1"/>
  <c r="H196" i="7"/>
  <c r="H195" i="7" s="1"/>
  <c r="G196" i="7"/>
  <c r="I168" i="7"/>
  <c r="K168" i="7" s="1"/>
  <c r="H167" i="7"/>
  <c r="H166" i="7" s="1"/>
  <c r="G167" i="7"/>
  <c r="G166" i="7" s="1"/>
  <c r="I17" i="7"/>
  <c r="K17" i="7" s="1"/>
  <c r="H16" i="7"/>
  <c r="H15" i="7" s="1"/>
  <c r="G16" i="7"/>
  <c r="J15" i="7" l="1"/>
  <c r="I16" i="7"/>
  <c r="K16" i="7" s="1"/>
  <c r="I166" i="7"/>
  <c r="K166" i="7" s="1"/>
  <c r="G15" i="7"/>
  <c r="I15" i="7" s="1"/>
  <c r="I167" i="7"/>
  <c r="K167" i="7" s="1"/>
  <c r="I196" i="7"/>
  <c r="K196" i="7" s="1"/>
  <c r="G195" i="7"/>
  <c r="H218" i="7"/>
  <c r="I218" i="7" s="1"/>
  <c r="K218" i="7" s="1"/>
  <c r="K15" i="7" l="1"/>
  <c r="I195" i="7"/>
  <c r="K195" i="7" s="1"/>
</calcChain>
</file>

<file path=xl/sharedStrings.xml><?xml version="1.0" encoding="utf-8"?>
<sst xmlns="http://schemas.openxmlformats.org/spreadsheetml/2006/main" count="753" uniqueCount="232">
  <si>
    <t>pol.</t>
  </si>
  <si>
    <t>uk.</t>
  </si>
  <si>
    <t>§</t>
  </si>
  <si>
    <t>SU</t>
  </si>
  <si>
    <t>x</t>
  </si>
  <si>
    <t>nespecifikované rezervy</t>
  </si>
  <si>
    <t>tis. Kč</t>
  </si>
  <si>
    <t>Odbor školství, mládeže, tělovýchovy a sportu</t>
  </si>
  <si>
    <t>Kapitola 926 04 - Dotační fond</t>
  </si>
  <si>
    <t>926 04 -  D O T A Č N Í   F O N D</t>
  </si>
  <si>
    <t>PROGRAM 4. - Program resortu školství, mládeže a zaměstnanosti</t>
  </si>
  <si>
    <t>Podprogram 4.1. - Podpora volnočasových aktivit</t>
  </si>
  <si>
    <t>Podpora volnočasových aktivit</t>
  </si>
  <si>
    <t>Podprogram 4.5. - Pedagogická asistence</t>
  </si>
  <si>
    <t>Pedagogická asistence</t>
  </si>
  <si>
    <t>ZR-RO č. 12/15</t>
  </si>
  <si>
    <t>SR 2015</t>
  </si>
  <si>
    <t>UR I 2015</t>
  </si>
  <si>
    <t>UR II 2015</t>
  </si>
  <si>
    <t>PROGRAM 3. - Program resortu zdravotnictví, tělovýchovy a sportu</t>
  </si>
  <si>
    <t>Podprogram 4.3. - Specifická primární prevence rizikového chování</t>
  </si>
  <si>
    <t>Specifická primární prevence rizikového chování</t>
  </si>
  <si>
    <t>Podprogram 4.4. - Soutěže a podpora talentovaných dětí a mládeže</t>
  </si>
  <si>
    <t>Soutěže a podpora talentovaných dětí a mládeže</t>
  </si>
  <si>
    <t>neinvestiční transfery spolkům</t>
  </si>
  <si>
    <t>ZR-RO č. 46/15</t>
  </si>
  <si>
    <t>příloha č. 1</t>
  </si>
  <si>
    <t>UR III 2015</t>
  </si>
  <si>
    <t>Obec Pertoltice pod Ralskem-Volnočasové centrum Kamelot Pertoltice pod Ralskem</t>
  </si>
  <si>
    <t>Občanské sdružení PROFIT SKUHROV-Letní tábor 2015 - Brána času</t>
  </si>
  <si>
    <t>SDH Vratislavice n.N.-Celoroční činnost mladých hasičů SDH Vratislavice n.N.</t>
  </si>
  <si>
    <t>Sbor dobrovolných hasičů Radimovice-Pokračování celoroční činnosti kroužku mladých hasičů SDH Radimovice 2015</t>
  </si>
  <si>
    <t>Obec Paseky nad Jizerou-FIT FUN CAMP - DECH HOR - Kondiční víkend pro děti a mládež v Pasekách</t>
  </si>
  <si>
    <t>Sbor dobrovolných hasičů Česká Lípa-Chci být mladým hasičem aneb celoroční činnost mladých hasičů Česká Lípa</t>
  </si>
  <si>
    <t>Obec Levínská Olešnice-Pojďte honem všichni k nám, dětský den tu začíná…</t>
  </si>
  <si>
    <t>Město Ralsko-Podpora pravidelné činnosti zájmových kroužků v Ralsku</t>
  </si>
  <si>
    <t>ZŠ a MŠ Josefův Důl, okres Jablonec nad Nisou, p.o.-Harmonizace dětského kolektivu ve volném čase</t>
  </si>
  <si>
    <t>Centrum Mateřídouška, o.s., Hejnice-Pro šikovné ruce a úsměv dětí</t>
  </si>
  <si>
    <t>Oblastní spolek Českého červeného kříže v Jablonci n/N-Žijeme Červeným křížem</t>
  </si>
  <si>
    <t>Město Nové Město pod Smrkem-Podpora činnosti sportovních kroužků a oddílů v Novém Městě p/S pro rok 2015</t>
  </si>
  <si>
    <t>Snílek o.p.s., Staré Splavy-Nebudeme na to sami</t>
  </si>
  <si>
    <t>Spolek RAK, Liberec-Letní dětský tábor Blata "Z pohádky do pohádky"</t>
  </si>
  <si>
    <t>Sdružení TULIPAN, Liberec-Zrcadlo</t>
  </si>
  <si>
    <t>Semínko země, Semily-Hokus pokus</t>
  </si>
  <si>
    <t>Pionýrská skupina Radovánka, Liberec-Hrajeme si bezpečně</t>
  </si>
  <si>
    <t>Asociace TOM ČR, TOM 20503 BOBŘÍCI, Rovensko p/T-Letní tábor Netolice 2015</t>
  </si>
  <si>
    <t>Sbor dobrovolných hasičů Mašov, Turnov-Dětské akce v Mašově</t>
  </si>
  <si>
    <t>DDM, Protifašistických bojovníků 336, Tanvald-Za perlami Pošumaví</t>
  </si>
  <si>
    <t>ZŠ Liberec, Dobiášova 851/5-Mezinárodní spolupráce škol Dobiášova - ´t Hooghe Landt</t>
  </si>
  <si>
    <t>Občanské sdružení LUNARIA, Jindřichovice n/P-ZA STARÝMI ŘEMESLY DO SKANZENU JINDŘICHOVICE</t>
  </si>
  <si>
    <t>Klub přátel a sponzorů DDM, Lomnice n/P-Co ti brání v podnikání? Zkuste to na vlastní noze.</t>
  </si>
  <si>
    <t>Junák - svaz skautů a skautek ČR, středisko "MUSTANG" Liberec-Pronájem prostor pro pravid.skautskou činnost</t>
  </si>
  <si>
    <t>Pionýrská skupina Tužíňáci, Jablonec n/N-Podsadové stany - vybavení táborové základny Tužín</t>
  </si>
  <si>
    <t>LOKACER, sdruž.pro podp.roz.kult.a cest.ruchu na Lomnicku, Lomnice n/P -STARÁ ŘEMESLA aneb NÁVRAT K PŘÍRODĚ</t>
  </si>
  <si>
    <t>Asociace TOM ČR, TOM 19115 MÁCI, Turnov-Setkání turistických oddílů mládeže Libereckého kraje v Českém ráji</t>
  </si>
  <si>
    <t>MO Liberec-Vratislavice n/N-Dětský den ve Vratislavicích nad Nisou 2015</t>
  </si>
  <si>
    <t>Mateřské a dětské centrum Maják, Tanvald-Prázdninové programy v Majáku 2015</t>
  </si>
  <si>
    <t>MATES spolek, Jablonec n/N-MATES - zimní lyžařský tábor</t>
  </si>
  <si>
    <t>ZŠ T. G. Masaryka, Hodkovice n/M, okres Liberec-NEBOJ SE, PŘIDEJ SE</t>
  </si>
  <si>
    <t>Komunitní středisko KONTAKT Liberec, p.o.-Kdo si hraje, nezlobí</t>
  </si>
  <si>
    <t>DDM DRAK, Žitavská ul. 260, Hrádek nad Nisou, okres Liberec, p.o.-Indiánský příměstský tábor INDIÁNOV</t>
  </si>
  <si>
    <t>DDM Mozaika, Železný Brod, Jiráskovo nábřeží 366, p.o.-Zažít Šumavu</t>
  </si>
  <si>
    <t>RADOST při 2. MŠ se speciálními třídami, Jablonec n/N-Malí přírodovědci</t>
  </si>
  <si>
    <t>Rodina v centru, o.s., Nový Bor-Podpora sociá.znevýh.dětí a mládeže v komunitním centru v roce 2015</t>
  </si>
  <si>
    <t>Rodinný klub Motýlek, o.s., Hodkovice n/M-Pestré prázdniny</t>
  </si>
  <si>
    <t>POVYK, Turnov-Turnovský letní příměstský tábor 2015</t>
  </si>
  <si>
    <t>O.s. D.R.A.K., Liberec-Volnočas.a zájm.činnost s D.R.A.K.em pro děti a mládež s handicapem</t>
  </si>
  <si>
    <t>SOLAND o.s., Liberec-Letní tábor Soland</t>
  </si>
  <si>
    <t>ZŠ Liberec, Aloisina výšina 642, p.o.-Výšinka zpívá díla českých autorů 20.století - Jan Dušek</t>
  </si>
  <si>
    <t>SVČ "ROROŠ", Nové Město p/S, p.o.-Basketbalové turnaje</t>
  </si>
  <si>
    <t>Podkrkonošská společnost přátel dětí zdravotně postižených, Semily -BUDE JICH PĚT</t>
  </si>
  <si>
    <t>Centrum pro rodinu Náruč, o.s., Turnov-NÁRUČ DĚTEM</t>
  </si>
  <si>
    <t>Čmelák, Liberec - Společnost přátel přírody-Živá a neživá příroda kolem nás</t>
  </si>
  <si>
    <t>Centrum AMAVET Lomnice n/P-Získávání zájmu dětí a mládeže o technické obory v LK</t>
  </si>
  <si>
    <t>Pionýrská skupina Výři, Stráž p/R-Zvládneme to sami</t>
  </si>
  <si>
    <t>Dětská sport.ozdravná společ.BĚLÁSEK o.s., Liberec-Harmonizační pobyt žáků 1. a 3. třídy</t>
  </si>
  <si>
    <t>ZŠ,PŠ a MŠ, Česká Lípa, Moskevská 679, p.o.-Aktivní využití volného času</t>
  </si>
  <si>
    <t>Gymnázium, Česká Lípa, Žitavská 2969, p.o.-Volnočas.aktivity učitelů a žáků Gymnázia Česká Lípa v roce 2015</t>
  </si>
  <si>
    <t>DDM Vikýř, Jablonec nad Nisou, Podhorská 49, p.o.-AKTIVITOU K ŽIVOTNÍMU STYLU</t>
  </si>
  <si>
    <t>ZŠ, Jablonec nad Nisou, Liberecká 1734/31, p.o.-Kdo si hraje - nezlobí</t>
  </si>
  <si>
    <t>ZŠ a SŠ Raspenava, okres Liberec-Raspenavské tvořivé hrátky II</t>
  </si>
  <si>
    <t>Centrum Potůček, o.s., Liberec-Tradiční příměstský tábor pro děti předškolního věku</t>
  </si>
  <si>
    <t>Zapsaný spolek Pepikáček, Josefův Důl-Cestujeme, sportujeme, poznáváme, aneb aktivně o prázdninách</t>
  </si>
  <si>
    <t>Sbor dobrovolných hasičů Bílý Potok-Celor.činnost dětí a mládeže sboru dobrov.hasičů obce Bílý Potok p/S na rok 2015</t>
  </si>
  <si>
    <t>Sdružení hasičů Čech, Moravy a Slezka Sbor dobrov.Zdislava-Mladí hasiči - startovné, soustředění a nákup vybavení</t>
  </si>
  <si>
    <t>DDM "Sluníčko" Lomnice n/P, okres Semily-Božské prázdniny</t>
  </si>
  <si>
    <t>SVČ dětí a mládeže, Turnov, okr.Semily-Dětský letní tábor Dolní Mísečky 2015 - Pátrání po ztracené výpravě</t>
  </si>
  <si>
    <t>Lumen vitae, z.s., Česká Lípa-Kale jakha</t>
  </si>
  <si>
    <t>O.s. LAMPA, Mimoň-ACROSS THE STREET (druhý ročník)</t>
  </si>
  <si>
    <t>Mateřské centrum "Mamiklub", Nové Město p/S-KREATIVKY V MAMIKLUBU</t>
  </si>
  <si>
    <t>ZŠ, Liberec, nám.Míru 212/2, p.o.-Podpora volnočasových aktivit</t>
  </si>
  <si>
    <t>ZŠ Velké Hamry, Školní 541 - p.o.-Materiální podpora výtvarného kroužku v ZŠ Velké Hamry</t>
  </si>
  <si>
    <t>Masarykova ZŠ Zásada, okres Jablonec n/N-Česko-francouzské prázdniny v Zásadě</t>
  </si>
  <si>
    <t>SZŠ, Turnov, 28. října 1390, p.o.-Doteky času - 30let DM SZŠ Turnov</t>
  </si>
  <si>
    <t>ZŠ a MŠ Nový Oldřichov, okres Česká Lípa, p.o.-Hudba v nás</t>
  </si>
  <si>
    <t>ZŠ, Liberec, Křížanská 80-200 let na světě, 200 let ve vesmíru</t>
  </si>
  <si>
    <t>DDM Větrník, Liberec 1, Riegrova 16, p.o.-Apríl s kouzelníky a čaroději</t>
  </si>
  <si>
    <t>Spolek přátel Ostašova, Liberec-Hřiště pro hravé děti k 200 letému výročí ZŠ</t>
  </si>
  <si>
    <t>ZLOM, o.s.pěveckých sborů ZŠ T.G.Masaryka, Lomnice n/P-Zpěvem k radosti</t>
  </si>
  <si>
    <t>neinvestiční transfery obcím</t>
  </si>
  <si>
    <t>neinvestiční příspěvky zřízeným příspěvkovým organizacím</t>
  </si>
  <si>
    <t>neinvestiční transfery obecně prospěšným společnostem</t>
  </si>
  <si>
    <t>Změna rozpočtu - rozpočtové opatření č. 46/15</t>
  </si>
  <si>
    <t>IQLANDIA, o.p.s., Liberec-Hurá do laboratoře - Chemikovy kouzla a vůně</t>
  </si>
  <si>
    <t>Středisko pro volný čas dětí a mládeže, Turnov, okres Semily-Přírodní vědy v praxi</t>
  </si>
  <si>
    <t>Mensa International - Mensa České republiky, Praha-Logická olympiáda 2015 - Liberecký kraj</t>
  </si>
  <si>
    <t>ZŠ Velké Hamry, Školní 541 - p.o.-Už víme, co nám hrozí 2015</t>
  </si>
  <si>
    <t>ZŠ a MŠ pro tělesně postižené, Liberec, Lužická 7, .o.-Dny Země II</t>
  </si>
  <si>
    <t>SOŠ Liberec, Jablonecká 999, p.o.-Bezpečný internet</t>
  </si>
  <si>
    <t>ZŠ T.G.Masaryka, Lomnice nad Popelkou, okres Semily-Prevence  -předpoklad hodnotného života</t>
  </si>
  <si>
    <t>ZŠ, Liberec, Kaplického 384, p.o.-Společně k bezpečí</t>
  </si>
  <si>
    <t>SUPŠ sklářská, Železný Brod, Smetanovo zátiší 470, p.o.-Poznáním proti rizikovému chování</t>
  </si>
  <si>
    <t>ZŠ Železný Brod, Pelechovská 800, p.o.-Prevence šikany III</t>
  </si>
  <si>
    <t>ZŠ, Liberec, Aloisina výšina 642, p.o.-Být cool znamená být sám sebou</t>
  </si>
  <si>
    <t>OA a JŠ s právem státní jazykové zkoušky, Liberec, Šamánkova 500/8, p.o.-Budování pozitivního klimatu ve třídě</t>
  </si>
  <si>
    <t>ZŠ a MŠ  při nemocnici, Liberec, Husova 10, p.o.-Cesta z louže</t>
  </si>
  <si>
    <t>Gymnázium, Česká Lípa, Žitavská 2969, p.o.-Adaptační kurz Gymnázia Česká Lípa 2015</t>
  </si>
  <si>
    <t>ISŠ, Vysoké nad Jizerou, Dr. Farského 300, p.o.-Interaktivní specifická primární prevence na ISŠ Vysoké n/J</t>
  </si>
  <si>
    <t>ZŠ a MŠ, Kamenický Šenov, náměstí Míru 616, p.o.-Šenovský Všeználek</t>
  </si>
  <si>
    <t>ZŠ, Liberec, Aloisina výšina 642, p.o.-Soustředění v Jizerských horách se zaměřením na přírodovědu a enviromentální výchovu</t>
  </si>
  <si>
    <t>ZŠ a MŠ Desná, okres Jablonec nad Nisou, p.o.-Mladí přírodovědci</t>
  </si>
  <si>
    <t>SUPŠ sklářská, Železný Brod, Smetanovo zátiší 470, p.o.-Propagace technických oborů mezi žáky základních škol IV.</t>
  </si>
  <si>
    <t>DDM "Sluníčko" Lomnice nad Popelkou, okres Semily-TALENT - MÁŠ JEJ I TY!</t>
  </si>
  <si>
    <t>Vzdělávací centrum Turnov, o.p.s.-Automotive workshopy pro žáky 2. stupně ZŠ</t>
  </si>
  <si>
    <t>ZŠ Český Dub, okres Liberec, p.o.-Matematický Dubák</t>
  </si>
  <si>
    <t>Centrum Generace, o.p.s., Liberec-DO POHÁDKY, TAM A ZPÁTKY</t>
  </si>
  <si>
    <t>40101770000</t>
  </si>
  <si>
    <t/>
  </si>
  <si>
    <t>40101780000</t>
  </si>
  <si>
    <t>40101792008</t>
  </si>
  <si>
    <t>40101800000</t>
  </si>
  <si>
    <t>40101810000</t>
  </si>
  <si>
    <t>40101820000</t>
  </si>
  <si>
    <t>40101830000</t>
  </si>
  <si>
    <t>40101844038</t>
  </si>
  <si>
    <t>40101850000</t>
  </si>
  <si>
    <t>40101860000</t>
  </si>
  <si>
    <t>40101870000</t>
  </si>
  <si>
    <t>40101880000</t>
  </si>
  <si>
    <t>40101890000</t>
  </si>
  <si>
    <t>40101900000</t>
  </si>
  <si>
    <t>40101915042</t>
  </si>
  <si>
    <t>40101920000</t>
  </si>
  <si>
    <t>40101930000</t>
  </si>
  <si>
    <t>40101943422</t>
  </si>
  <si>
    <t>40101953458</t>
  </si>
  <si>
    <t>40101962477</t>
  </si>
  <si>
    <t>40101970000</t>
  </si>
  <si>
    <t>40101980000</t>
  </si>
  <si>
    <t>40101995032</t>
  </si>
  <si>
    <t>40102000000</t>
  </si>
  <si>
    <t>40102010000</t>
  </si>
  <si>
    <t>40102020000</t>
  </si>
  <si>
    <t>40102030000</t>
  </si>
  <si>
    <t>40102042001</t>
  </si>
  <si>
    <t>40102050000</t>
  </si>
  <si>
    <t>40102060000</t>
  </si>
  <si>
    <t>40102070000</t>
  </si>
  <si>
    <t>40102082458</t>
  </si>
  <si>
    <t>40102090000</t>
  </si>
  <si>
    <t>40102102316</t>
  </si>
  <si>
    <t>40102113456</t>
  </si>
  <si>
    <t>40102120000</t>
  </si>
  <si>
    <t>40102130000</t>
  </si>
  <si>
    <t>40102140000</t>
  </si>
  <si>
    <t>40102150000</t>
  </si>
  <si>
    <t>40102160000</t>
  </si>
  <si>
    <t>40102170000</t>
  </si>
  <si>
    <t>40102182479</t>
  </si>
  <si>
    <t>40102194043</t>
  </si>
  <si>
    <t>40102202315</t>
  </si>
  <si>
    <t>40102210000</t>
  </si>
  <si>
    <t>40102220000</t>
  </si>
  <si>
    <t>40102230000</t>
  </si>
  <si>
    <t>40102240000</t>
  </si>
  <si>
    <t>40102250000</t>
  </si>
  <si>
    <t>40102260000</t>
  </si>
  <si>
    <t>40102274479</t>
  </si>
  <si>
    <t>40102281401</t>
  </si>
  <si>
    <t>40102293454</t>
  </si>
  <si>
    <t>40102301457</t>
  </si>
  <si>
    <t>40102312497</t>
  </si>
  <si>
    <t>40102320000</t>
  </si>
  <si>
    <t>40102330000</t>
  </si>
  <si>
    <t>40102340000</t>
  </si>
  <si>
    <t>40102350000</t>
  </si>
  <si>
    <t>40102365425</t>
  </si>
  <si>
    <t>40102375702</t>
  </si>
  <si>
    <t>40102380000</t>
  </si>
  <si>
    <t>40102390000</t>
  </si>
  <si>
    <t>40102400000</t>
  </si>
  <si>
    <t>40102412328</t>
  </si>
  <si>
    <t>40102423441</t>
  </si>
  <si>
    <t>40102433443</t>
  </si>
  <si>
    <t>40102441430</t>
  </si>
  <si>
    <t>40102454432</t>
  </si>
  <si>
    <t>40102462465</t>
  </si>
  <si>
    <t>40102471485</t>
  </si>
  <si>
    <t>40102480000</t>
  </si>
  <si>
    <t>40102490000</t>
  </si>
  <si>
    <t>40102500000</t>
  </si>
  <si>
    <t>40300000000</t>
  </si>
  <si>
    <t>40300113441</t>
  </si>
  <si>
    <t>40300121456</t>
  </si>
  <si>
    <t>40300131450</t>
  </si>
  <si>
    <t>40300143436</t>
  </si>
  <si>
    <t>40300155422</t>
  </si>
  <si>
    <t>40300162478</t>
  </si>
  <si>
    <t>40300171427</t>
  </si>
  <si>
    <t>40300183447</t>
  </si>
  <si>
    <t>40300192479</t>
  </si>
  <si>
    <t>40300201414</t>
  </si>
  <si>
    <t>40300211460</t>
  </si>
  <si>
    <t>40300221401</t>
  </si>
  <si>
    <t>40300231436</t>
  </si>
  <si>
    <t>40400000000</t>
  </si>
  <si>
    <t>40400194451</t>
  </si>
  <si>
    <t>40400202479</t>
  </si>
  <si>
    <t>40400210000</t>
  </si>
  <si>
    <t>40400223404</t>
  </si>
  <si>
    <t>40400235702</t>
  </si>
  <si>
    <t>40400241427</t>
  </si>
  <si>
    <t>40400255425</t>
  </si>
  <si>
    <t>40400260000</t>
  </si>
  <si>
    <t>40400272452</t>
  </si>
  <si>
    <t>40400280000</t>
  </si>
  <si>
    <t>40500000000</t>
  </si>
  <si>
    <t>ostatní neinvestiční transfery neziskovým a podobným organizacím</t>
  </si>
  <si>
    <t>IQLANDIA, o.p.s., Liberec-Mladý vědec</t>
  </si>
  <si>
    <t>Sdružení hasičů Čech, Moravy a Slezka Sbor dobr.hasičů Předlánce, Višňová-Hasiči pro veřejnost - Rozloučení s prázdn.</t>
  </si>
  <si>
    <t xml:space="preserve">běžné a kapitálové výdaje celkem </t>
  </si>
  <si>
    <t>ZŠ Smržovka, okres Jablonec nad Nisou - p.o.-Společně proti šikaně a netoleranci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</si>
</sst>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0"/>
    <numFmt numFmtId="165" formatCode="#,##0.000"/>
  </numFmts>
  <fonts count="4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7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8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3" fillId="3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3" fillId="3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3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42" borderId="0" applyNumberFormat="0" applyBorder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24" fillId="0" borderId="32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43" borderId="0" applyNumberFormat="0" applyBorder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26" fillId="44" borderId="33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27" fillId="0" borderId="3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28" fillId="0" borderId="3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29" fillId="0" borderId="3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31" fillId="45" borderId="0" applyNumberFormat="0" applyBorder="0" applyAlignment="0" applyProtection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5" fillId="18" borderId="6" applyNumberFormat="0" applyFont="0" applyAlignment="0" applyProtection="0"/>
    <xf numFmtId="0" fontId="5" fillId="18" borderId="6" applyNumberFormat="0" applyFont="0" applyAlignment="0" applyProtection="0"/>
    <xf numFmtId="0" fontId="22" fillId="46" borderId="37" applyNumberFormat="0" applyFont="0" applyAlignment="0" applyProtection="0"/>
    <xf numFmtId="0" fontId="22" fillId="46" borderId="37" applyNumberFormat="0" applyFont="0" applyAlignment="0" applyProtection="0"/>
    <xf numFmtId="0" fontId="22" fillId="46" borderId="37" applyNumberFormat="0" applyFon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32" fillId="0" borderId="38" applyNumberFormat="0" applyFill="0" applyAlignment="0" applyProtection="0"/>
    <xf numFmtId="0" fontId="4" fillId="19" borderId="0">
      <alignment horizontal="left" vertical="center"/>
    </xf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3" fillId="47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7" borderId="8" applyNumberFormat="0" applyAlignment="0" applyProtection="0"/>
    <xf numFmtId="0" fontId="18" fillId="7" borderId="8" applyNumberFormat="0" applyAlignment="0" applyProtection="0"/>
    <xf numFmtId="0" fontId="35" fillId="48" borderId="39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36" fillId="49" borderId="3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37" fillId="49" borderId="40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5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51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23" fillId="5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5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5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23" fillId="55" borderId="0" applyNumberFormat="0" applyBorder="0" applyAlignment="0" applyProtection="0"/>
  </cellStyleXfs>
  <cellXfs count="114">
    <xf numFmtId="0" fontId="0" fillId="0" borderId="0" xfId="0"/>
    <xf numFmtId="0" fontId="1" fillId="0" borderId="0" xfId="140" applyFont="1"/>
    <xf numFmtId="4" fontId="1" fillId="0" borderId="0" xfId="140" applyNumberFormat="1" applyFont="1"/>
    <xf numFmtId="0" fontId="3" fillId="0" borderId="0" xfId="142" applyFont="1" applyAlignment="1"/>
    <xf numFmtId="0" fontId="3" fillId="0" borderId="0" xfId="142" applyFont="1" applyAlignment="1">
      <alignment horizontal="right"/>
    </xf>
    <xf numFmtId="4" fontId="1" fillId="0" borderId="0" xfId="140" applyNumberFormat="1" applyFont="1" applyAlignment="1">
      <alignment horizontal="right"/>
    </xf>
    <xf numFmtId="49" fontId="1" fillId="0" borderId="0" xfId="140" applyNumberFormat="1" applyFont="1"/>
    <xf numFmtId="0" fontId="39" fillId="0" borderId="0" xfId="139" applyFont="1" applyAlignment="1">
      <alignment horizontal="center"/>
    </xf>
    <xf numFmtId="0" fontId="3" fillId="0" borderId="0" xfId="139" applyFont="1"/>
    <xf numFmtId="0" fontId="1" fillId="0" borderId="0" xfId="125" applyFont="1"/>
    <xf numFmtId="0" fontId="40" fillId="0" borderId="0" xfId="140" applyFont="1" applyFill="1" applyBorder="1" applyAlignment="1">
      <alignment horizontal="center" vertical="center"/>
    </xf>
    <xf numFmtId="0" fontId="1" fillId="0" borderId="0" xfId="140" applyFont="1" applyFill="1" applyBorder="1" applyAlignment="1">
      <alignment horizontal="center" vertical="center"/>
    </xf>
    <xf numFmtId="0" fontId="1" fillId="0" borderId="0" xfId="141" applyFont="1" applyBorder="1" applyAlignment="1">
      <alignment vertical="center"/>
    </xf>
    <xf numFmtId="4" fontId="1" fillId="0" borderId="0" xfId="141" applyNumberFormat="1" applyFont="1" applyFill="1" applyBorder="1" applyAlignment="1">
      <alignment vertical="center"/>
    </xf>
    <xf numFmtId="14" fontId="1" fillId="0" borderId="0" xfId="115" applyNumberFormat="1" applyFont="1" applyAlignment="1">
      <alignment horizontal="right"/>
    </xf>
    <xf numFmtId="4" fontId="41" fillId="0" borderId="0" xfId="115" applyNumberFormat="1" applyFont="1" applyAlignment="1">
      <alignment wrapText="1"/>
    </xf>
    <xf numFmtId="49" fontId="1" fillId="0" borderId="0" xfId="115" applyNumberFormat="1" applyFont="1"/>
    <xf numFmtId="4" fontId="1" fillId="0" borderId="0" xfId="115" applyNumberFormat="1" applyFont="1"/>
    <xf numFmtId="49" fontId="42" fillId="0" borderId="0" xfId="115" applyNumberFormat="1" applyFont="1" applyAlignment="1">
      <alignment horizontal="left" vertical="top"/>
    </xf>
    <xf numFmtId="0" fontId="1" fillId="0" borderId="0" xfId="115" applyFont="1"/>
    <xf numFmtId="1" fontId="43" fillId="0" borderId="0" xfId="139" applyNumberFormat="1" applyFont="1" applyAlignment="1">
      <alignment horizontal="center" vertical="center" wrapText="1"/>
    </xf>
    <xf numFmtId="0" fontId="1" fillId="0" borderId="0" xfId="140" applyFont="1" applyAlignment="1">
      <alignment vertical="center"/>
    </xf>
    <xf numFmtId="4" fontId="1" fillId="0" borderId="0" xfId="140" applyNumberFormat="1" applyFont="1" applyAlignment="1">
      <alignment horizontal="right" vertical="center"/>
    </xf>
    <xf numFmtId="49" fontId="1" fillId="0" borderId="0" xfId="139" applyNumberFormat="1" applyFont="1" applyAlignment="1">
      <alignment vertical="center" wrapText="1"/>
    </xf>
    <xf numFmtId="3" fontId="1" fillId="0" borderId="0" xfId="139" applyNumberFormat="1" applyFont="1" applyAlignment="1">
      <alignment vertical="center" wrapText="1"/>
    </xf>
    <xf numFmtId="4" fontId="1" fillId="0" borderId="0" xfId="139" applyNumberFormat="1" applyFont="1" applyAlignment="1">
      <alignment horizontal="left" vertical="center" wrapText="1"/>
    </xf>
    <xf numFmtId="49" fontId="42" fillId="0" borderId="0" xfId="140" applyNumberFormat="1" applyFont="1" applyAlignment="1">
      <alignment horizontal="left" vertical="top"/>
    </xf>
    <xf numFmtId="0" fontId="1" fillId="0" borderId="0" xfId="140" applyFont="1" applyAlignment="1">
      <alignment horizontal="left" vertical="center" indent="1"/>
    </xf>
    <xf numFmtId="0" fontId="1" fillId="0" borderId="0" xfId="139" applyFont="1" applyAlignment="1">
      <alignment horizontal="center" vertical="center"/>
    </xf>
    <xf numFmtId="0" fontId="43" fillId="0" borderId="0" xfId="139" applyFont="1" applyAlignment="1">
      <alignment horizontal="center" vertical="center"/>
    </xf>
    <xf numFmtId="1" fontId="1" fillId="0" borderId="0" xfId="139" applyNumberFormat="1" applyFont="1" applyAlignment="1">
      <alignment vertical="center" wrapText="1"/>
    </xf>
    <xf numFmtId="0" fontId="1" fillId="0" borderId="0" xfId="139" applyFont="1" applyAlignment="1">
      <alignment vertical="center"/>
    </xf>
    <xf numFmtId="164" fontId="1" fillId="0" borderId="0" xfId="139" applyNumberFormat="1" applyFont="1" applyAlignment="1">
      <alignment vertical="center"/>
    </xf>
    <xf numFmtId="0" fontId="42" fillId="0" borderId="0" xfId="140" applyFont="1" applyAlignment="1">
      <alignment vertical="center"/>
    </xf>
    <xf numFmtId="0" fontId="43" fillId="0" borderId="0" xfId="125" applyFont="1" applyFill="1" applyAlignment="1">
      <alignment horizontal="center"/>
    </xf>
    <xf numFmtId="0" fontId="43" fillId="0" borderId="0" xfId="125" applyFont="1" applyFill="1" applyAlignment="1"/>
    <xf numFmtId="0" fontId="1" fillId="0" borderId="0" xfId="125" applyFont="1" applyBorder="1"/>
    <xf numFmtId="0" fontId="43" fillId="0" borderId="0" xfId="125" applyFont="1" applyAlignment="1">
      <alignment horizontal="center"/>
    </xf>
    <xf numFmtId="0" fontId="44" fillId="0" borderId="44" xfId="125" applyFont="1" applyBorder="1" applyAlignment="1">
      <alignment horizontal="center" vertical="center" wrapText="1"/>
    </xf>
    <xf numFmtId="0" fontId="44" fillId="0" borderId="42" xfId="125" applyFont="1" applyBorder="1" applyAlignment="1">
      <alignment horizontal="center" vertical="center" wrapText="1"/>
    </xf>
    <xf numFmtId="0" fontId="39" fillId="0" borderId="41" xfId="125" applyFont="1" applyBorder="1" applyAlignment="1">
      <alignment horizontal="center" vertical="center" wrapText="1"/>
    </xf>
    <xf numFmtId="0" fontId="44" fillId="0" borderId="41" xfId="125" applyFont="1" applyBorder="1" applyAlignment="1">
      <alignment horizontal="center" vertical="center" wrapText="1"/>
    </xf>
    <xf numFmtId="0" fontId="43" fillId="0" borderId="41" xfId="125" applyFont="1" applyBorder="1" applyAlignment="1">
      <alignment horizontal="center" vertical="center" wrapText="1"/>
    </xf>
    <xf numFmtId="0" fontId="43" fillId="0" borderId="45" xfId="127" applyFont="1" applyBorder="1" applyAlignment="1">
      <alignment horizontal="center" vertical="center" wrapText="1"/>
    </xf>
    <xf numFmtId="0" fontId="43" fillId="57" borderId="46" xfId="127" applyFont="1" applyFill="1" applyBorder="1" applyAlignment="1">
      <alignment horizontal="center" vertical="center" wrapText="1"/>
    </xf>
    <xf numFmtId="0" fontId="43" fillId="0" borderId="46" xfId="127" applyFont="1" applyBorder="1" applyAlignment="1">
      <alignment horizontal="center" vertical="center" wrapText="1"/>
    </xf>
    <xf numFmtId="165" fontId="43" fillId="0" borderId="45" xfId="127" applyNumberFormat="1" applyFont="1" applyBorder="1" applyAlignment="1">
      <alignment vertical="center" wrapText="1"/>
    </xf>
    <xf numFmtId="0" fontId="43" fillId="58" borderId="15" xfId="140" applyFont="1" applyFill="1" applyBorder="1" applyAlignment="1">
      <alignment horizontal="center" vertical="center"/>
    </xf>
    <xf numFmtId="0" fontId="43" fillId="58" borderId="14" xfId="140" applyFont="1" applyFill="1" applyBorder="1" applyAlignment="1">
      <alignment horizontal="center" vertical="center"/>
    </xf>
    <xf numFmtId="0" fontId="43" fillId="58" borderId="13" xfId="140" applyFont="1" applyFill="1" applyBorder="1" applyAlignment="1">
      <alignment horizontal="center" vertical="center"/>
    </xf>
    <xf numFmtId="0" fontId="43" fillId="58" borderId="12" xfId="125" applyFont="1" applyFill="1" applyBorder="1" applyAlignment="1">
      <alignment horizontal="center" vertical="center"/>
    </xf>
    <xf numFmtId="0" fontId="43" fillId="58" borderId="12" xfId="125" applyFont="1" applyFill="1" applyBorder="1" applyAlignment="1">
      <alignment vertical="center" wrapText="1"/>
    </xf>
    <xf numFmtId="165" fontId="43" fillId="58" borderId="45" xfId="127" applyNumberFormat="1" applyFont="1" applyFill="1" applyBorder="1" applyAlignment="1">
      <alignment vertical="center" wrapText="1"/>
    </xf>
    <xf numFmtId="165" fontId="43" fillId="58" borderId="46" xfId="127" applyNumberFormat="1" applyFont="1" applyFill="1" applyBorder="1" applyAlignment="1">
      <alignment vertical="center" wrapText="1"/>
    </xf>
    <xf numFmtId="165" fontId="43" fillId="58" borderId="45" xfId="125" applyNumberFormat="1" applyFont="1" applyFill="1" applyBorder="1" applyAlignment="1">
      <alignment vertical="center"/>
    </xf>
    <xf numFmtId="0" fontId="43" fillId="56" borderId="15" xfId="140" applyFont="1" applyFill="1" applyBorder="1" applyAlignment="1">
      <alignment horizontal="center" vertical="center"/>
    </xf>
    <xf numFmtId="0" fontId="43" fillId="56" borderId="14" xfId="140" applyFont="1" applyFill="1" applyBorder="1" applyAlignment="1">
      <alignment horizontal="center" vertical="center"/>
    </xf>
    <xf numFmtId="49" fontId="43" fillId="56" borderId="13" xfId="140" applyNumberFormat="1" applyFont="1" applyFill="1" applyBorder="1" applyAlignment="1">
      <alignment horizontal="center" vertical="center"/>
    </xf>
    <xf numFmtId="0" fontId="43" fillId="56" borderId="12" xfId="140" applyFont="1" applyFill="1" applyBorder="1" applyAlignment="1">
      <alignment horizontal="left" vertical="center" wrapText="1"/>
    </xf>
    <xf numFmtId="165" fontId="43" fillId="56" borderId="45" xfId="140" applyNumberFormat="1" applyFont="1" applyFill="1" applyBorder="1" applyAlignment="1">
      <alignment vertical="center"/>
    </xf>
    <xf numFmtId="165" fontId="43" fillId="56" borderId="45" xfId="115" applyNumberFormat="1" applyFont="1" applyFill="1" applyBorder="1" applyAlignment="1"/>
    <xf numFmtId="165" fontId="43" fillId="56" borderId="45" xfId="140" applyNumberFormat="1" applyFont="1" applyFill="1" applyBorder="1" applyAlignment="1"/>
    <xf numFmtId="0" fontId="43" fillId="57" borderId="22" xfId="140" applyFont="1" applyFill="1" applyBorder="1" applyAlignment="1">
      <alignment horizontal="center" vertical="center"/>
    </xf>
    <xf numFmtId="0" fontId="43" fillId="57" borderId="18" xfId="140" applyFont="1" applyFill="1" applyBorder="1" applyAlignment="1">
      <alignment horizontal="center" vertical="center"/>
    </xf>
    <xf numFmtId="0" fontId="43" fillId="57" borderId="17" xfId="140" applyFont="1" applyFill="1" applyBorder="1" applyAlignment="1">
      <alignment horizontal="center" vertical="center"/>
    </xf>
    <xf numFmtId="49" fontId="43" fillId="57" borderId="16" xfId="140" applyNumberFormat="1" applyFont="1" applyFill="1" applyBorder="1" applyAlignment="1">
      <alignment horizontal="left" vertical="center" wrapText="1"/>
    </xf>
    <xf numFmtId="165" fontId="43" fillId="57" borderId="47" xfId="140" applyNumberFormat="1" applyFont="1" applyFill="1" applyBorder="1" applyAlignment="1">
      <alignment vertical="center"/>
    </xf>
    <xf numFmtId="165" fontId="43" fillId="57" borderId="47" xfId="140" applyNumberFormat="1" applyFont="1" applyFill="1" applyBorder="1" applyAlignment="1"/>
    <xf numFmtId="0" fontId="1" fillId="57" borderId="27" xfId="140" applyFont="1" applyFill="1" applyBorder="1" applyAlignment="1">
      <alignment horizontal="center" vertical="center"/>
    </xf>
    <xf numFmtId="0" fontId="1" fillId="57" borderId="43" xfId="140" applyFont="1" applyFill="1" applyBorder="1" applyAlignment="1">
      <alignment horizontal="center" vertical="center"/>
    </xf>
    <xf numFmtId="0" fontId="1" fillId="57" borderId="28" xfId="140" applyFont="1" applyFill="1" applyBorder="1" applyAlignment="1">
      <alignment horizontal="center" vertical="center"/>
    </xf>
    <xf numFmtId="0" fontId="1" fillId="57" borderId="29" xfId="140" applyFont="1" applyFill="1" applyBorder="1" applyAlignment="1">
      <alignment horizontal="left" vertical="center" wrapText="1"/>
    </xf>
    <xf numFmtId="165" fontId="1" fillId="57" borderId="48" xfId="140" applyNumberFormat="1" applyFont="1" applyFill="1" applyBorder="1" applyAlignment="1">
      <alignment vertical="center"/>
    </xf>
    <xf numFmtId="165" fontId="1" fillId="57" borderId="49" xfId="140" applyNumberFormat="1" applyFont="1" applyFill="1" applyBorder="1" applyAlignment="1">
      <alignment vertical="center"/>
    </xf>
    <xf numFmtId="165" fontId="1" fillId="57" borderId="50" xfId="140" applyNumberFormat="1" applyFont="1" applyFill="1" applyBorder="1" applyAlignment="1"/>
    <xf numFmtId="0" fontId="43" fillId="57" borderId="30" xfId="140" applyFont="1" applyFill="1" applyBorder="1" applyAlignment="1">
      <alignment horizontal="center" vertical="center"/>
    </xf>
    <xf numFmtId="0" fontId="43" fillId="57" borderId="19" xfId="140" applyFont="1" applyFill="1" applyBorder="1" applyAlignment="1">
      <alignment horizontal="center" vertical="center"/>
    </xf>
    <xf numFmtId="0" fontId="43" fillId="57" borderId="21" xfId="140" applyFont="1" applyFill="1" applyBorder="1" applyAlignment="1">
      <alignment horizontal="center" vertical="center"/>
    </xf>
    <xf numFmtId="0" fontId="43" fillId="57" borderId="20" xfId="140" applyFont="1" applyFill="1" applyBorder="1" applyAlignment="1">
      <alignment horizontal="left" vertical="center" wrapText="1"/>
    </xf>
    <xf numFmtId="165" fontId="43" fillId="57" borderId="51" xfId="140" applyNumberFormat="1" applyFont="1" applyFill="1" applyBorder="1" applyAlignment="1">
      <alignment vertical="center"/>
    </xf>
    <xf numFmtId="0" fontId="1" fillId="57" borderId="23" xfId="140" applyFont="1" applyFill="1" applyBorder="1" applyAlignment="1">
      <alignment horizontal="center" vertical="center"/>
    </xf>
    <xf numFmtId="0" fontId="1" fillId="57" borderId="25" xfId="140" applyFont="1" applyFill="1" applyBorder="1" applyAlignment="1">
      <alignment horizontal="center" vertical="center"/>
    </xf>
    <xf numFmtId="0" fontId="1" fillId="57" borderId="10" xfId="140" applyFont="1" applyFill="1" applyBorder="1" applyAlignment="1">
      <alignment horizontal="center" vertical="center"/>
    </xf>
    <xf numFmtId="0" fontId="1" fillId="57" borderId="26" xfId="140" applyFont="1" applyFill="1" applyBorder="1" applyAlignment="1">
      <alignment horizontal="left" vertical="center" wrapText="1"/>
    </xf>
    <xf numFmtId="0" fontId="43" fillId="56" borderId="11" xfId="140" applyFont="1" applyFill="1" applyBorder="1" applyAlignment="1">
      <alignment horizontal="center" vertical="center"/>
    </xf>
    <xf numFmtId="0" fontId="1" fillId="57" borderId="31" xfId="140" applyFont="1" applyFill="1" applyBorder="1" applyAlignment="1">
      <alignment horizontal="center" vertical="center"/>
    </xf>
    <xf numFmtId="0" fontId="1" fillId="57" borderId="24" xfId="140" applyFont="1" applyFill="1" applyBorder="1" applyAlignment="1">
      <alignment horizontal="center" vertical="center"/>
    </xf>
    <xf numFmtId="165" fontId="1" fillId="57" borderId="50" xfId="140" applyNumberFormat="1" applyFont="1" applyFill="1" applyBorder="1" applyAlignment="1">
      <alignment vertical="center"/>
    </xf>
    <xf numFmtId="165" fontId="43" fillId="56" borderId="45" xfId="125" applyNumberFormat="1" applyFont="1" applyFill="1" applyBorder="1" applyAlignment="1"/>
    <xf numFmtId="0" fontId="43" fillId="0" borderId="22" xfId="140" applyFont="1" applyFill="1" applyBorder="1" applyAlignment="1">
      <alignment horizontal="center" vertical="center"/>
    </xf>
    <xf numFmtId="0" fontId="43" fillId="0" borderId="18" xfId="140" applyFont="1" applyFill="1" applyBorder="1" applyAlignment="1">
      <alignment horizontal="center" vertical="center"/>
    </xf>
    <xf numFmtId="0" fontId="43" fillId="0" borderId="17" xfId="140" applyFont="1" applyFill="1" applyBorder="1" applyAlignment="1">
      <alignment horizontal="center" vertical="center"/>
    </xf>
    <xf numFmtId="49" fontId="43" fillId="0" borderId="16" xfId="140" applyNumberFormat="1" applyFont="1" applyFill="1" applyBorder="1" applyAlignment="1">
      <alignment horizontal="left" vertical="center" wrapText="1"/>
    </xf>
    <xf numFmtId="165" fontId="43" fillId="0" borderId="47" xfId="140" applyNumberFormat="1" applyFont="1" applyFill="1" applyBorder="1" applyAlignment="1">
      <alignment vertical="center"/>
    </xf>
    <xf numFmtId="165" fontId="43" fillId="0" borderId="47" xfId="125" applyNumberFormat="1" applyFont="1" applyBorder="1" applyAlignment="1"/>
    <xf numFmtId="165" fontId="43" fillId="0" borderId="47" xfId="140" applyNumberFormat="1" applyFont="1" applyBorder="1" applyAlignment="1">
      <alignment vertical="center"/>
    </xf>
    <xf numFmtId="0" fontId="1" fillId="0" borderId="23" xfId="140" applyFont="1" applyFill="1" applyBorder="1" applyAlignment="1">
      <alignment horizontal="center" vertical="center"/>
    </xf>
    <xf numFmtId="0" fontId="1" fillId="0" borderId="31" xfId="140" applyFont="1" applyFill="1" applyBorder="1" applyAlignment="1">
      <alignment horizontal="center" vertical="center"/>
    </xf>
    <xf numFmtId="0" fontId="1" fillId="0" borderId="10" xfId="140" applyFont="1" applyFill="1" applyBorder="1" applyAlignment="1">
      <alignment horizontal="center" vertical="center"/>
    </xf>
    <xf numFmtId="0" fontId="1" fillId="0" borderId="26" xfId="140" applyFont="1" applyFill="1" applyBorder="1" applyAlignment="1">
      <alignment horizontal="left" vertical="center" wrapText="1"/>
    </xf>
    <xf numFmtId="165" fontId="1" fillId="0" borderId="49" xfId="140" applyNumberFormat="1" applyFont="1" applyFill="1" applyBorder="1" applyAlignment="1">
      <alignment vertical="center"/>
    </xf>
    <xf numFmtId="165" fontId="1" fillId="0" borderId="49" xfId="140" applyNumberFormat="1" applyFont="1" applyBorder="1" applyAlignment="1"/>
    <xf numFmtId="165" fontId="1" fillId="0" borderId="49" xfId="140" applyNumberFormat="1" applyFont="1" applyBorder="1" applyAlignment="1">
      <alignment vertical="center"/>
    </xf>
    <xf numFmtId="49" fontId="1" fillId="0" borderId="0" xfId="140" applyNumberFormat="1" applyFont="1" applyBorder="1"/>
    <xf numFmtId="165" fontId="1" fillId="0" borderId="0" xfId="115" applyNumberFormat="1" applyFont="1" applyAlignment="1"/>
    <xf numFmtId="165" fontId="41" fillId="0" borderId="0" xfId="115" applyNumberFormat="1" applyFont="1" applyAlignment="1">
      <alignment wrapText="1"/>
    </xf>
    <xf numFmtId="49" fontId="41" fillId="0" borderId="0" xfId="115" applyNumberFormat="1" applyFont="1" applyAlignment="1">
      <alignment horizontal="left" indent="1"/>
    </xf>
    <xf numFmtId="0" fontId="1" fillId="0" borderId="0" xfId="115" applyFont="1" applyAlignment="1">
      <alignment horizontal="center"/>
    </xf>
    <xf numFmtId="0" fontId="43" fillId="0" borderId="0" xfId="115" applyFont="1" applyAlignment="1">
      <alignment horizontal="center"/>
    </xf>
    <xf numFmtId="0" fontId="1" fillId="0" borderId="0" xfId="115" applyFont="1" applyAlignment="1">
      <alignment wrapText="1"/>
    </xf>
    <xf numFmtId="164" fontId="1" fillId="0" borderId="0" xfId="115" applyNumberFormat="1" applyFont="1"/>
    <xf numFmtId="0" fontId="42" fillId="0" borderId="0" xfId="115" applyFont="1"/>
    <xf numFmtId="4" fontId="1" fillId="0" borderId="0" xfId="115" applyNumberFormat="1" applyFont="1" applyAlignment="1">
      <alignment horizontal="right"/>
    </xf>
    <xf numFmtId="4" fontId="1" fillId="0" borderId="0" xfId="115" applyNumberFormat="1" applyFont="1" applyAlignment="1">
      <alignment horizontal="left" wrapText="1"/>
    </xf>
  </cellXfs>
  <cellStyles count="188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1 6" xfId="5"/>
    <cellStyle name="20 % – Zvýraznění2 2" xfId="6"/>
    <cellStyle name="20 % – Zvýraznění2 3" xfId="7"/>
    <cellStyle name="20 % – Zvýraznění2 4" xfId="8"/>
    <cellStyle name="20 % – Zvýraznění2 5" xfId="9"/>
    <cellStyle name="20 % – Zvýraznění2 6" xfId="10"/>
    <cellStyle name="20 % – Zvýraznění3 2" xfId="11"/>
    <cellStyle name="20 % – Zvýraznění3 3" xfId="12"/>
    <cellStyle name="20 % – Zvýraznění3 4" xfId="13"/>
    <cellStyle name="20 % – Zvýraznění3 5" xfId="14"/>
    <cellStyle name="20 % – Zvýraznění3 6" xfId="15"/>
    <cellStyle name="20 % – Zvýraznění4 2" xfId="16"/>
    <cellStyle name="20 % – Zvýraznění4 3" xfId="17"/>
    <cellStyle name="20 % – Zvýraznění4 4" xfId="18"/>
    <cellStyle name="20 % – Zvýraznění4 5" xfId="19"/>
    <cellStyle name="20 % – Zvýraznění4 6" xfId="20"/>
    <cellStyle name="20 % – Zvýraznění5 2" xfId="21"/>
    <cellStyle name="20 % – Zvýraznění5 3" xfId="22"/>
    <cellStyle name="20 % – Zvýraznění5 4" xfId="23"/>
    <cellStyle name="20 % – Zvýraznění5 5" xfId="24"/>
    <cellStyle name="20 % – Zvýraznění5 6" xfId="25"/>
    <cellStyle name="20 % – Zvýraznění6 2" xfId="26"/>
    <cellStyle name="20 % – Zvýraznění6 3" xfId="27"/>
    <cellStyle name="20 % – Zvýraznění6 4" xfId="28"/>
    <cellStyle name="20 % – Zvýraznění6 5" xfId="29"/>
    <cellStyle name="20 % – Zvýraznění6 6" xfId="30"/>
    <cellStyle name="40 % – Zvýraznění1 2" xfId="31"/>
    <cellStyle name="40 % – Zvýraznění1 3" xfId="32"/>
    <cellStyle name="40 % – Zvýraznění1 4" xfId="33"/>
    <cellStyle name="40 % – Zvýraznění1 5" xfId="34"/>
    <cellStyle name="40 % – Zvýraznění1 6" xfId="35"/>
    <cellStyle name="40 % – Zvýraznění2 2" xfId="36"/>
    <cellStyle name="40 % – Zvýraznění2 3" xfId="37"/>
    <cellStyle name="40 % – Zvýraznění2 4" xfId="38"/>
    <cellStyle name="40 % – Zvýraznění2 5" xfId="39"/>
    <cellStyle name="40 % – Zvýraznění2 6" xfId="40"/>
    <cellStyle name="40 % – Zvýraznění3 2" xfId="41"/>
    <cellStyle name="40 % – Zvýraznění3 3" xfId="42"/>
    <cellStyle name="40 % – Zvýraznění3 4" xfId="43"/>
    <cellStyle name="40 % – Zvýraznění3 5" xfId="44"/>
    <cellStyle name="40 % – Zvýraznění3 6" xfId="45"/>
    <cellStyle name="40 % – Zvýraznění4 2" xfId="46"/>
    <cellStyle name="40 % – Zvýraznění4 3" xfId="47"/>
    <cellStyle name="40 % – Zvýraznění4 4" xfId="48"/>
    <cellStyle name="40 % – Zvýraznění4 5" xfId="49"/>
    <cellStyle name="40 % – Zvýraznění4 6" xfId="50"/>
    <cellStyle name="40 % – Zvýraznění5 2" xfId="51"/>
    <cellStyle name="40 % – Zvýraznění5 3" xfId="52"/>
    <cellStyle name="40 % – Zvýraznění5 4" xfId="53"/>
    <cellStyle name="40 % – Zvýraznění5 5" xfId="54"/>
    <cellStyle name="40 % – Zvýraznění5 6" xfId="55"/>
    <cellStyle name="40 % – Zvýraznění6 2" xfId="56"/>
    <cellStyle name="40 % – Zvýraznění6 3" xfId="57"/>
    <cellStyle name="40 % – Zvýraznění6 4" xfId="58"/>
    <cellStyle name="40 % – Zvýraznění6 5" xfId="59"/>
    <cellStyle name="40 % – Zvýraznění6 6" xfId="60"/>
    <cellStyle name="60 % – Zvýraznění1 2" xfId="61"/>
    <cellStyle name="60 % – Zvýraznění1 3" xfId="62"/>
    <cellStyle name="60 % – Zvýraznění1 4" xfId="63"/>
    <cellStyle name="60 % – Zvýraznění2 2" xfId="64"/>
    <cellStyle name="60 % – Zvýraznění2 3" xfId="65"/>
    <cellStyle name="60 % – Zvýraznění2 4" xfId="66"/>
    <cellStyle name="60 % – Zvýraznění3 2" xfId="67"/>
    <cellStyle name="60 % – Zvýraznění3 3" xfId="68"/>
    <cellStyle name="60 % – Zvýraznění3 4" xfId="69"/>
    <cellStyle name="60 % – Zvýraznění4 2" xfId="70"/>
    <cellStyle name="60 % – Zvýraznění4 3" xfId="71"/>
    <cellStyle name="60 % – Zvýraznění4 4" xfId="72"/>
    <cellStyle name="60 % – Zvýraznění5 2" xfId="73"/>
    <cellStyle name="60 % – Zvýraznění5 3" xfId="74"/>
    <cellStyle name="60 % – Zvýraznění5 4" xfId="75"/>
    <cellStyle name="60 % – Zvýraznění6 2" xfId="76"/>
    <cellStyle name="60 % – Zvýraznění6 3" xfId="77"/>
    <cellStyle name="60 % – Zvýraznění6 4" xfId="78"/>
    <cellStyle name="Celkem 2" xfId="79"/>
    <cellStyle name="Celkem 3" xfId="80"/>
    <cellStyle name="Celkem 4" xfId="81"/>
    <cellStyle name="Čárka 2" xfId="82"/>
    <cellStyle name="Čárka 3" xfId="83"/>
    <cellStyle name="čárky 2" xfId="84"/>
    <cellStyle name="čárky 2 2" xfId="85"/>
    <cellStyle name="čárky 3" xfId="86"/>
    <cellStyle name="čárky 3 2" xfId="87"/>
    <cellStyle name="čárky 3 3" xfId="88"/>
    <cellStyle name="Chybně 2" xfId="89"/>
    <cellStyle name="Chybně 3" xfId="90"/>
    <cellStyle name="Chybně 4" xfId="91"/>
    <cellStyle name="Kontrolní buňka 2" xfId="92"/>
    <cellStyle name="Kontrolní buňka 3" xfId="93"/>
    <cellStyle name="Kontrolní buňka 4" xfId="94"/>
    <cellStyle name="Nadpis 1 2" xfId="95"/>
    <cellStyle name="Nadpis 1 3" xfId="96"/>
    <cellStyle name="Nadpis 1 4" xfId="97"/>
    <cellStyle name="Nadpis 2 2" xfId="98"/>
    <cellStyle name="Nadpis 2 3" xfId="99"/>
    <cellStyle name="Nadpis 2 4" xfId="100"/>
    <cellStyle name="Nadpis 3 2" xfId="101"/>
    <cellStyle name="Nadpis 3 3" xfId="102"/>
    <cellStyle name="Nadpis 3 4" xfId="103"/>
    <cellStyle name="Nadpis 4 2" xfId="104"/>
    <cellStyle name="Nadpis 4 3" xfId="105"/>
    <cellStyle name="Nadpis 4 4" xfId="106"/>
    <cellStyle name="Název 2" xfId="107"/>
    <cellStyle name="Název 3" xfId="108"/>
    <cellStyle name="Název 4" xfId="109"/>
    <cellStyle name="Neutrální 2" xfId="110"/>
    <cellStyle name="Neutrální 3" xfId="111"/>
    <cellStyle name="Neutrální 4" xfId="112"/>
    <cellStyle name="Normální" xfId="0" builtinId="0"/>
    <cellStyle name="Normální 10" xfId="113"/>
    <cellStyle name="Normální 10 2" xfId="114"/>
    <cellStyle name="Normální 11" xfId="115"/>
    <cellStyle name="Normální 11 2" xfId="116"/>
    <cellStyle name="Normální 12" xfId="117"/>
    <cellStyle name="Normální 13" xfId="118"/>
    <cellStyle name="Normální 14" xfId="119"/>
    <cellStyle name="Normální 14 2" xfId="120"/>
    <cellStyle name="Normální 15" xfId="121"/>
    <cellStyle name="Normální 16" xfId="122"/>
    <cellStyle name="Normální 17" xfId="123"/>
    <cellStyle name="Normální 18" xfId="124"/>
    <cellStyle name="normální 2" xfId="125"/>
    <cellStyle name="normální 2 2" xfId="126"/>
    <cellStyle name="Normální 3" xfId="127"/>
    <cellStyle name="Normální 3 2" xfId="128"/>
    <cellStyle name="Normální 3 3" xfId="129"/>
    <cellStyle name="Normální 4" xfId="130"/>
    <cellStyle name="Normální 4 2" xfId="131"/>
    <cellStyle name="Normální 4 2 2" xfId="132"/>
    <cellStyle name="Normální 5" xfId="133"/>
    <cellStyle name="Normální 6" xfId="134"/>
    <cellStyle name="Normální 7" xfId="135"/>
    <cellStyle name="Normální 8" xfId="136"/>
    <cellStyle name="Normální 9" xfId="137"/>
    <cellStyle name="Normální 9 2" xfId="138"/>
    <cellStyle name="normální_2. Rozpočet 2007 - tabulky" xfId="139"/>
    <cellStyle name="normální_Rozpis výdajů 03 bez PO 2" xfId="140"/>
    <cellStyle name="normální_Rozpis výdajů 03 bez PO 2 2" xfId="141"/>
    <cellStyle name="normální_Rozpočet 2004 (ZK)" xfId="142"/>
    <cellStyle name="Poznámka 2" xfId="143"/>
    <cellStyle name="Poznámka 3" xfId="144"/>
    <cellStyle name="Poznámka 4" xfId="145"/>
    <cellStyle name="Poznámka 5" xfId="146"/>
    <cellStyle name="Poznámka 6" xfId="147"/>
    <cellStyle name="Propojená buňka 2" xfId="148"/>
    <cellStyle name="Propojená buňka 3" xfId="149"/>
    <cellStyle name="Propojená buňka 4" xfId="150"/>
    <cellStyle name="S8M1" xfId="151"/>
    <cellStyle name="Správně 2" xfId="152"/>
    <cellStyle name="Správně 3" xfId="153"/>
    <cellStyle name="Správně 4" xfId="154"/>
    <cellStyle name="Text upozornění 2" xfId="155"/>
    <cellStyle name="Text upozornění 3" xfId="156"/>
    <cellStyle name="Text upozornění 4" xfId="157"/>
    <cellStyle name="Vstup 2" xfId="158"/>
    <cellStyle name="Vstup 3" xfId="159"/>
    <cellStyle name="Vstup 4" xfId="160"/>
    <cellStyle name="Výpočet 2" xfId="161"/>
    <cellStyle name="Výpočet 3" xfId="162"/>
    <cellStyle name="Výpočet 4" xfId="163"/>
    <cellStyle name="Výstup 2" xfId="164"/>
    <cellStyle name="Výstup 3" xfId="165"/>
    <cellStyle name="Výstup 4" xfId="166"/>
    <cellStyle name="Vysvětlující text 2" xfId="167"/>
    <cellStyle name="Vysvětlující text 3" xfId="168"/>
    <cellStyle name="Vysvětlující text 4" xfId="169"/>
    <cellStyle name="Zvýraznění 1 2" xfId="170"/>
    <cellStyle name="Zvýraznění 1 3" xfId="171"/>
    <cellStyle name="Zvýraznění 1 4" xfId="172"/>
    <cellStyle name="Zvýraznění 2 2" xfId="173"/>
    <cellStyle name="Zvýraznění 2 3" xfId="174"/>
    <cellStyle name="Zvýraznění 2 4" xfId="175"/>
    <cellStyle name="Zvýraznění 3 2" xfId="176"/>
    <cellStyle name="Zvýraznění 3 3" xfId="177"/>
    <cellStyle name="Zvýraznění 3 4" xfId="178"/>
    <cellStyle name="Zvýraznění 4 2" xfId="179"/>
    <cellStyle name="Zvýraznění 4 3" xfId="180"/>
    <cellStyle name="Zvýraznění 4 4" xfId="181"/>
    <cellStyle name="Zvýraznění 5 2" xfId="182"/>
    <cellStyle name="Zvýraznění 5 3" xfId="183"/>
    <cellStyle name="Zvýraznění 5 4" xfId="184"/>
    <cellStyle name="Zvýraznění 6 2" xfId="185"/>
    <cellStyle name="Zvýraznění 6 3" xfId="186"/>
    <cellStyle name="Zvýraznění 6 4" xfId="187"/>
  </cellStyles>
  <dxfs count="0"/>
  <tableStyles count="0" defaultTableStyle="TableStyleMedium2" defaultPivotStyle="PivotStyleLight16"/>
  <colors>
    <mruColors>
      <color rgb="FFFFCCFF"/>
      <color rgb="FFF8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21"/>
  <sheetViews>
    <sheetView tabSelected="1" topLeftCell="A55" zoomScaleNormal="100" workbookViewId="0">
      <selection activeCell="L201" sqref="L201"/>
    </sheetView>
  </sheetViews>
  <sheetFormatPr defaultColWidth="9.140625" defaultRowHeight="12.75" x14ac:dyDescent="0.2"/>
  <cols>
    <col min="1" max="1" width="3.7109375" style="106" bestFit="1" customWidth="1"/>
    <col min="2" max="2" width="12" style="106" bestFit="1" customWidth="1"/>
    <col min="3" max="3" width="5" style="107" bestFit="1" customWidth="1"/>
    <col min="4" max="4" width="5" style="108" bestFit="1" customWidth="1"/>
    <col min="5" max="5" width="45.7109375" style="109" customWidth="1"/>
    <col min="6" max="6" width="10.140625" style="19" bestFit="1" customWidth="1"/>
    <col min="7" max="7" width="5.5703125" style="19" bestFit="1" customWidth="1"/>
    <col min="8" max="8" width="9.140625" style="110" bestFit="1" customWidth="1"/>
    <col min="9" max="9" width="10.140625" style="111" bestFit="1" customWidth="1"/>
    <col min="10" max="10" width="9.7109375" style="112" bestFit="1" customWidth="1"/>
    <col min="11" max="11" width="10.140625" style="113" bestFit="1" customWidth="1"/>
    <col min="12" max="12" width="6.42578125" style="16" customWidth="1"/>
    <col min="13" max="13" width="7.5703125" style="19" customWidth="1"/>
    <col min="14" max="14" width="11.42578125" style="17" customWidth="1"/>
    <col min="15" max="15" width="9.140625" style="17" bestFit="1" customWidth="1"/>
    <col min="16" max="16" width="11.85546875" style="17" customWidth="1"/>
    <col min="17" max="17" width="11.5703125" style="18" customWidth="1"/>
    <col min="18" max="18" width="15.140625" style="19" customWidth="1"/>
    <col min="19" max="16384" width="9.140625" style="19"/>
  </cols>
  <sheetData>
    <row r="1" spans="1:17" s="1" customFormat="1" x14ac:dyDescent="0.2">
      <c r="F1" s="2"/>
      <c r="G1" s="3"/>
      <c r="H1" s="3"/>
      <c r="I1" s="4"/>
      <c r="K1" s="5" t="s">
        <v>26</v>
      </c>
      <c r="L1" s="6"/>
    </row>
    <row r="2" spans="1:17" s="1" customFormat="1" x14ac:dyDescent="0.2">
      <c r="A2" s="7" t="s">
        <v>102</v>
      </c>
      <c r="B2" s="7"/>
      <c r="C2" s="7"/>
      <c r="D2" s="7"/>
      <c r="E2" s="7"/>
      <c r="F2" s="7"/>
      <c r="G2" s="7"/>
      <c r="H2" s="7"/>
      <c r="I2" s="7"/>
      <c r="K2" s="2"/>
      <c r="L2" s="6"/>
    </row>
    <row r="3" spans="1:17" s="1" customFormat="1" x14ac:dyDescent="0.2">
      <c r="A3" s="8"/>
      <c r="B3" s="8"/>
      <c r="C3" s="8"/>
      <c r="D3" s="8"/>
      <c r="E3" s="8"/>
      <c r="F3" s="8"/>
      <c r="G3" s="8"/>
      <c r="H3" s="9"/>
      <c r="I3" s="9"/>
      <c r="K3" s="2"/>
      <c r="L3" s="6"/>
    </row>
    <row r="4" spans="1:17" x14ac:dyDescent="0.2">
      <c r="A4" s="10"/>
      <c r="B4" s="10"/>
      <c r="C4" s="11"/>
      <c r="D4" s="11"/>
      <c r="E4" s="12"/>
      <c r="F4" s="13"/>
      <c r="G4" s="13"/>
      <c r="H4" s="13"/>
      <c r="I4" s="13"/>
      <c r="J4" s="14"/>
      <c r="K4" s="15"/>
      <c r="M4" s="17"/>
      <c r="P4" s="18"/>
      <c r="Q4" s="19"/>
    </row>
    <row r="5" spans="1:17" x14ac:dyDescent="0.2">
      <c r="A5" s="10"/>
      <c r="B5" s="10"/>
      <c r="C5" s="11"/>
      <c r="D5" s="11"/>
      <c r="E5" s="12"/>
      <c r="F5" s="13"/>
      <c r="G5" s="13"/>
      <c r="H5" s="13"/>
      <c r="I5" s="13"/>
      <c r="J5" s="14"/>
      <c r="K5" s="15"/>
      <c r="M5" s="17"/>
      <c r="P5" s="18"/>
      <c r="Q5" s="19"/>
    </row>
    <row r="6" spans="1:17" s="21" customFormat="1" x14ac:dyDescent="0.2">
      <c r="A6" s="20" t="s">
        <v>7</v>
      </c>
      <c r="B6" s="20"/>
      <c r="C6" s="20"/>
      <c r="D6" s="20"/>
      <c r="E6" s="20"/>
      <c r="F6" s="20"/>
      <c r="G6" s="20"/>
      <c r="H6" s="20"/>
      <c r="I6" s="20"/>
      <c r="K6" s="22"/>
      <c r="L6" s="23"/>
      <c r="M6" s="24"/>
      <c r="N6" s="25"/>
      <c r="O6" s="25"/>
      <c r="P6" s="25"/>
      <c r="Q6" s="26"/>
    </row>
    <row r="7" spans="1:17" s="21" customFormat="1" x14ac:dyDescent="0.2">
      <c r="A7" s="27"/>
      <c r="B7" s="27"/>
      <c r="C7" s="28"/>
      <c r="D7" s="29"/>
      <c r="E7" s="30"/>
      <c r="F7" s="31"/>
      <c r="G7" s="31"/>
      <c r="H7" s="32"/>
      <c r="I7" s="33"/>
      <c r="K7" s="22"/>
      <c r="L7" s="23"/>
      <c r="M7" s="24"/>
      <c r="N7" s="25"/>
      <c r="O7" s="25"/>
      <c r="P7" s="25"/>
      <c r="Q7" s="26"/>
    </row>
    <row r="8" spans="1:17" s="1" customFormat="1" x14ac:dyDescent="0.2">
      <c r="A8" s="34" t="s">
        <v>8</v>
      </c>
      <c r="B8" s="34"/>
      <c r="C8" s="34"/>
      <c r="D8" s="34"/>
      <c r="E8" s="34"/>
      <c r="F8" s="34"/>
      <c r="G8" s="34"/>
      <c r="H8" s="34"/>
      <c r="I8" s="34"/>
      <c r="J8" s="35"/>
      <c r="K8" s="2"/>
      <c r="L8" s="6"/>
    </row>
    <row r="9" spans="1:17" s="1" customFormat="1" x14ac:dyDescent="0.2">
      <c r="A9" s="8"/>
      <c r="B9" s="8"/>
      <c r="C9" s="8"/>
      <c r="D9" s="8"/>
      <c r="E9" s="8"/>
      <c r="F9" s="8"/>
      <c r="G9" s="8"/>
      <c r="H9" s="8"/>
      <c r="I9" s="9"/>
      <c r="J9" s="9"/>
      <c r="K9" s="2"/>
      <c r="L9" s="6"/>
    </row>
    <row r="10" spans="1:17" s="1" customFormat="1" ht="13.5" thickBot="1" x14ac:dyDescent="0.25">
      <c r="A10" s="36"/>
      <c r="B10" s="36"/>
      <c r="C10" s="36"/>
      <c r="D10" s="9"/>
      <c r="E10" s="9"/>
      <c r="F10" s="9"/>
      <c r="G10" s="37"/>
      <c r="H10" s="37"/>
      <c r="I10" s="37"/>
      <c r="J10" s="37"/>
      <c r="K10" s="37" t="s">
        <v>6</v>
      </c>
      <c r="L10" s="6"/>
    </row>
    <row r="11" spans="1:17" s="1" customFormat="1" ht="26.25" thickBot="1" x14ac:dyDescent="0.25">
      <c r="A11" s="38" t="s">
        <v>1</v>
      </c>
      <c r="B11" s="39"/>
      <c r="C11" s="40" t="s">
        <v>2</v>
      </c>
      <c r="D11" s="41" t="s">
        <v>0</v>
      </c>
      <c r="E11" s="42" t="s">
        <v>9</v>
      </c>
      <c r="F11" s="43" t="s">
        <v>16</v>
      </c>
      <c r="G11" s="43" t="s">
        <v>17</v>
      </c>
      <c r="H11" s="43" t="s">
        <v>15</v>
      </c>
      <c r="I11" s="43" t="s">
        <v>18</v>
      </c>
      <c r="J11" s="44" t="s">
        <v>25</v>
      </c>
      <c r="K11" s="45" t="s">
        <v>27</v>
      </c>
      <c r="L11" s="6"/>
    </row>
    <row r="12" spans="1:17" s="1" customFormat="1" ht="13.5" thickBot="1" x14ac:dyDescent="0.25">
      <c r="A12" s="38" t="s">
        <v>3</v>
      </c>
      <c r="B12" s="39" t="s">
        <v>4</v>
      </c>
      <c r="C12" s="40" t="s">
        <v>4</v>
      </c>
      <c r="D12" s="41" t="s">
        <v>4</v>
      </c>
      <c r="E12" s="42" t="s">
        <v>230</v>
      </c>
      <c r="F12" s="46">
        <f>+F13+F14</f>
        <v>15000</v>
      </c>
      <c r="G12" s="46">
        <f t="shared" ref="G12:K12" si="0">+G13+G14</f>
        <v>0</v>
      </c>
      <c r="H12" s="46">
        <f t="shared" si="0"/>
        <v>4500</v>
      </c>
      <c r="I12" s="46">
        <f t="shared" si="0"/>
        <v>19500</v>
      </c>
      <c r="J12" s="46">
        <f t="shared" si="0"/>
        <v>0</v>
      </c>
      <c r="K12" s="46">
        <f t="shared" si="0"/>
        <v>19500</v>
      </c>
      <c r="L12" s="6"/>
    </row>
    <row r="13" spans="1:17" s="1" customFormat="1" ht="26.25" thickBot="1" x14ac:dyDescent="0.25">
      <c r="A13" s="47" t="s">
        <v>3</v>
      </c>
      <c r="B13" s="48">
        <v>30000000000</v>
      </c>
      <c r="C13" s="49" t="s">
        <v>4</v>
      </c>
      <c r="D13" s="50" t="s">
        <v>4</v>
      </c>
      <c r="E13" s="51" t="s">
        <v>19</v>
      </c>
      <c r="F13" s="52">
        <v>15000</v>
      </c>
      <c r="G13" s="52"/>
      <c r="H13" s="52"/>
      <c r="I13" s="52">
        <v>15000</v>
      </c>
      <c r="J13" s="53">
        <v>0</v>
      </c>
      <c r="K13" s="53">
        <f>+I13+J13</f>
        <v>15000</v>
      </c>
      <c r="L13" s="6"/>
    </row>
    <row r="14" spans="1:17" s="1" customFormat="1" ht="26.25" thickBot="1" x14ac:dyDescent="0.25">
      <c r="A14" s="47" t="s">
        <v>3</v>
      </c>
      <c r="B14" s="48">
        <v>40000000000</v>
      </c>
      <c r="C14" s="49" t="s">
        <v>4</v>
      </c>
      <c r="D14" s="50" t="s">
        <v>4</v>
      </c>
      <c r="E14" s="51" t="s">
        <v>10</v>
      </c>
      <c r="F14" s="54">
        <f>+F15+F166+F195+F218</f>
        <v>0</v>
      </c>
      <c r="G14" s="54">
        <f t="shared" ref="G14:K14" si="1">+G15+G166+G195+G218</f>
        <v>0</v>
      </c>
      <c r="H14" s="54">
        <f t="shared" si="1"/>
        <v>4500</v>
      </c>
      <c r="I14" s="54">
        <f t="shared" si="1"/>
        <v>4500</v>
      </c>
      <c r="J14" s="54">
        <f t="shared" si="1"/>
        <v>0</v>
      </c>
      <c r="K14" s="54">
        <f t="shared" si="1"/>
        <v>4500</v>
      </c>
      <c r="L14" s="6"/>
    </row>
    <row r="15" spans="1:17" ht="26.25" thickBot="1" x14ac:dyDescent="0.25">
      <c r="A15" s="55" t="s">
        <v>3</v>
      </c>
      <c r="B15" s="56" t="s">
        <v>4</v>
      </c>
      <c r="C15" s="57" t="s">
        <v>4</v>
      </c>
      <c r="D15" s="57" t="s">
        <v>4</v>
      </c>
      <c r="E15" s="58" t="s">
        <v>11</v>
      </c>
      <c r="F15" s="59">
        <v>0</v>
      </c>
      <c r="G15" s="59">
        <f>G16</f>
        <v>0</v>
      </c>
      <c r="H15" s="59">
        <f>H16</f>
        <v>2000</v>
      </c>
      <c r="I15" s="59">
        <f>G15+H15</f>
        <v>2000</v>
      </c>
      <c r="J15" s="60">
        <f>SUM(J16:J165)/2</f>
        <v>0</v>
      </c>
      <c r="K15" s="61">
        <f t="shared" ref="K15:K17" si="2">+I15+J15</f>
        <v>2000</v>
      </c>
      <c r="M15" s="17"/>
      <c r="P15" s="18"/>
      <c r="Q15" s="19"/>
    </row>
    <row r="16" spans="1:17" s="21" customFormat="1" x14ac:dyDescent="0.2">
      <c r="A16" s="62" t="s">
        <v>3</v>
      </c>
      <c r="B16" s="63">
        <v>40100000000</v>
      </c>
      <c r="C16" s="64" t="s">
        <v>4</v>
      </c>
      <c r="D16" s="64" t="s">
        <v>4</v>
      </c>
      <c r="E16" s="65" t="s">
        <v>12</v>
      </c>
      <c r="F16" s="66">
        <v>0</v>
      </c>
      <c r="G16" s="66">
        <f>G17</f>
        <v>0</v>
      </c>
      <c r="H16" s="66">
        <f>H17</f>
        <v>2000</v>
      </c>
      <c r="I16" s="66">
        <f>G16+H16</f>
        <v>2000</v>
      </c>
      <c r="J16" s="66">
        <f>+J17</f>
        <v>-1989</v>
      </c>
      <c r="K16" s="67">
        <f t="shared" si="2"/>
        <v>11</v>
      </c>
      <c r="L16" s="23"/>
      <c r="M16" s="24"/>
      <c r="N16" s="25"/>
      <c r="O16" s="25"/>
      <c r="P16" s="25"/>
      <c r="Q16" s="26"/>
    </row>
    <row r="17" spans="1:17" s="21" customFormat="1" ht="13.5" thickBot="1" x14ac:dyDescent="0.25">
      <c r="A17" s="68"/>
      <c r="B17" s="69"/>
      <c r="C17" s="70">
        <v>3299</v>
      </c>
      <c r="D17" s="70">
        <v>5901</v>
      </c>
      <c r="E17" s="71" t="s">
        <v>5</v>
      </c>
      <c r="F17" s="72">
        <v>0</v>
      </c>
      <c r="G17" s="72">
        <v>0</v>
      </c>
      <c r="H17" s="72">
        <v>2000</v>
      </c>
      <c r="I17" s="72">
        <f>G17+H17</f>
        <v>2000</v>
      </c>
      <c r="J17" s="73">
        <v>-1989</v>
      </c>
      <c r="K17" s="74">
        <f t="shared" si="2"/>
        <v>11</v>
      </c>
      <c r="L17" s="23"/>
      <c r="M17" s="24"/>
      <c r="N17" s="25"/>
      <c r="O17" s="25"/>
      <c r="P17" s="25"/>
      <c r="Q17" s="26"/>
    </row>
    <row r="18" spans="1:17" s="21" customFormat="1" ht="25.5" x14ac:dyDescent="0.2">
      <c r="A18" s="75" t="s">
        <v>3</v>
      </c>
      <c r="B18" s="76" t="s">
        <v>126</v>
      </c>
      <c r="C18" s="77" t="s">
        <v>4</v>
      </c>
      <c r="D18" s="77" t="s">
        <v>4</v>
      </c>
      <c r="E18" s="78" t="s">
        <v>37</v>
      </c>
      <c r="F18" s="79">
        <v>0</v>
      </c>
      <c r="G18" s="79"/>
      <c r="H18" s="79"/>
      <c r="I18" s="79">
        <v>0</v>
      </c>
      <c r="J18" s="79">
        <f>+J19</f>
        <v>12</v>
      </c>
      <c r="K18" s="79">
        <f>+I18+J18</f>
        <v>12</v>
      </c>
      <c r="L18" s="23"/>
      <c r="M18" s="24"/>
      <c r="N18" s="25"/>
      <c r="O18" s="25"/>
      <c r="P18" s="25"/>
      <c r="Q18" s="26"/>
    </row>
    <row r="19" spans="1:17" s="21" customFormat="1" ht="13.5" thickBot="1" x14ac:dyDescent="0.25">
      <c r="A19" s="80"/>
      <c r="B19" s="81" t="s">
        <v>127</v>
      </c>
      <c r="C19" s="82">
        <v>3299</v>
      </c>
      <c r="D19" s="82">
        <v>5222</v>
      </c>
      <c r="E19" s="83" t="s">
        <v>24</v>
      </c>
      <c r="F19" s="73">
        <v>0</v>
      </c>
      <c r="G19" s="73"/>
      <c r="H19" s="73"/>
      <c r="I19" s="73">
        <v>0</v>
      </c>
      <c r="J19" s="73">
        <v>12</v>
      </c>
      <c r="K19" s="73">
        <f>+I19+J19</f>
        <v>12</v>
      </c>
      <c r="L19" s="23"/>
      <c r="M19" s="24"/>
      <c r="N19" s="25"/>
      <c r="O19" s="25"/>
      <c r="P19" s="25"/>
      <c r="Q19" s="26"/>
    </row>
    <row r="20" spans="1:17" s="21" customFormat="1" ht="25.5" x14ac:dyDescent="0.2">
      <c r="A20" s="75" t="s">
        <v>3</v>
      </c>
      <c r="B20" s="76" t="s">
        <v>128</v>
      </c>
      <c r="C20" s="77" t="s">
        <v>4</v>
      </c>
      <c r="D20" s="77" t="s">
        <v>4</v>
      </c>
      <c r="E20" s="78" t="s">
        <v>38</v>
      </c>
      <c r="F20" s="79">
        <v>0</v>
      </c>
      <c r="G20" s="79"/>
      <c r="H20" s="79"/>
      <c r="I20" s="79">
        <v>0</v>
      </c>
      <c r="J20" s="79">
        <f>+J21</f>
        <v>36</v>
      </c>
      <c r="K20" s="79">
        <f t="shared" ref="K20:K83" si="3">+I20+J20</f>
        <v>36</v>
      </c>
      <c r="L20" s="23"/>
      <c r="M20" s="24"/>
      <c r="N20" s="25"/>
      <c r="O20" s="25"/>
      <c r="P20" s="25"/>
      <c r="Q20" s="26"/>
    </row>
    <row r="21" spans="1:17" s="21" customFormat="1" ht="13.5" thickBot="1" x14ac:dyDescent="0.25">
      <c r="A21" s="80"/>
      <c r="B21" s="81" t="s">
        <v>127</v>
      </c>
      <c r="C21" s="82">
        <v>3299</v>
      </c>
      <c r="D21" s="82">
        <v>5222</v>
      </c>
      <c r="E21" s="83" t="s">
        <v>24</v>
      </c>
      <c r="F21" s="73">
        <v>0</v>
      </c>
      <c r="G21" s="73"/>
      <c r="H21" s="73"/>
      <c r="I21" s="73">
        <v>0</v>
      </c>
      <c r="J21" s="73">
        <v>36</v>
      </c>
      <c r="K21" s="73">
        <f t="shared" si="3"/>
        <v>36</v>
      </c>
      <c r="L21" s="23"/>
      <c r="M21" s="24"/>
      <c r="N21" s="25"/>
      <c r="O21" s="25"/>
      <c r="P21" s="25"/>
      <c r="Q21" s="26"/>
    </row>
    <row r="22" spans="1:17" s="21" customFormat="1" ht="38.25" x14ac:dyDescent="0.2">
      <c r="A22" s="75" t="s">
        <v>3</v>
      </c>
      <c r="B22" s="76" t="s">
        <v>129</v>
      </c>
      <c r="C22" s="77" t="s">
        <v>4</v>
      </c>
      <c r="D22" s="77" t="s">
        <v>4</v>
      </c>
      <c r="E22" s="78" t="s">
        <v>39</v>
      </c>
      <c r="F22" s="79">
        <v>0</v>
      </c>
      <c r="G22" s="79"/>
      <c r="H22" s="79"/>
      <c r="I22" s="79">
        <v>0</v>
      </c>
      <c r="J22" s="79">
        <f>+J23</f>
        <v>32</v>
      </c>
      <c r="K22" s="79">
        <f t="shared" si="3"/>
        <v>32</v>
      </c>
      <c r="L22" s="23"/>
      <c r="M22" s="24"/>
      <c r="N22" s="25"/>
      <c r="O22" s="25"/>
      <c r="P22" s="25"/>
      <c r="Q22" s="26"/>
    </row>
    <row r="23" spans="1:17" s="21" customFormat="1" ht="13.5" thickBot="1" x14ac:dyDescent="0.25">
      <c r="A23" s="80"/>
      <c r="B23" s="81" t="s">
        <v>127</v>
      </c>
      <c r="C23" s="82">
        <v>3299</v>
      </c>
      <c r="D23" s="82">
        <v>5321</v>
      </c>
      <c r="E23" s="83" t="s">
        <v>99</v>
      </c>
      <c r="F23" s="73">
        <v>0</v>
      </c>
      <c r="G23" s="73"/>
      <c r="H23" s="73"/>
      <c r="I23" s="73">
        <v>0</v>
      </c>
      <c r="J23" s="73">
        <v>32</v>
      </c>
      <c r="K23" s="73">
        <f t="shared" si="3"/>
        <v>32</v>
      </c>
      <c r="L23" s="23"/>
      <c r="M23" s="24"/>
      <c r="N23" s="25"/>
      <c r="O23" s="25"/>
      <c r="P23" s="25"/>
      <c r="Q23" s="26"/>
    </row>
    <row r="24" spans="1:17" s="21" customFormat="1" ht="25.5" x14ac:dyDescent="0.2">
      <c r="A24" s="75" t="s">
        <v>3</v>
      </c>
      <c r="B24" s="76" t="s">
        <v>130</v>
      </c>
      <c r="C24" s="77" t="s">
        <v>4</v>
      </c>
      <c r="D24" s="77" t="s">
        <v>4</v>
      </c>
      <c r="E24" s="78" t="s">
        <v>40</v>
      </c>
      <c r="F24" s="79">
        <v>0</v>
      </c>
      <c r="G24" s="79"/>
      <c r="H24" s="79"/>
      <c r="I24" s="79">
        <v>0</v>
      </c>
      <c r="J24" s="79">
        <f>+J25</f>
        <v>40</v>
      </c>
      <c r="K24" s="79">
        <f t="shared" si="3"/>
        <v>40</v>
      </c>
      <c r="L24" s="23"/>
      <c r="M24" s="24"/>
      <c r="N24" s="25"/>
      <c r="O24" s="25"/>
      <c r="P24" s="25"/>
      <c r="Q24" s="26"/>
    </row>
    <row r="25" spans="1:17" s="21" customFormat="1" ht="26.25" thickBot="1" x14ac:dyDescent="0.25">
      <c r="A25" s="80"/>
      <c r="B25" s="81" t="s">
        <v>127</v>
      </c>
      <c r="C25" s="82">
        <v>3299</v>
      </c>
      <c r="D25" s="82">
        <v>5221</v>
      </c>
      <c r="E25" s="83" t="s">
        <v>101</v>
      </c>
      <c r="F25" s="73">
        <v>0</v>
      </c>
      <c r="G25" s="73"/>
      <c r="H25" s="73"/>
      <c r="I25" s="73">
        <v>0</v>
      </c>
      <c r="J25" s="73">
        <v>40</v>
      </c>
      <c r="K25" s="73">
        <f t="shared" si="3"/>
        <v>40</v>
      </c>
      <c r="L25" s="23"/>
      <c r="M25" s="24"/>
      <c r="N25" s="25"/>
      <c r="O25" s="25"/>
      <c r="P25" s="25"/>
      <c r="Q25" s="26"/>
    </row>
    <row r="26" spans="1:17" s="21" customFormat="1" ht="25.5" x14ac:dyDescent="0.2">
      <c r="A26" s="75" t="s">
        <v>3</v>
      </c>
      <c r="B26" s="76" t="s">
        <v>131</v>
      </c>
      <c r="C26" s="77" t="s">
        <v>4</v>
      </c>
      <c r="D26" s="77" t="s">
        <v>4</v>
      </c>
      <c r="E26" s="78" t="s">
        <v>41</v>
      </c>
      <c r="F26" s="79">
        <v>0</v>
      </c>
      <c r="G26" s="79"/>
      <c r="H26" s="79"/>
      <c r="I26" s="79">
        <v>0</v>
      </c>
      <c r="J26" s="79">
        <f>+J27</f>
        <v>38</v>
      </c>
      <c r="K26" s="79">
        <f t="shared" si="3"/>
        <v>38</v>
      </c>
      <c r="L26" s="23"/>
      <c r="M26" s="24"/>
      <c r="N26" s="25"/>
      <c r="O26" s="25"/>
      <c r="P26" s="25"/>
      <c r="Q26" s="26"/>
    </row>
    <row r="27" spans="1:17" s="21" customFormat="1" ht="13.5" thickBot="1" x14ac:dyDescent="0.25">
      <c r="A27" s="80"/>
      <c r="B27" s="81" t="s">
        <v>127</v>
      </c>
      <c r="C27" s="82">
        <v>3299</v>
      </c>
      <c r="D27" s="82">
        <v>5222</v>
      </c>
      <c r="E27" s="83" t="s">
        <v>24</v>
      </c>
      <c r="F27" s="73">
        <v>0</v>
      </c>
      <c r="G27" s="73"/>
      <c r="H27" s="73"/>
      <c r="I27" s="73">
        <v>0</v>
      </c>
      <c r="J27" s="73">
        <v>38</v>
      </c>
      <c r="K27" s="73">
        <f t="shared" si="3"/>
        <v>38</v>
      </c>
      <c r="L27" s="23"/>
      <c r="M27" s="24"/>
      <c r="N27" s="25"/>
      <c r="O27" s="25"/>
      <c r="P27" s="25"/>
      <c r="Q27" s="26"/>
    </row>
    <row r="28" spans="1:17" s="21" customFormat="1" ht="25.5" x14ac:dyDescent="0.2">
      <c r="A28" s="75" t="s">
        <v>3</v>
      </c>
      <c r="B28" s="76" t="s">
        <v>132</v>
      </c>
      <c r="C28" s="77" t="s">
        <v>4</v>
      </c>
      <c r="D28" s="77" t="s">
        <v>4</v>
      </c>
      <c r="E28" s="78" t="s">
        <v>125</v>
      </c>
      <c r="F28" s="79">
        <v>0</v>
      </c>
      <c r="G28" s="79"/>
      <c r="H28" s="79"/>
      <c r="I28" s="79">
        <v>0</v>
      </c>
      <c r="J28" s="79">
        <f>+J29</f>
        <v>40</v>
      </c>
      <c r="K28" s="79">
        <f t="shared" si="3"/>
        <v>40</v>
      </c>
      <c r="L28" s="23"/>
      <c r="M28" s="24"/>
      <c r="N28" s="25"/>
      <c r="O28" s="25"/>
      <c r="P28" s="25"/>
      <c r="Q28" s="26"/>
    </row>
    <row r="29" spans="1:17" s="21" customFormat="1" ht="26.25" thickBot="1" x14ac:dyDescent="0.25">
      <c r="A29" s="80"/>
      <c r="B29" s="81" t="s">
        <v>127</v>
      </c>
      <c r="C29" s="82">
        <v>3299</v>
      </c>
      <c r="D29" s="82">
        <v>5221</v>
      </c>
      <c r="E29" s="83" t="s">
        <v>101</v>
      </c>
      <c r="F29" s="73">
        <v>0</v>
      </c>
      <c r="G29" s="73"/>
      <c r="H29" s="73"/>
      <c r="I29" s="73">
        <v>0</v>
      </c>
      <c r="J29" s="73">
        <v>40</v>
      </c>
      <c r="K29" s="73">
        <f t="shared" si="3"/>
        <v>40</v>
      </c>
      <c r="L29" s="23"/>
      <c r="M29" s="24"/>
      <c r="N29" s="25"/>
      <c r="O29" s="25"/>
      <c r="P29" s="25"/>
      <c r="Q29" s="26"/>
    </row>
    <row r="30" spans="1:17" s="21" customFormat="1" x14ac:dyDescent="0.2">
      <c r="A30" s="75" t="s">
        <v>3</v>
      </c>
      <c r="B30" s="76" t="s">
        <v>133</v>
      </c>
      <c r="C30" s="77" t="s">
        <v>4</v>
      </c>
      <c r="D30" s="77" t="s">
        <v>4</v>
      </c>
      <c r="E30" s="78" t="s">
        <v>42</v>
      </c>
      <c r="F30" s="79">
        <v>0</v>
      </c>
      <c r="G30" s="79"/>
      <c r="H30" s="79"/>
      <c r="I30" s="79">
        <v>0</v>
      </c>
      <c r="J30" s="79">
        <f>+J31</f>
        <v>40</v>
      </c>
      <c r="K30" s="79">
        <f t="shared" si="3"/>
        <v>40</v>
      </c>
      <c r="L30" s="23"/>
      <c r="M30" s="24"/>
      <c r="N30" s="25"/>
      <c r="O30" s="25"/>
      <c r="P30" s="25"/>
      <c r="Q30" s="26"/>
    </row>
    <row r="31" spans="1:17" s="21" customFormat="1" ht="13.5" thickBot="1" x14ac:dyDescent="0.25">
      <c r="A31" s="80"/>
      <c r="B31" s="81" t="s">
        <v>127</v>
      </c>
      <c r="C31" s="82">
        <v>3299</v>
      </c>
      <c r="D31" s="82">
        <v>5222</v>
      </c>
      <c r="E31" s="83" t="s">
        <v>24</v>
      </c>
      <c r="F31" s="73">
        <v>0</v>
      </c>
      <c r="G31" s="73"/>
      <c r="H31" s="73"/>
      <c r="I31" s="73">
        <v>0</v>
      </c>
      <c r="J31" s="73">
        <v>40</v>
      </c>
      <c r="K31" s="73">
        <f t="shared" si="3"/>
        <v>40</v>
      </c>
      <c r="L31" s="23"/>
      <c r="M31" s="24"/>
      <c r="N31" s="25"/>
      <c r="O31" s="25"/>
      <c r="P31" s="25"/>
      <c r="Q31" s="26"/>
    </row>
    <row r="32" spans="1:17" s="21" customFormat="1" ht="25.5" x14ac:dyDescent="0.2">
      <c r="A32" s="75" t="s">
        <v>3</v>
      </c>
      <c r="B32" s="76" t="s">
        <v>134</v>
      </c>
      <c r="C32" s="77" t="s">
        <v>4</v>
      </c>
      <c r="D32" s="77" t="s">
        <v>4</v>
      </c>
      <c r="E32" s="78" t="s">
        <v>28</v>
      </c>
      <c r="F32" s="79">
        <v>0</v>
      </c>
      <c r="G32" s="79"/>
      <c r="H32" s="79"/>
      <c r="I32" s="79">
        <v>0</v>
      </c>
      <c r="J32" s="79">
        <f>+J33</f>
        <v>40</v>
      </c>
      <c r="K32" s="79">
        <f t="shared" si="3"/>
        <v>40</v>
      </c>
      <c r="L32" s="23"/>
      <c r="M32" s="24"/>
      <c r="N32" s="25"/>
      <c r="O32" s="25"/>
      <c r="P32" s="25"/>
      <c r="Q32" s="26"/>
    </row>
    <row r="33" spans="1:17" s="21" customFormat="1" ht="13.5" thickBot="1" x14ac:dyDescent="0.25">
      <c r="A33" s="80"/>
      <c r="B33" s="81" t="s">
        <v>127</v>
      </c>
      <c r="C33" s="82">
        <v>3299</v>
      </c>
      <c r="D33" s="82">
        <v>5321</v>
      </c>
      <c r="E33" s="83" t="s">
        <v>99</v>
      </c>
      <c r="F33" s="73">
        <v>0</v>
      </c>
      <c r="G33" s="73"/>
      <c r="H33" s="73"/>
      <c r="I33" s="73">
        <v>0</v>
      </c>
      <c r="J33" s="73">
        <v>40</v>
      </c>
      <c r="K33" s="73">
        <f t="shared" si="3"/>
        <v>40</v>
      </c>
      <c r="L33" s="23"/>
      <c r="M33" s="24"/>
      <c r="N33" s="25"/>
      <c r="O33" s="25"/>
      <c r="P33" s="25"/>
      <c r="Q33" s="26"/>
    </row>
    <row r="34" spans="1:17" s="21" customFormat="1" ht="25.5" x14ac:dyDescent="0.2">
      <c r="A34" s="75" t="s">
        <v>3</v>
      </c>
      <c r="B34" s="76" t="s">
        <v>135</v>
      </c>
      <c r="C34" s="77" t="s">
        <v>4</v>
      </c>
      <c r="D34" s="77" t="s">
        <v>4</v>
      </c>
      <c r="E34" s="78" t="s">
        <v>29</v>
      </c>
      <c r="F34" s="79">
        <v>0</v>
      </c>
      <c r="G34" s="79"/>
      <c r="H34" s="79"/>
      <c r="I34" s="79">
        <v>0</v>
      </c>
      <c r="J34" s="79">
        <f>+J35</f>
        <v>16</v>
      </c>
      <c r="K34" s="79">
        <f t="shared" si="3"/>
        <v>16</v>
      </c>
      <c r="L34" s="23"/>
      <c r="M34" s="24"/>
      <c r="N34" s="25"/>
      <c r="O34" s="25"/>
      <c r="P34" s="25"/>
      <c r="Q34" s="26"/>
    </row>
    <row r="35" spans="1:17" s="21" customFormat="1" ht="13.5" thickBot="1" x14ac:dyDescent="0.25">
      <c r="A35" s="80"/>
      <c r="B35" s="81" t="s">
        <v>127</v>
      </c>
      <c r="C35" s="82">
        <v>3299</v>
      </c>
      <c r="D35" s="82">
        <v>5222</v>
      </c>
      <c r="E35" s="83" t="s">
        <v>24</v>
      </c>
      <c r="F35" s="73">
        <v>0</v>
      </c>
      <c r="G35" s="73"/>
      <c r="H35" s="73"/>
      <c r="I35" s="73">
        <v>0</v>
      </c>
      <c r="J35" s="73">
        <v>16</v>
      </c>
      <c r="K35" s="73">
        <f t="shared" si="3"/>
        <v>16</v>
      </c>
      <c r="L35" s="23"/>
      <c r="M35" s="24"/>
      <c r="N35" s="25"/>
      <c r="O35" s="25"/>
      <c r="P35" s="25"/>
      <c r="Q35" s="26"/>
    </row>
    <row r="36" spans="1:17" s="21" customFormat="1" x14ac:dyDescent="0.2">
      <c r="A36" s="75" t="s">
        <v>3</v>
      </c>
      <c r="B36" s="76" t="s">
        <v>136</v>
      </c>
      <c r="C36" s="77" t="s">
        <v>4</v>
      </c>
      <c r="D36" s="77" t="s">
        <v>4</v>
      </c>
      <c r="E36" s="78" t="s">
        <v>43</v>
      </c>
      <c r="F36" s="79">
        <v>0</v>
      </c>
      <c r="G36" s="79"/>
      <c r="H36" s="79"/>
      <c r="I36" s="79">
        <v>0</v>
      </c>
      <c r="J36" s="79">
        <f>+J37</f>
        <v>40</v>
      </c>
      <c r="K36" s="79">
        <f t="shared" si="3"/>
        <v>40</v>
      </c>
      <c r="L36" s="23"/>
      <c r="M36" s="24"/>
      <c r="N36" s="25"/>
      <c r="O36" s="25"/>
      <c r="P36" s="25"/>
      <c r="Q36" s="26"/>
    </row>
    <row r="37" spans="1:17" s="21" customFormat="1" ht="13.5" thickBot="1" x14ac:dyDescent="0.25">
      <c r="A37" s="80"/>
      <c r="B37" s="81" t="s">
        <v>127</v>
      </c>
      <c r="C37" s="82">
        <v>3299</v>
      </c>
      <c r="D37" s="82">
        <v>5222</v>
      </c>
      <c r="E37" s="83" t="s">
        <v>24</v>
      </c>
      <c r="F37" s="73">
        <v>0</v>
      </c>
      <c r="G37" s="73"/>
      <c r="H37" s="73"/>
      <c r="I37" s="73">
        <v>0</v>
      </c>
      <c r="J37" s="73">
        <v>40</v>
      </c>
      <c r="K37" s="73">
        <f t="shared" si="3"/>
        <v>40</v>
      </c>
      <c r="L37" s="23"/>
      <c r="M37" s="24"/>
      <c r="N37" s="25"/>
      <c r="O37" s="25"/>
      <c r="P37" s="25"/>
      <c r="Q37" s="26"/>
    </row>
    <row r="38" spans="1:17" s="21" customFormat="1" ht="25.5" x14ac:dyDescent="0.2">
      <c r="A38" s="75" t="s">
        <v>3</v>
      </c>
      <c r="B38" s="76" t="s">
        <v>137</v>
      </c>
      <c r="C38" s="77" t="s">
        <v>4</v>
      </c>
      <c r="D38" s="77" t="s">
        <v>4</v>
      </c>
      <c r="E38" s="78" t="s">
        <v>44</v>
      </c>
      <c r="F38" s="79">
        <v>0</v>
      </c>
      <c r="G38" s="79"/>
      <c r="H38" s="79"/>
      <c r="I38" s="79">
        <v>0</v>
      </c>
      <c r="J38" s="79">
        <f>+J39</f>
        <v>16</v>
      </c>
      <c r="K38" s="79">
        <f t="shared" si="3"/>
        <v>16</v>
      </c>
      <c r="L38" s="23"/>
      <c r="M38" s="24"/>
      <c r="N38" s="25"/>
      <c r="O38" s="25"/>
      <c r="P38" s="25"/>
      <c r="Q38" s="26"/>
    </row>
    <row r="39" spans="1:17" s="21" customFormat="1" ht="13.5" thickBot="1" x14ac:dyDescent="0.25">
      <c r="A39" s="80"/>
      <c r="B39" s="81" t="s">
        <v>127</v>
      </c>
      <c r="C39" s="82">
        <v>3299</v>
      </c>
      <c r="D39" s="82">
        <v>5222</v>
      </c>
      <c r="E39" s="83" t="s">
        <v>24</v>
      </c>
      <c r="F39" s="73">
        <v>0</v>
      </c>
      <c r="G39" s="73"/>
      <c r="H39" s="73"/>
      <c r="I39" s="73">
        <v>0</v>
      </c>
      <c r="J39" s="73">
        <v>16</v>
      </c>
      <c r="K39" s="73">
        <f t="shared" si="3"/>
        <v>16</v>
      </c>
      <c r="L39" s="23"/>
      <c r="M39" s="24"/>
      <c r="N39" s="25"/>
      <c r="O39" s="25"/>
      <c r="P39" s="25"/>
      <c r="Q39" s="26"/>
    </row>
    <row r="40" spans="1:17" s="21" customFormat="1" ht="25.5" x14ac:dyDescent="0.2">
      <c r="A40" s="75" t="s">
        <v>3</v>
      </c>
      <c r="B40" s="76" t="s">
        <v>138</v>
      </c>
      <c r="C40" s="77" t="s">
        <v>4</v>
      </c>
      <c r="D40" s="77" t="s">
        <v>4</v>
      </c>
      <c r="E40" s="78" t="s">
        <v>30</v>
      </c>
      <c r="F40" s="79">
        <v>0</v>
      </c>
      <c r="G40" s="79"/>
      <c r="H40" s="79"/>
      <c r="I40" s="79">
        <v>0</v>
      </c>
      <c r="J40" s="79">
        <f>+J41</f>
        <v>10</v>
      </c>
      <c r="K40" s="79">
        <f t="shared" si="3"/>
        <v>10</v>
      </c>
      <c r="L40" s="23"/>
      <c r="M40" s="24"/>
      <c r="N40" s="25"/>
      <c r="O40" s="25"/>
      <c r="P40" s="25"/>
      <c r="Q40" s="26"/>
    </row>
    <row r="41" spans="1:17" s="21" customFormat="1" ht="13.5" thickBot="1" x14ac:dyDescent="0.25">
      <c r="A41" s="80"/>
      <c r="B41" s="81" t="s">
        <v>127</v>
      </c>
      <c r="C41" s="82">
        <v>3299</v>
      </c>
      <c r="D41" s="82">
        <v>5222</v>
      </c>
      <c r="E41" s="83" t="s">
        <v>24</v>
      </c>
      <c r="F41" s="73">
        <v>0</v>
      </c>
      <c r="G41" s="73"/>
      <c r="H41" s="73"/>
      <c r="I41" s="73">
        <v>0</v>
      </c>
      <c r="J41" s="73">
        <v>10</v>
      </c>
      <c r="K41" s="73">
        <f t="shared" si="3"/>
        <v>10</v>
      </c>
      <c r="L41" s="23"/>
      <c r="M41" s="24"/>
      <c r="N41" s="25"/>
      <c r="O41" s="25"/>
      <c r="P41" s="25"/>
      <c r="Q41" s="26"/>
    </row>
    <row r="42" spans="1:17" s="21" customFormat="1" ht="25.5" x14ac:dyDescent="0.2">
      <c r="A42" s="75" t="s">
        <v>3</v>
      </c>
      <c r="B42" s="76" t="s">
        <v>139</v>
      </c>
      <c r="C42" s="77" t="s">
        <v>4</v>
      </c>
      <c r="D42" s="77" t="s">
        <v>4</v>
      </c>
      <c r="E42" s="78" t="s">
        <v>45</v>
      </c>
      <c r="F42" s="79">
        <v>0</v>
      </c>
      <c r="G42" s="79"/>
      <c r="H42" s="79"/>
      <c r="I42" s="79">
        <v>0</v>
      </c>
      <c r="J42" s="79">
        <f>+J43</f>
        <v>32</v>
      </c>
      <c r="K42" s="79">
        <f t="shared" si="3"/>
        <v>32</v>
      </c>
      <c r="L42" s="23"/>
      <c r="M42" s="24"/>
      <c r="N42" s="25"/>
      <c r="O42" s="25"/>
      <c r="P42" s="25"/>
      <c r="Q42" s="26"/>
    </row>
    <row r="43" spans="1:17" s="21" customFormat="1" ht="13.5" thickBot="1" x14ac:dyDescent="0.25">
      <c r="A43" s="80"/>
      <c r="B43" s="81" t="s">
        <v>127</v>
      </c>
      <c r="C43" s="82">
        <v>3299</v>
      </c>
      <c r="D43" s="82">
        <v>5222</v>
      </c>
      <c r="E43" s="83" t="s">
        <v>24</v>
      </c>
      <c r="F43" s="73">
        <v>0</v>
      </c>
      <c r="G43" s="73"/>
      <c r="H43" s="73"/>
      <c r="I43" s="73">
        <v>0</v>
      </c>
      <c r="J43" s="73">
        <v>32</v>
      </c>
      <c r="K43" s="73">
        <f t="shared" si="3"/>
        <v>32</v>
      </c>
      <c r="L43" s="23"/>
      <c r="M43" s="24"/>
      <c r="N43" s="25"/>
      <c r="O43" s="25"/>
      <c r="P43" s="25"/>
      <c r="Q43" s="26"/>
    </row>
    <row r="44" spans="1:17" s="21" customFormat="1" ht="38.25" x14ac:dyDescent="0.2">
      <c r="A44" s="75" t="s">
        <v>3</v>
      </c>
      <c r="B44" s="76" t="s">
        <v>140</v>
      </c>
      <c r="C44" s="77" t="s">
        <v>4</v>
      </c>
      <c r="D44" s="77" t="s">
        <v>4</v>
      </c>
      <c r="E44" s="78" t="s">
        <v>31</v>
      </c>
      <c r="F44" s="79">
        <v>0</v>
      </c>
      <c r="G44" s="79"/>
      <c r="H44" s="79"/>
      <c r="I44" s="79">
        <v>0</v>
      </c>
      <c r="J44" s="79">
        <f>+J45</f>
        <v>13</v>
      </c>
      <c r="K44" s="79">
        <f t="shared" si="3"/>
        <v>13</v>
      </c>
      <c r="L44" s="23"/>
      <c r="M44" s="24"/>
      <c r="N44" s="25"/>
      <c r="O44" s="25"/>
      <c r="P44" s="25"/>
      <c r="Q44" s="26"/>
    </row>
    <row r="45" spans="1:17" s="21" customFormat="1" ht="13.5" thickBot="1" x14ac:dyDescent="0.25">
      <c r="A45" s="80"/>
      <c r="B45" s="81" t="s">
        <v>127</v>
      </c>
      <c r="C45" s="82">
        <v>3299</v>
      </c>
      <c r="D45" s="82">
        <v>5222</v>
      </c>
      <c r="E45" s="83" t="s">
        <v>24</v>
      </c>
      <c r="F45" s="73">
        <v>0</v>
      </c>
      <c r="G45" s="73"/>
      <c r="H45" s="73"/>
      <c r="I45" s="73">
        <v>0</v>
      </c>
      <c r="J45" s="73">
        <v>13</v>
      </c>
      <c r="K45" s="73">
        <f t="shared" si="3"/>
        <v>13</v>
      </c>
      <c r="L45" s="23"/>
      <c r="M45" s="24"/>
      <c r="N45" s="25"/>
      <c r="O45" s="25"/>
      <c r="P45" s="25"/>
      <c r="Q45" s="26"/>
    </row>
    <row r="46" spans="1:17" s="21" customFormat="1" ht="38.25" x14ac:dyDescent="0.2">
      <c r="A46" s="75" t="s">
        <v>3</v>
      </c>
      <c r="B46" s="76" t="s">
        <v>141</v>
      </c>
      <c r="C46" s="77" t="s">
        <v>4</v>
      </c>
      <c r="D46" s="77" t="s">
        <v>4</v>
      </c>
      <c r="E46" s="78" t="s">
        <v>32</v>
      </c>
      <c r="F46" s="79">
        <v>0</v>
      </c>
      <c r="G46" s="79"/>
      <c r="H46" s="79"/>
      <c r="I46" s="79">
        <v>0</v>
      </c>
      <c r="J46" s="79">
        <f>+J47</f>
        <v>40</v>
      </c>
      <c r="K46" s="79">
        <f t="shared" si="3"/>
        <v>40</v>
      </c>
      <c r="L46" s="23"/>
      <c r="M46" s="24"/>
      <c r="N46" s="25"/>
      <c r="O46" s="25"/>
      <c r="P46" s="25"/>
      <c r="Q46" s="26"/>
    </row>
    <row r="47" spans="1:17" s="21" customFormat="1" ht="13.5" thickBot="1" x14ac:dyDescent="0.25">
      <c r="A47" s="80"/>
      <c r="B47" s="81" t="s">
        <v>127</v>
      </c>
      <c r="C47" s="82">
        <v>3299</v>
      </c>
      <c r="D47" s="82">
        <v>5321</v>
      </c>
      <c r="E47" s="83" t="s">
        <v>99</v>
      </c>
      <c r="F47" s="73">
        <v>0</v>
      </c>
      <c r="G47" s="73"/>
      <c r="H47" s="73"/>
      <c r="I47" s="73">
        <v>0</v>
      </c>
      <c r="J47" s="73">
        <v>40</v>
      </c>
      <c r="K47" s="73">
        <f t="shared" si="3"/>
        <v>40</v>
      </c>
      <c r="L47" s="23"/>
      <c r="M47" s="24"/>
      <c r="N47" s="25"/>
      <c r="O47" s="25"/>
      <c r="P47" s="25"/>
      <c r="Q47" s="26"/>
    </row>
    <row r="48" spans="1:17" s="21" customFormat="1" ht="38.25" x14ac:dyDescent="0.2">
      <c r="A48" s="75" t="s">
        <v>3</v>
      </c>
      <c r="B48" s="76" t="s">
        <v>142</v>
      </c>
      <c r="C48" s="77" t="s">
        <v>4</v>
      </c>
      <c r="D48" s="77" t="s">
        <v>4</v>
      </c>
      <c r="E48" s="78" t="s">
        <v>33</v>
      </c>
      <c r="F48" s="79">
        <v>0</v>
      </c>
      <c r="G48" s="79"/>
      <c r="H48" s="79"/>
      <c r="I48" s="79">
        <v>0</v>
      </c>
      <c r="J48" s="79">
        <f>+J49</f>
        <v>16</v>
      </c>
      <c r="K48" s="79">
        <f t="shared" si="3"/>
        <v>16</v>
      </c>
      <c r="L48" s="23"/>
      <c r="M48" s="24"/>
      <c r="N48" s="25"/>
      <c r="O48" s="25"/>
      <c r="P48" s="25"/>
      <c r="Q48" s="26"/>
    </row>
    <row r="49" spans="1:17" s="21" customFormat="1" ht="13.5" thickBot="1" x14ac:dyDescent="0.25">
      <c r="A49" s="80"/>
      <c r="B49" s="81" t="s">
        <v>127</v>
      </c>
      <c r="C49" s="82">
        <v>3299</v>
      </c>
      <c r="D49" s="82">
        <v>5222</v>
      </c>
      <c r="E49" s="83" t="s">
        <v>24</v>
      </c>
      <c r="F49" s="73">
        <v>0</v>
      </c>
      <c r="G49" s="73"/>
      <c r="H49" s="73"/>
      <c r="I49" s="73">
        <v>0</v>
      </c>
      <c r="J49" s="73">
        <v>16</v>
      </c>
      <c r="K49" s="73">
        <f t="shared" si="3"/>
        <v>16</v>
      </c>
      <c r="L49" s="23"/>
      <c r="M49" s="24"/>
      <c r="N49" s="25"/>
      <c r="O49" s="25"/>
      <c r="P49" s="25"/>
      <c r="Q49" s="26"/>
    </row>
    <row r="50" spans="1:17" s="21" customFormat="1" ht="25.5" x14ac:dyDescent="0.2">
      <c r="A50" s="75" t="s">
        <v>3</v>
      </c>
      <c r="B50" s="76" t="s">
        <v>143</v>
      </c>
      <c r="C50" s="77" t="s">
        <v>4</v>
      </c>
      <c r="D50" s="77" t="s">
        <v>4</v>
      </c>
      <c r="E50" s="78" t="s">
        <v>46</v>
      </c>
      <c r="F50" s="79">
        <v>0</v>
      </c>
      <c r="G50" s="79"/>
      <c r="H50" s="79"/>
      <c r="I50" s="79">
        <v>0</v>
      </c>
      <c r="J50" s="79">
        <f>+J51</f>
        <v>10</v>
      </c>
      <c r="K50" s="79">
        <f t="shared" si="3"/>
        <v>10</v>
      </c>
      <c r="L50" s="23"/>
      <c r="M50" s="24"/>
      <c r="N50" s="25"/>
      <c r="O50" s="25"/>
      <c r="P50" s="25"/>
      <c r="Q50" s="26"/>
    </row>
    <row r="51" spans="1:17" s="21" customFormat="1" ht="13.5" thickBot="1" x14ac:dyDescent="0.25">
      <c r="A51" s="80"/>
      <c r="B51" s="81" t="s">
        <v>127</v>
      </c>
      <c r="C51" s="82">
        <v>3299</v>
      </c>
      <c r="D51" s="82">
        <v>5222</v>
      </c>
      <c r="E51" s="83" t="s">
        <v>24</v>
      </c>
      <c r="F51" s="73">
        <v>0</v>
      </c>
      <c r="G51" s="73"/>
      <c r="H51" s="73"/>
      <c r="I51" s="73">
        <v>0</v>
      </c>
      <c r="J51" s="73">
        <v>10</v>
      </c>
      <c r="K51" s="73">
        <f t="shared" si="3"/>
        <v>10</v>
      </c>
      <c r="L51" s="23"/>
      <c r="M51" s="24"/>
      <c r="N51" s="25"/>
      <c r="O51" s="25"/>
      <c r="P51" s="25"/>
      <c r="Q51" s="26"/>
    </row>
    <row r="52" spans="1:17" s="21" customFormat="1" ht="38.25" x14ac:dyDescent="0.2">
      <c r="A52" s="75" t="s">
        <v>3</v>
      </c>
      <c r="B52" s="76" t="s">
        <v>144</v>
      </c>
      <c r="C52" s="77" t="s">
        <v>4</v>
      </c>
      <c r="D52" s="77" t="s">
        <v>4</v>
      </c>
      <c r="E52" s="78" t="s">
        <v>36</v>
      </c>
      <c r="F52" s="79">
        <v>0</v>
      </c>
      <c r="G52" s="79"/>
      <c r="H52" s="79"/>
      <c r="I52" s="79">
        <v>0</v>
      </c>
      <c r="J52" s="79">
        <f>+J53</f>
        <v>12</v>
      </c>
      <c r="K52" s="79">
        <f t="shared" si="3"/>
        <v>12</v>
      </c>
      <c r="L52" s="23"/>
      <c r="M52" s="24"/>
      <c r="N52" s="25"/>
      <c r="O52" s="25"/>
      <c r="P52" s="25"/>
      <c r="Q52" s="26"/>
    </row>
    <row r="53" spans="1:17" s="21" customFormat="1" ht="13.5" thickBot="1" x14ac:dyDescent="0.25">
      <c r="A53" s="80"/>
      <c r="B53" s="81" t="s">
        <v>127</v>
      </c>
      <c r="C53" s="82">
        <v>3299</v>
      </c>
      <c r="D53" s="82">
        <v>5321</v>
      </c>
      <c r="E53" s="83" t="s">
        <v>99</v>
      </c>
      <c r="F53" s="73">
        <v>0</v>
      </c>
      <c r="G53" s="73"/>
      <c r="H53" s="73"/>
      <c r="I53" s="73">
        <v>0</v>
      </c>
      <c r="J53" s="73">
        <v>12</v>
      </c>
      <c r="K53" s="73">
        <f t="shared" si="3"/>
        <v>12</v>
      </c>
      <c r="L53" s="23"/>
      <c r="M53" s="24"/>
      <c r="N53" s="25"/>
      <c r="O53" s="25"/>
      <c r="P53" s="25"/>
      <c r="Q53" s="26"/>
    </row>
    <row r="54" spans="1:17" s="21" customFormat="1" ht="25.5" x14ac:dyDescent="0.2">
      <c r="A54" s="75" t="s">
        <v>3</v>
      </c>
      <c r="B54" s="76" t="s">
        <v>145</v>
      </c>
      <c r="C54" s="77" t="s">
        <v>4</v>
      </c>
      <c r="D54" s="77" t="s">
        <v>4</v>
      </c>
      <c r="E54" s="78" t="s">
        <v>47</v>
      </c>
      <c r="F54" s="79">
        <v>0</v>
      </c>
      <c r="G54" s="79"/>
      <c r="H54" s="79"/>
      <c r="I54" s="79">
        <v>0</v>
      </c>
      <c r="J54" s="79">
        <f>+J55</f>
        <v>40</v>
      </c>
      <c r="K54" s="79">
        <f t="shared" si="3"/>
        <v>40</v>
      </c>
      <c r="L54" s="23"/>
      <c r="M54" s="24"/>
      <c r="N54" s="25"/>
      <c r="O54" s="25"/>
      <c r="P54" s="25"/>
      <c r="Q54" s="26"/>
    </row>
    <row r="55" spans="1:17" s="21" customFormat="1" ht="13.5" thickBot="1" x14ac:dyDescent="0.25">
      <c r="A55" s="80"/>
      <c r="B55" s="81" t="s">
        <v>127</v>
      </c>
      <c r="C55" s="82">
        <v>3299</v>
      </c>
      <c r="D55" s="82">
        <v>5321</v>
      </c>
      <c r="E55" s="83" t="s">
        <v>99</v>
      </c>
      <c r="F55" s="73">
        <v>0</v>
      </c>
      <c r="G55" s="73"/>
      <c r="H55" s="73"/>
      <c r="I55" s="73">
        <v>0</v>
      </c>
      <c r="J55" s="73">
        <v>40</v>
      </c>
      <c r="K55" s="73">
        <f t="shared" si="3"/>
        <v>40</v>
      </c>
      <c r="L55" s="23"/>
      <c r="M55" s="24"/>
      <c r="N55" s="25"/>
      <c r="O55" s="25"/>
      <c r="P55" s="25"/>
      <c r="Q55" s="26"/>
    </row>
    <row r="56" spans="1:17" s="21" customFormat="1" ht="25.5" x14ac:dyDescent="0.2">
      <c r="A56" s="75" t="s">
        <v>3</v>
      </c>
      <c r="B56" s="76" t="s">
        <v>146</v>
      </c>
      <c r="C56" s="77" t="s">
        <v>4</v>
      </c>
      <c r="D56" s="77" t="s">
        <v>4</v>
      </c>
      <c r="E56" s="78" t="s">
        <v>48</v>
      </c>
      <c r="F56" s="79">
        <v>0</v>
      </c>
      <c r="G56" s="79"/>
      <c r="H56" s="79"/>
      <c r="I56" s="79">
        <v>0</v>
      </c>
      <c r="J56" s="79">
        <f>+J57</f>
        <v>36</v>
      </c>
      <c r="K56" s="79">
        <f t="shared" si="3"/>
        <v>36</v>
      </c>
      <c r="L56" s="23"/>
      <c r="M56" s="24"/>
      <c r="N56" s="25"/>
      <c r="O56" s="25"/>
      <c r="P56" s="25"/>
      <c r="Q56" s="26"/>
    </row>
    <row r="57" spans="1:17" s="21" customFormat="1" ht="13.5" thickBot="1" x14ac:dyDescent="0.25">
      <c r="A57" s="80"/>
      <c r="B57" s="81" t="s">
        <v>127</v>
      </c>
      <c r="C57" s="82">
        <v>3299</v>
      </c>
      <c r="D57" s="82">
        <v>5321</v>
      </c>
      <c r="E57" s="83" t="s">
        <v>99</v>
      </c>
      <c r="F57" s="73">
        <v>0</v>
      </c>
      <c r="G57" s="73"/>
      <c r="H57" s="73"/>
      <c r="I57" s="73">
        <v>0</v>
      </c>
      <c r="J57" s="73">
        <v>36</v>
      </c>
      <c r="K57" s="73">
        <f t="shared" si="3"/>
        <v>36</v>
      </c>
      <c r="L57" s="23"/>
      <c r="M57" s="24"/>
      <c r="N57" s="25"/>
      <c r="O57" s="25"/>
      <c r="P57" s="25"/>
      <c r="Q57" s="26"/>
    </row>
    <row r="58" spans="1:17" s="21" customFormat="1" ht="38.25" x14ac:dyDescent="0.2">
      <c r="A58" s="75" t="s">
        <v>3</v>
      </c>
      <c r="B58" s="76" t="s">
        <v>147</v>
      </c>
      <c r="C58" s="77" t="s">
        <v>4</v>
      </c>
      <c r="D58" s="77" t="s">
        <v>4</v>
      </c>
      <c r="E58" s="78" t="s">
        <v>49</v>
      </c>
      <c r="F58" s="79">
        <v>0</v>
      </c>
      <c r="G58" s="79"/>
      <c r="H58" s="79"/>
      <c r="I58" s="79">
        <v>0</v>
      </c>
      <c r="J58" s="79">
        <f>+J59</f>
        <v>40</v>
      </c>
      <c r="K58" s="79">
        <f t="shared" si="3"/>
        <v>40</v>
      </c>
      <c r="L58" s="23"/>
      <c r="M58" s="24"/>
      <c r="N58" s="25"/>
      <c r="O58" s="25"/>
      <c r="P58" s="25"/>
      <c r="Q58" s="26"/>
    </row>
    <row r="59" spans="1:17" s="21" customFormat="1" ht="13.5" thickBot="1" x14ac:dyDescent="0.25">
      <c r="A59" s="80"/>
      <c r="B59" s="81" t="s">
        <v>127</v>
      </c>
      <c r="C59" s="82">
        <v>3299</v>
      </c>
      <c r="D59" s="82">
        <v>5222</v>
      </c>
      <c r="E59" s="83" t="s">
        <v>24</v>
      </c>
      <c r="F59" s="73">
        <v>0</v>
      </c>
      <c r="G59" s="73"/>
      <c r="H59" s="73"/>
      <c r="I59" s="73">
        <v>0</v>
      </c>
      <c r="J59" s="73">
        <v>40</v>
      </c>
      <c r="K59" s="73">
        <f t="shared" si="3"/>
        <v>40</v>
      </c>
      <c r="L59" s="23"/>
      <c r="M59" s="24"/>
      <c r="N59" s="25"/>
      <c r="O59" s="25"/>
      <c r="P59" s="25"/>
      <c r="Q59" s="26"/>
    </row>
    <row r="60" spans="1:17" s="21" customFormat="1" ht="25.5" x14ac:dyDescent="0.2">
      <c r="A60" s="75" t="s">
        <v>3</v>
      </c>
      <c r="B60" s="76" t="s">
        <v>148</v>
      </c>
      <c r="C60" s="77" t="s">
        <v>4</v>
      </c>
      <c r="D60" s="77" t="s">
        <v>4</v>
      </c>
      <c r="E60" s="78" t="s">
        <v>50</v>
      </c>
      <c r="F60" s="79">
        <v>0</v>
      </c>
      <c r="G60" s="79"/>
      <c r="H60" s="79"/>
      <c r="I60" s="79">
        <v>0</v>
      </c>
      <c r="J60" s="79">
        <f>+J61</f>
        <v>11</v>
      </c>
      <c r="K60" s="79">
        <f t="shared" si="3"/>
        <v>11</v>
      </c>
      <c r="L60" s="23"/>
      <c r="M60" s="24"/>
      <c r="N60" s="25"/>
      <c r="O60" s="25"/>
      <c r="P60" s="25"/>
      <c r="Q60" s="26"/>
    </row>
    <row r="61" spans="1:17" s="21" customFormat="1" ht="13.5" thickBot="1" x14ac:dyDescent="0.25">
      <c r="A61" s="80"/>
      <c r="B61" s="81" t="s">
        <v>127</v>
      </c>
      <c r="C61" s="82">
        <v>3299</v>
      </c>
      <c r="D61" s="82">
        <v>5222</v>
      </c>
      <c r="E61" s="83" t="s">
        <v>24</v>
      </c>
      <c r="F61" s="73">
        <v>0</v>
      </c>
      <c r="G61" s="73"/>
      <c r="H61" s="73"/>
      <c r="I61" s="73">
        <v>0</v>
      </c>
      <c r="J61" s="73">
        <v>11</v>
      </c>
      <c r="K61" s="73">
        <f t="shared" si="3"/>
        <v>11</v>
      </c>
      <c r="L61" s="23"/>
      <c r="M61" s="24"/>
      <c r="N61" s="25"/>
      <c r="O61" s="25"/>
      <c r="P61" s="25"/>
      <c r="Q61" s="26"/>
    </row>
    <row r="62" spans="1:17" s="21" customFormat="1" ht="25.5" x14ac:dyDescent="0.2">
      <c r="A62" s="75" t="s">
        <v>3</v>
      </c>
      <c r="B62" s="76" t="s">
        <v>149</v>
      </c>
      <c r="C62" s="77" t="s">
        <v>4</v>
      </c>
      <c r="D62" s="77" t="s">
        <v>4</v>
      </c>
      <c r="E62" s="78" t="s">
        <v>34</v>
      </c>
      <c r="F62" s="79">
        <v>0</v>
      </c>
      <c r="G62" s="79"/>
      <c r="H62" s="79"/>
      <c r="I62" s="79">
        <v>0</v>
      </c>
      <c r="J62" s="79">
        <f>+J63</f>
        <v>10</v>
      </c>
      <c r="K62" s="79">
        <f t="shared" si="3"/>
        <v>10</v>
      </c>
      <c r="L62" s="23"/>
      <c r="M62" s="24"/>
      <c r="N62" s="25"/>
      <c r="O62" s="25"/>
      <c r="P62" s="25"/>
      <c r="Q62" s="26"/>
    </row>
    <row r="63" spans="1:17" s="21" customFormat="1" ht="13.5" thickBot="1" x14ac:dyDescent="0.25">
      <c r="A63" s="80"/>
      <c r="B63" s="81" t="s">
        <v>127</v>
      </c>
      <c r="C63" s="82">
        <v>3299</v>
      </c>
      <c r="D63" s="82">
        <v>5321</v>
      </c>
      <c r="E63" s="83" t="s">
        <v>99</v>
      </c>
      <c r="F63" s="73">
        <v>0</v>
      </c>
      <c r="G63" s="73"/>
      <c r="H63" s="73"/>
      <c r="I63" s="73">
        <v>0</v>
      </c>
      <c r="J63" s="73">
        <v>10</v>
      </c>
      <c r="K63" s="73">
        <f t="shared" si="3"/>
        <v>10</v>
      </c>
      <c r="L63" s="23"/>
      <c r="M63" s="24"/>
      <c r="N63" s="25"/>
      <c r="O63" s="25"/>
      <c r="P63" s="25"/>
      <c r="Q63" s="26"/>
    </row>
    <row r="64" spans="1:17" s="21" customFormat="1" ht="38.25" x14ac:dyDescent="0.2">
      <c r="A64" s="75" t="s">
        <v>3</v>
      </c>
      <c r="B64" s="76" t="s">
        <v>150</v>
      </c>
      <c r="C64" s="77" t="s">
        <v>4</v>
      </c>
      <c r="D64" s="77" t="s">
        <v>4</v>
      </c>
      <c r="E64" s="78" t="s">
        <v>51</v>
      </c>
      <c r="F64" s="79">
        <v>0</v>
      </c>
      <c r="G64" s="79"/>
      <c r="H64" s="79"/>
      <c r="I64" s="79">
        <v>0</v>
      </c>
      <c r="J64" s="79">
        <f>+J65</f>
        <v>27</v>
      </c>
      <c r="K64" s="79">
        <f t="shared" si="3"/>
        <v>27</v>
      </c>
      <c r="L64" s="23"/>
      <c r="M64" s="24"/>
      <c r="N64" s="25"/>
      <c r="O64" s="25"/>
      <c r="P64" s="25"/>
      <c r="Q64" s="26"/>
    </row>
    <row r="65" spans="1:17" s="21" customFormat="1" ht="13.5" thickBot="1" x14ac:dyDescent="0.25">
      <c r="A65" s="80"/>
      <c r="B65" s="81" t="s">
        <v>127</v>
      </c>
      <c r="C65" s="82">
        <v>3299</v>
      </c>
      <c r="D65" s="82">
        <v>5222</v>
      </c>
      <c r="E65" s="83" t="s">
        <v>24</v>
      </c>
      <c r="F65" s="73">
        <v>0</v>
      </c>
      <c r="G65" s="73"/>
      <c r="H65" s="73"/>
      <c r="I65" s="73">
        <v>0</v>
      </c>
      <c r="J65" s="73">
        <v>27</v>
      </c>
      <c r="K65" s="73">
        <f t="shared" si="3"/>
        <v>27</v>
      </c>
      <c r="L65" s="23"/>
      <c r="M65" s="24"/>
      <c r="N65" s="25"/>
      <c r="O65" s="25"/>
      <c r="P65" s="25"/>
      <c r="Q65" s="26"/>
    </row>
    <row r="66" spans="1:17" s="21" customFormat="1" ht="38.25" x14ac:dyDescent="0.2">
      <c r="A66" s="75" t="s">
        <v>3</v>
      </c>
      <c r="B66" s="76" t="s">
        <v>151</v>
      </c>
      <c r="C66" s="77" t="s">
        <v>4</v>
      </c>
      <c r="D66" s="77" t="s">
        <v>4</v>
      </c>
      <c r="E66" s="78" t="s">
        <v>52</v>
      </c>
      <c r="F66" s="79">
        <v>0</v>
      </c>
      <c r="G66" s="79"/>
      <c r="H66" s="79"/>
      <c r="I66" s="79">
        <v>0</v>
      </c>
      <c r="J66" s="79">
        <f>+J67</f>
        <v>32</v>
      </c>
      <c r="K66" s="79">
        <f t="shared" si="3"/>
        <v>32</v>
      </c>
      <c r="L66" s="23"/>
      <c r="M66" s="24"/>
      <c r="N66" s="25"/>
      <c r="O66" s="25"/>
      <c r="P66" s="25"/>
      <c r="Q66" s="26"/>
    </row>
    <row r="67" spans="1:17" s="21" customFormat="1" ht="13.5" thickBot="1" x14ac:dyDescent="0.25">
      <c r="A67" s="80"/>
      <c r="B67" s="81" t="s">
        <v>127</v>
      </c>
      <c r="C67" s="82">
        <v>3299</v>
      </c>
      <c r="D67" s="82">
        <v>5222</v>
      </c>
      <c r="E67" s="83" t="s">
        <v>24</v>
      </c>
      <c r="F67" s="73">
        <v>0</v>
      </c>
      <c r="G67" s="73"/>
      <c r="H67" s="73"/>
      <c r="I67" s="73">
        <v>0</v>
      </c>
      <c r="J67" s="73">
        <v>32</v>
      </c>
      <c r="K67" s="73">
        <f t="shared" si="3"/>
        <v>32</v>
      </c>
      <c r="L67" s="23"/>
      <c r="M67" s="24"/>
      <c r="N67" s="25"/>
      <c r="O67" s="25"/>
      <c r="P67" s="25"/>
      <c r="Q67" s="26"/>
    </row>
    <row r="68" spans="1:17" s="21" customFormat="1" ht="38.25" x14ac:dyDescent="0.2">
      <c r="A68" s="75" t="s">
        <v>3</v>
      </c>
      <c r="B68" s="76" t="s">
        <v>152</v>
      </c>
      <c r="C68" s="77" t="s">
        <v>4</v>
      </c>
      <c r="D68" s="77" t="s">
        <v>4</v>
      </c>
      <c r="E68" s="78" t="s">
        <v>53</v>
      </c>
      <c r="F68" s="79">
        <v>0</v>
      </c>
      <c r="G68" s="79"/>
      <c r="H68" s="79"/>
      <c r="I68" s="79">
        <v>0</v>
      </c>
      <c r="J68" s="79">
        <f>+J69</f>
        <v>14</v>
      </c>
      <c r="K68" s="79">
        <f t="shared" si="3"/>
        <v>14</v>
      </c>
      <c r="L68" s="23"/>
      <c r="M68" s="24"/>
      <c r="N68" s="25"/>
      <c r="O68" s="25"/>
      <c r="P68" s="25"/>
      <c r="Q68" s="26"/>
    </row>
    <row r="69" spans="1:17" s="21" customFormat="1" ht="13.5" thickBot="1" x14ac:dyDescent="0.25">
      <c r="A69" s="80"/>
      <c r="B69" s="81" t="s">
        <v>127</v>
      </c>
      <c r="C69" s="82">
        <v>3299</v>
      </c>
      <c r="D69" s="82">
        <v>5222</v>
      </c>
      <c r="E69" s="83" t="s">
        <v>24</v>
      </c>
      <c r="F69" s="73">
        <v>0</v>
      </c>
      <c r="G69" s="73"/>
      <c r="H69" s="73"/>
      <c r="I69" s="73">
        <v>0</v>
      </c>
      <c r="J69" s="73">
        <v>14</v>
      </c>
      <c r="K69" s="73">
        <f t="shared" si="3"/>
        <v>14</v>
      </c>
      <c r="L69" s="23"/>
      <c r="M69" s="24"/>
      <c r="N69" s="25"/>
      <c r="O69" s="25"/>
      <c r="P69" s="25"/>
      <c r="Q69" s="26"/>
    </row>
    <row r="70" spans="1:17" s="21" customFormat="1" ht="38.25" x14ac:dyDescent="0.2">
      <c r="A70" s="75" t="s">
        <v>3</v>
      </c>
      <c r="B70" s="76" t="s">
        <v>153</v>
      </c>
      <c r="C70" s="77" t="s">
        <v>4</v>
      </c>
      <c r="D70" s="77" t="s">
        <v>4</v>
      </c>
      <c r="E70" s="78" t="s">
        <v>54</v>
      </c>
      <c r="F70" s="79">
        <v>0</v>
      </c>
      <c r="G70" s="79"/>
      <c r="H70" s="79"/>
      <c r="I70" s="79">
        <v>0</v>
      </c>
      <c r="J70" s="79">
        <f>+J71</f>
        <v>14</v>
      </c>
      <c r="K70" s="79">
        <f t="shared" si="3"/>
        <v>14</v>
      </c>
      <c r="L70" s="23"/>
      <c r="M70" s="24"/>
      <c r="N70" s="25"/>
      <c r="O70" s="25"/>
      <c r="P70" s="25"/>
      <c r="Q70" s="26"/>
    </row>
    <row r="71" spans="1:17" s="21" customFormat="1" ht="13.5" thickBot="1" x14ac:dyDescent="0.25">
      <c r="A71" s="80"/>
      <c r="B71" s="81" t="s">
        <v>127</v>
      </c>
      <c r="C71" s="82">
        <v>3299</v>
      </c>
      <c r="D71" s="82">
        <v>5222</v>
      </c>
      <c r="E71" s="83" t="s">
        <v>24</v>
      </c>
      <c r="F71" s="73">
        <v>0</v>
      </c>
      <c r="G71" s="73"/>
      <c r="H71" s="73"/>
      <c r="I71" s="73">
        <v>0</v>
      </c>
      <c r="J71" s="73">
        <v>14</v>
      </c>
      <c r="K71" s="73">
        <f t="shared" si="3"/>
        <v>14</v>
      </c>
      <c r="L71" s="23"/>
      <c r="M71" s="24"/>
      <c r="N71" s="25"/>
      <c r="O71" s="25"/>
      <c r="P71" s="25"/>
      <c r="Q71" s="26"/>
    </row>
    <row r="72" spans="1:17" s="21" customFormat="1" ht="25.5" x14ac:dyDescent="0.2">
      <c r="A72" s="75" t="s">
        <v>3</v>
      </c>
      <c r="B72" s="76" t="s">
        <v>154</v>
      </c>
      <c r="C72" s="77" t="s">
        <v>4</v>
      </c>
      <c r="D72" s="77" t="s">
        <v>4</v>
      </c>
      <c r="E72" s="78" t="s">
        <v>55</v>
      </c>
      <c r="F72" s="79">
        <v>0</v>
      </c>
      <c r="G72" s="79"/>
      <c r="H72" s="79"/>
      <c r="I72" s="79">
        <v>0</v>
      </c>
      <c r="J72" s="79">
        <f>+J73</f>
        <v>29</v>
      </c>
      <c r="K72" s="79">
        <f t="shared" si="3"/>
        <v>29</v>
      </c>
      <c r="L72" s="23"/>
      <c r="M72" s="24"/>
      <c r="N72" s="25"/>
      <c r="O72" s="25"/>
      <c r="P72" s="25"/>
      <c r="Q72" s="26"/>
    </row>
    <row r="73" spans="1:17" s="21" customFormat="1" ht="13.5" thickBot="1" x14ac:dyDescent="0.25">
      <c r="A73" s="80"/>
      <c r="B73" s="81" t="s">
        <v>127</v>
      </c>
      <c r="C73" s="82">
        <v>3299</v>
      </c>
      <c r="D73" s="82">
        <v>5321</v>
      </c>
      <c r="E73" s="83" t="s">
        <v>99</v>
      </c>
      <c r="F73" s="73">
        <v>0</v>
      </c>
      <c r="G73" s="73"/>
      <c r="H73" s="73"/>
      <c r="I73" s="73">
        <v>0</v>
      </c>
      <c r="J73" s="73">
        <v>29</v>
      </c>
      <c r="K73" s="73">
        <f t="shared" si="3"/>
        <v>29</v>
      </c>
      <c r="L73" s="23"/>
      <c r="M73" s="24"/>
      <c r="N73" s="25"/>
      <c r="O73" s="25"/>
      <c r="P73" s="25"/>
      <c r="Q73" s="26"/>
    </row>
    <row r="74" spans="1:17" s="21" customFormat="1" ht="25.5" x14ac:dyDescent="0.2">
      <c r="A74" s="75" t="s">
        <v>3</v>
      </c>
      <c r="B74" s="76" t="s">
        <v>155</v>
      </c>
      <c r="C74" s="77" t="s">
        <v>4</v>
      </c>
      <c r="D74" s="77" t="s">
        <v>4</v>
      </c>
      <c r="E74" s="78" t="s">
        <v>56</v>
      </c>
      <c r="F74" s="79">
        <v>0</v>
      </c>
      <c r="G74" s="79"/>
      <c r="H74" s="79"/>
      <c r="I74" s="79">
        <v>0</v>
      </c>
      <c r="J74" s="79">
        <f>+J75</f>
        <v>36</v>
      </c>
      <c r="K74" s="79">
        <f t="shared" si="3"/>
        <v>36</v>
      </c>
      <c r="L74" s="23"/>
      <c r="M74" s="24"/>
      <c r="N74" s="25"/>
      <c r="O74" s="25"/>
      <c r="P74" s="25"/>
      <c r="Q74" s="26"/>
    </row>
    <row r="75" spans="1:17" s="21" customFormat="1" ht="13.5" thickBot="1" x14ac:dyDescent="0.25">
      <c r="A75" s="80"/>
      <c r="B75" s="81" t="s">
        <v>127</v>
      </c>
      <c r="C75" s="82">
        <v>3299</v>
      </c>
      <c r="D75" s="82">
        <v>5222</v>
      </c>
      <c r="E75" s="83" t="s">
        <v>24</v>
      </c>
      <c r="F75" s="73">
        <v>0</v>
      </c>
      <c r="G75" s="73"/>
      <c r="H75" s="73"/>
      <c r="I75" s="73">
        <v>0</v>
      </c>
      <c r="J75" s="73">
        <v>36</v>
      </c>
      <c r="K75" s="73">
        <f t="shared" si="3"/>
        <v>36</v>
      </c>
      <c r="L75" s="23"/>
      <c r="M75" s="24"/>
      <c r="N75" s="25"/>
      <c r="O75" s="25"/>
      <c r="P75" s="25"/>
      <c r="Q75" s="26"/>
    </row>
    <row r="76" spans="1:17" s="21" customFormat="1" ht="25.5" x14ac:dyDescent="0.2">
      <c r="A76" s="75" t="s">
        <v>3</v>
      </c>
      <c r="B76" s="76" t="s">
        <v>156</v>
      </c>
      <c r="C76" s="77" t="s">
        <v>4</v>
      </c>
      <c r="D76" s="77" t="s">
        <v>4</v>
      </c>
      <c r="E76" s="78" t="s">
        <v>57</v>
      </c>
      <c r="F76" s="79">
        <v>0</v>
      </c>
      <c r="G76" s="79"/>
      <c r="H76" s="79"/>
      <c r="I76" s="79">
        <v>0</v>
      </c>
      <c r="J76" s="79">
        <f>+J77</f>
        <v>40</v>
      </c>
      <c r="K76" s="79">
        <f t="shared" si="3"/>
        <v>40</v>
      </c>
      <c r="L76" s="23"/>
      <c r="M76" s="24"/>
      <c r="N76" s="25"/>
      <c r="O76" s="25"/>
      <c r="P76" s="25"/>
      <c r="Q76" s="26"/>
    </row>
    <row r="77" spans="1:17" s="21" customFormat="1" ht="13.5" thickBot="1" x14ac:dyDescent="0.25">
      <c r="A77" s="80"/>
      <c r="B77" s="81" t="s">
        <v>127</v>
      </c>
      <c r="C77" s="82">
        <v>3299</v>
      </c>
      <c r="D77" s="82">
        <v>5222</v>
      </c>
      <c r="E77" s="83" t="s">
        <v>24</v>
      </c>
      <c r="F77" s="73">
        <v>0</v>
      </c>
      <c r="G77" s="73"/>
      <c r="H77" s="73"/>
      <c r="I77" s="73">
        <v>0</v>
      </c>
      <c r="J77" s="73">
        <v>40</v>
      </c>
      <c r="K77" s="73">
        <f t="shared" si="3"/>
        <v>40</v>
      </c>
      <c r="L77" s="23"/>
      <c r="M77" s="24"/>
      <c r="N77" s="25"/>
      <c r="O77" s="25"/>
      <c r="P77" s="25"/>
      <c r="Q77" s="26"/>
    </row>
    <row r="78" spans="1:17" s="21" customFormat="1" ht="25.5" x14ac:dyDescent="0.2">
      <c r="A78" s="75" t="s">
        <v>3</v>
      </c>
      <c r="B78" s="76" t="s">
        <v>157</v>
      </c>
      <c r="C78" s="77" t="s">
        <v>4</v>
      </c>
      <c r="D78" s="77" t="s">
        <v>4</v>
      </c>
      <c r="E78" s="78" t="s">
        <v>59</v>
      </c>
      <c r="F78" s="79">
        <v>0</v>
      </c>
      <c r="G78" s="79"/>
      <c r="H78" s="79"/>
      <c r="I78" s="79">
        <v>0</v>
      </c>
      <c r="J78" s="79">
        <f>+J79</f>
        <v>28</v>
      </c>
      <c r="K78" s="79">
        <f t="shared" si="3"/>
        <v>28</v>
      </c>
      <c r="L78" s="23"/>
      <c r="M78" s="24"/>
      <c r="N78" s="25"/>
      <c r="O78" s="25"/>
      <c r="P78" s="25"/>
      <c r="Q78" s="26"/>
    </row>
    <row r="79" spans="1:17" s="21" customFormat="1" ht="13.5" thickBot="1" x14ac:dyDescent="0.25">
      <c r="A79" s="80"/>
      <c r="B79" s="81" t="s">
        <v>127</v>
      </c>
      <c r="C79" s="82">
        <v>3299</v>
      </c>
      <c r="D79" s="82">
        <v>5222</v>
      </c>
      <c r="E79" s="83" t="s">
        <v>24</v>
      </c>
      <c r="F79" s="73">
        <v>0</v>
      </c>
      <c r="G79" s="73"/>
      <c r="H79" s="73"/>
      <c r="I79" s="73">
        <v>0</v>
      </c>
      <c r="J79" s="73">
        <v>28</v>
      </c>
      <c r="K79" s="73">
        <f t="shared" si="3"/>
        <v>28</v>
      </c>
      <c r="L79" s="23"/>
      <c r="M79" s="24"/>
      <c r="N79" s="25"/>
      <c r="O79" s="25"/>
      <c r="P79" s="25"/>
      <c r="Q79" s="26"/>
    </row>
    <row r="80" spans="1:17" s="21" customFormat="1" ht="25.5" x14ac:dyDescent="0.2">
      <c r="A80" s="75" t="s">
        <v>3</v>
      </c>
      <c r="B80" s="76" t="s">
        <v>158</v>
      </c>
      <c r="C80" s="77" t="s">
        <v>4</v>
      </c>
      <c r="D80" s="77" t="s">
        <v>4</v>
      </c>
      <c r="E80" s="78" t="s">
        <v>58</v>
      </c>
      <c r="F80" s="79">
        <v>0</v>
      </c>
      <c r="G80" s="79"/>
      <c r="H80" s="79"/>
      <c r="I80" s="79">
        <v>0</v>
      </c>
      <c r="J80" s="79">
        <f>+J81</f>
        <v>30</v>
      </c>
      <c r="K80" s="79">
        <f t="shared" si="3"/>
        <v>30</v>
      </c>
      <c r="L80" s="23"/>
      <c r="M80" s="24"/>
      <c r="N80" s="25"/>
      <c r="O80" s="25"/>
      <c r="P80" s="25"/>
      <c r="Q80" s="26"/>
    </row>
    <row r="81" spans="1:17" s="21" customFormat="1" ht="13.5" thickBot="1" x14ac:dyDescent="0.25">
      <c r="A81" s="80"/>
      <c r="B81" s="81" t="s">
        <v>127</v>
      </c>
      <c r="C81" s="82">
        <v>3299</v>
      </c>
      <c r="D81" s="82">
        <v>5321</v>
      </c>
      <c r="E81" s="83" t="s">
        <v>99</v>
      </c>
      <c r="F81" s="73">
        <v>0</v>
      </c>
      <c r="G81" s="73"/>
      <c r="H81" s="73"/>
      <c r="I81" s="73">
        <v>0</v>
      </c>
      <c r="J81" s="73">
        <v>30</v>
      </c>
      <c r="K81" s="73">
        <f t="shared" si="3"/>
        <v>30</v>
      </c>
      <c r="L81" s="23"/>
      <c r="M81" s="24"/>
      <c r="N81" s="25"/>
      <c r="O81" s="25"/>
      <c r="P81" s="25"/>
      <c r="Q81" s="26"/>
    </row>
    <row r="82" spans="1:17" s="21" customFormat="1" ht="25.5" x14ac:dyDescent="0.2">
      <c r="A82" s="75" t="s">
        <v>3</v>
      </c>
      <c r="B82" s="76" t="s">
        <v>159</v>
      </c>
      <c r="C82" s="77" t="s">
        <v>4</v>
      </c>
      <c r="D82" s="77" t="s">
        <v>4</v>
      </c>
      <c r="E82" s="78" t="s">
        <v>103</v>
      </c>
      <c r="F82" s="79">
        <v>0</v>
      </c>
      <c r="G82" s="79"/>
      <c r="H82" s="79"/>
      <c r="I82" s="79">
        <v>0</v>
      </c>
      <c r="J82" s="79">
        <f>+J83</f>
        <v>40</v>
      </c>
      <c r="K82" s="79">
        <f t="shared" si="3"/>
        <v>40</v>
      </c>
      <c r="L82" s="23"/>
      <c r="M82" s="24"/>
      <c r="N82" s="25"/>
      <c r="O82" s="25"/>
      <c r="P82" s="25"/>
      <c r="Q82" s="26"/>
    </row>
    <row r="83" spans="1:17" s="21" customFormat="1" ht="26.25" thickBot="1" x14ac:dyDescent="0.25">
      <c r="A83" s="80"/>
      <c r="B83" s="81" t="s">
        <v>127</v>
      </c>
      <c r="C83" s="82">
        <v>3299</v>
      </c>
      <c r="D83" s="82">
        <v>5221</v>
      </c>
      <c r="E83" s="83" t="s">
        <v>101</v>
      </c>
      <c r="F83" s="73">
        <v>0</v>
      </c>
      <c r="G83" s="73"/>
      <c r="H83" s="73"/>
      <c r="I83" s="73">
        <v>0</v>
      </c>
      <c r="J83" s="73">
        <v>40</v>
      </c>
      <c r="K83" s="73">
        <f t="shared" si="3"/>
        <v>40</v>
      </c>
      <c r="L83" s="23"/>
      <c r="M83" s="24"/>
      <c r="N83" s="25"/>
      <c r="O83" s="25"/>
      <c r="P83" s="25"/>
      <c r="Q83" s="26"/>
    </row>
    <row r="84" spans="1:17" s="21" customFormat="1" ht="38.25" x14ac:dyDescent="0.2">
      <c r="A84" s="75" t="s">
        <v>3</v>
      </c>
      <c r="B84" s="76" t="s">
        <v>160</v>
      </c>
      <c r="C84" s="77" t="s">
        <v>4</v>
      </c>
      <c r="D84" s="77" t="s">
        <v>4</v>
      </c>
      <c r="E84" s="78" t="s">
        <v>60</v>
      </c>
      <c r="F84" s="79">
        <v>0</v>
      </c>
      <c r="G84" s="79"/>
      <c r="H84" s="79"/>
      <c r="I84" s="79">
        <v>0</v>
      </c>
      <c r="J84" s="79">
        <f>+J85</f>
        <v>10</v>
      </c>
      <c r="K84" s="79">
        <f t="shared" ref="K84:K147" si="4">+I84+J84</f>
        <v>10</v>
      </c>
      <c r="L84" s="23"/>
      <c r="M84" s="24"/>
      <c r="N84" s="25"/>
      <c r="O84" s="25"/>
      <c r="P84" s="25"/>
      <c r="Q84" s="26"/>
    </row>
    <row r="85" spans="1:17" s="21" customFormat="1" ht="13.5" thickBot="1" x14ac:dyDescent="0.25">
      <c r="A85" s="80"/>
      <c r="B85" s="81" t="s">
        <v>127</v>
      </c>
      <c r="C85" s="82">
        <v>3299</v>
      </c>
      <c r="D85" s="82">
        <v>5321</v>
      </c>
      <c r="E85" s="83" t="s">
        <v>99</v>
      </c>
      <c r="F85" s="73">
        <v>0</v>
      </c>
      <c r="G85" s="73"/>
      <c r="H85" s="73"/>
      <c r="I85" s="73">
        <v>0</v>
      </c>
      <c r="J85" s="73">
        <v>10</v>
      </c>
      <c r="K85" s="73">
        <f t="shared" si="4"/>
        <v>10</v>
      </c>
      <c r="L85" s="23"/>
      <c r="M85" s="24"/>
      <c r="N85" s="25"/>
      <c r="O85" s="25"/>
      <c r="P85" s="25"/>
      <c r="Q85" s="26"/>
    </row>
    <row r="86" spans="1:17" s="21" customFormat="1" ht="25.5" x14ac:dyDescent="0.2">
      <c r="A86" s="75" t="s">
        <v>3</v>
      </c>
      <c r="B86" s="76" t="s">
        <v>161</v>
      </c>
      <c r="C86" s="77" t="s">
        <v>4</v>
      </c>
      <c r="D86" s="77" t="s">
        <v>4</v>
      </c>
      <c r="E86" s="78" t="s">
        <v>61</v>
      </c>
      <c r="F86" s="79">
        <v>0</v>
      </c>
      <c r="G86" s="79"/>
      <c r="H86" s="79"/>
      <c r="I86" s="79">
        <v>0</v>
      </c>
      <c r="J86" s="79">
        <f>+J87</f>
        <v>29</v>
      </c>
      <c r="K86" s="79">
        <f t="shared" si="4"/>
        <v>29</v>
      </c>
      <c r="L86" s="23"/>
      <c r="M86" s="24"/>
      <c r="N86" s="25"/>
      <c r="O86" s="25"/>
      <c r="P86" s="25"/>
      <c r="Q86" s="26"/>
    </row>
    <row r="87" spans="1:17" s="21" customFormat="1" ht="13.5" thickBot="1" x14ac:dyDescent="0.25">
      <c r="A87" s="80"/>
      <c r="B87" s="81" t="s">
        <v>127</v>
      </c>
      <c r="C87" s="82">
        <v>3299</v>
      </c>
      <c r="D87" s="82">
        <v>5321</v>
      </c>
      <c r="E87" s="83" t="s">
        <v>99</v>
      </c>
      <c r="F87" s="73">
        <v>0</v>
      </c>
      <c r="G87" s="73"/>
      <c r="H87" s="73"/>
      <c r="I87" s="73">
        <v>0</v>
      </c>
      <c r="J87" s="73">
        <v>29</v>
      </c>
      <c r="K87" s="73">
        <f t="shared" si="4"/>
        <v>29</v>
      </c>
      <c r="L87" s="23"/>
      <c r="M87" s="24"/>
      <c r="N87" s="25"/>
      <c r="O87" s="25"/>
      <c r="P87" s="25"/>
      <c r="Q87" s="26"/>
    </row>
    <row r="88" spans="1:17" s="21" customFormat="1" ht="25.5" x14ac:dyDescent="0.2">
      <c r="A88" s="75" t="s">
        <v>3</v>
      </c>
      <c r="B88" s="76" t="s">
        <v>162</v>
      </c>
      <c r="C88" s="77" t="s">
        <v>4</v>
      </c>
      <c r="D88" s="77" t="s">
        <v>4</v>
      </c>
      <c r="E88" s="78" t="s">
        <v>62</v>
      </c>
      <c r="F88" s="79">
        <v>0</v>
      </c>
      <c r="G88" s="79"/>
      <c r="H88" s="79"/>
      <c r="I88" s="79">
        <v>0</v>
      </c>
      <c r="J88" s="79">
        <f>+J89</f>
        <v>19</v>
      </c>
      <c r="K88" s="79">
        <f t="shared" si="4"/>
        <v>19</v>
      </c>
      <c r="L88" s="23"/>
      <c r="M88" s="24"/>
      <c r="N88" s="25"/>
      <c r="O88" s="25"/>
      <c r="P88" s="25"/>
      <c r="Q88" s="26"/>
    </row>
    <row r="89" spans="1:17" s="21" customFormat="1" ht="13.5" thickBot="1" x14ac:dyDescent="0.25">
      <c r="A89" s="80"/>
      <c r="B89" s="81" t="s">
        <v>127</v>
      </c>
      <c r="C89" s="82">
        <v>3299</v>
      </c>
      <c r="D89" s="82">
        <v>5222</v>
      </c>
      <c r="E89" s="83" t="s">
        <v>24</v>
      </c>
      <c r="F89" s="73">
        <v>0</v>
      </c>
      <c r="G89" s="73"/>
      <c r="H89" s="73"/>
      <c r="I89" s="73">
        <v>0</v>
      </c>
      <c r="J89" s="73">
        <v>19</v>
      </c>
      <c r="K89" s="73">
        <f t="shared" si="4"/>
        <v>19</v>
      </c>
      <c r="L89" s="23"/>
      <c r="M89" s="24"/>
      <c r="N89" s="25"/>
      <c r="O89" s="25"/>
      <c r="P89" s="25"/>
      <c r="Q89" s="26"/>
    </row>
    <row r="90" spans="1:17" s="21" customFormat="1" ht="38.25" x14ac:dyDescent="0.2">
      <c r="A90" s="75" t="s">
        <v>3</v>
      </c>
      <c r="B90" s="76" t="s">
        <v>163</v>
      </c>
      <c r="C90" s="77" t="s">
        <v>4</v>
      </c>
      <c r="D90" s="77" t="s">
        <v>4</v>
      </c>
      <c r="E90" s="78" t="s">
        <v>63</v>
      </c>
      <c r="F90" s="79">
        <v>0</v>
      </c>
      <c r="G90" s="79"/>
      <c r="H90" s="79"/>
      <c r="I90" s="79">
        <v>0</v>
      </c>
      <c r="J90" s="79">
        <f>+J91</f>
        <v>40</v>
      </c>
      <c r="K90" s="79">
        <f t="shared" si="4"/>
        <v>40</v>
      </c>
      <c r="L90" s="23"/>
      <c r="M90" s="24"/>
      <c r="N90" s="25"/>
      <c r="O90" s="25"/>
      <c r="P90" s="25"/>
      <c r="Q90" s="26"/>
    </row>
    <row r="91" spans="1:17" s="21" customFormat="1" ht="13.5" thickBot="1" x14ac:dyDescent="0.25">
      <c r="A91" s="80"/>
      <c r="B91" s="81" t="s">
        <v>127</v>
      </c>
      <c r="C91" s="82">
        <v>3299</v>
      </c>
      <c r="D91" s="82">
        <v>5222</v>
      </c>
      <c r="E91" s="83" t="s">
        <v>24</v>
      </c>
      <c r="F91" s="73">
        <v>0</v>
      </c>
      <c r="G91" s="73"/>
      <c r="H91" s="73"/>
      <c r="I91" s="73">
        <v>0</v>
      </c>
      <c r="J91" s="73">
        <v>40</v>
      </c>
      <c r="K91" s="73">
        <f t="shared" si="4"/>
        <v>40</v>
      </c>
      <c r="L91" s="23"/>
      <c r="M91" s="24"/>
      <c r="N91" s="25"/>
      <c r="O91" s="25"/>
      <c r="P91" s="25"/>
      <c r="Q91" s="26"/>
    </row>
    <row r="92" spans="1:17" s="21" customFormat="1" ht="25.5" x14ac:dyDescent="0.2">
      <c r="A92" s="75" t="s">
        <v>3</v>
      </c>
      <c r="B92" s="76" t="s">
        <v>164</v>
      </c>
      <c r="C92" s="77" t="s">
        <v>4</v>
      </c>
      <c r="D92" s="77" t="s">
        <v>4</v>
      </c>
      <c r="E92" s="78" t="s">
        <v>64</v>
      </c>
      <c r="F92" s="79">
        <v>0</v>
      </c>
      <c r="G92" s="79"/>
      <c r="H92" s="79"/>
      <c r="I92" s="79">
        <v>0</v>
      </c>
      <c r="J92" s="79">
        <f>+J93</f>
        <v>21</v>
      </c>
      <c r="K92" s="79">
        <f t="shared" si="4"/>
        <v>21</v>
      </c>
      <c r="L92" s="23"/>
      <c r="M92" s="24"/>
      <c r="N92" s="25"/>
      <c r="O92" s="25"/>
      <c r="P92" s="25"/>
      <c r="Q92" s="26"/>
    </row>
    <row r="93" spans="1:17" s="21" customFormat="1" ht="13.5" thickBot="1" x14ac:dyDescent="0.25">
      <c r="A93" s="80"/>
      <c r="B93" s="81" t="s">
        <v>127</v>
      </c>
      <c r="C93" s="82">
        <v>3299</v>
      </c>
      <c r="D93" s="82">
        <v>5222</v>
      </c>
      <c r="E93" s="83" t="s">
        <v>24</v>
      </c>
      <c r="F93" s="73">
        <v>0</v>
      </c>
      <c r="G93" s="73"/>
      <c r="H93" s="73"/>
      <c r="I93" s="73">
        <v>0</v>
      </c>
      <c r="J93" s="73">
        <v>21</v>
      </c>
      <c r="K93" s="73">
        <f t="shared" si="4"/>
        <v>21</v>
      </c>
      <c r="L93" s="23"/>
      <c r="M93" s="24"/>
      <c r="N93" s="25"/>
      <c r="O93" s="25"/>
      <c r="P93" s="25"/>
      <c r="Q93" s="26"/>
    </row>
    <row r="94" spans="1:17" s="21" customFormat="1" ht="25.5" x14ac:dyDescent="0.2">
      <c r="A94" s="75" t="s">
        <v>3</v>
      </c>
      <c r="B94" s="76" t="s">
        <v>165</v>
      </c>
      <c r="C94" s="77" t="s">
        <v>4</v>
      </c>
      <c r="D94" s="77" t="s">
        <v>4</v>
      </c>
      <c r="E94" s="78" t="s">
        <v>65</v>
      </c>
      <c r="F94" s="79">
        <v>0</v>
      </c>
      <c r="G94" s="79"/>
      <c r="H94" s="79"/>
      <c r="I94" s="79">
        <v>0</v>
      </c>
      <c r="J94" s="79">
        <f>+J95</f>
        <v>32</v>
      </c>
      <c r="K94" s="79">
        <f t="shared" si="4"/>
        <v>32</v>
      </c>
      <c r="L94" s="23"/>
      <c r="M94" s="24"/>
      <c r="N94" s="25"/>
      <c r="O94" s="25"/>
      <c r="P94" s="25"/>
      <c r="Q94" s="26"/>
    </row>
    <row r="95" spans="1:17" s="21" customFormat="1" ht="13.5" thickBot="1" x14ac:dyDescent="0.25">
      <c r="A95" s="80"/>
      <c r="B95" s="81" t="s">
        <v>127</v>
      </c>
      <c r="C95" s="82">
        <v>3299</v>
      </c>
      <c r="D95" s="82">
        <v>5222</v>
      </c>
      <c r="E95" s="83" t="s">
        <v>24</v>
      </c>
      <c r="F95" s="73">
        <v>0</v>
      </c>
      <c r="G95" s="73"/>
      <c r="H95" s="73"/>
      <c r="I95" s="73">
        <v>0</v>
      </c>
      <c r="J95" s="73">
        <v>32</v>
      </c>
      <c r="K95" s="73">
        <f t="shared" si="4"/>
        <v>32</v>
      </c>
      <c r="L95" s="23"/>
      <c r="M95" s="24"/>
      <c r="N95" s="25"/>
      <c r="O95" s="25"/>
      <c r="P95" s="25"/>
      <c r="Q95" s="26"/>
    </row>
    <row r="96" spans="1:17" s="21" customFormat="1" ht="25.5" x14ac:dyDescent="0.2">
      <c r="A96" s="75" t="s">
        <v>3</v>
      </c>
      <c r="B96" s="76" t="s">
        <v>166</v>
      </c>
      <c r="C96" s="77" t="s">
        <v>4</v>
      </c>
      <c r="D96" s="77" t="s">
        <v>4</v>
      </c>
      <c r="E96" s="78" t="s">
        <v>66</v>
      </c>
      <c r="F96" s="79">
        <v>0</v>
      </c>
      <c r="G96" s="79"/>
      <c r="H96" s="79"/>
      <c r="I96" s="79">
        <v>0</v>
      </c>
      <c r="J96" s="79">
        <f>+J97</f>
        <v>40</v>
      </c>
      <c r="K96" s="79">
        <f t="shared" si="4"/>
        <v>40</v>
      </c>
      <c r="L96" s="23"/>
      <c r="M96" s="24"/>
      <c r="N96" s="25"/>
      <c r="O96" s="25"/>
      <c r="P96" s="25"/>
      <c r="Q96" s="26"/>
    </row>
    <row r="97" spans="1:17" s="21" customFormat="1" ht="13.5" thickBot="1" x14ac:dyDescent="0.25">
      <c r="A97" s="80"/>
      <c r="B97" s="81" t="s">
        <v>127</v>
      </c>
      <c r="C97" s="82">
        <v>3299</v>
      </c>
      <c r="D97" s="82">
        <v>5222</v>
      </c>
      <c r="E97" s="83" t="s">
        <v>24</v>
      </c>
      <c r="F97" s="73">
        <v>0</v>
      </c>
      <c r="G97" s="73"/>
      <c r="H97" s="73"/>
      <c r="I97" s="73">
        <v>0</v>
      </c>
      <c r="J97" s="73">
        <v>40</v>
      </c>
      <c r="K97" s="73">
        <f t="shared" si="4"/>
        <v>40</v>
      </c>
      <c r="L97" s="23"/>
      <c r="M97" s="24"/>
      <c r="N97" s="25"/>
      <c r="O97" s="25"/>
      <c r="P97" s="25"/>
      <c r="Q97" s="26"/>
    </row>
    <row r="98" spans="1:17" s="21" customFormat="1" x14ac:dyDescent="0.2">
      <c r="A98" s="75" t="s">
        <v>3</v>
      </c>
      <c r="B98" s="76" t="s">
        <v>167</v>
      </c>
      <c r="C98" s="77" t="s">
        <v>4</v>
      </c>
      <c r="D98" s="77" t="s">
        <v>4</v>
      </c>
      <c r="E98" s="78" t="s">
        <v>67</v>
      </c>
      <c r="F98" s="79">
        <v>0</v>
      </c>
      <c r="G98" s="79"/>
      <c r="H98" s="79"/>
      <c r="I98" s="79">
        <v>0</v>
      </c>
      <c r="J98" s="79">
        <f>+J99</f>
        <v>14</v>
      </c>
      <c r="K98" s="79">
        <f t="shared" si="4"/>
        <v>14</v>
      </c>
      <c r="L98" s="23"/>
      <c r="M98" s="24"/>
      <c r="N98" s="25"/>
      <c r="O98" s="25"/>
      <c r="P98" s="25"/>
      <c r="Q98" s="26"/>
    </row>
    <row r="99" spans="1:17" s="21" customFormat="1" ht="13.5" thickBot="1" x14ac:dyDescent="0.25">
      <c r="A99" s="80"/>
      <c r="B99" s="81" t="s">
        <v>127</v>
      </c>
      <c r="C99" s="82">
        <v>3299</v>
      </c>
      <c r="D99" s="82">
        <v>5222</v>
      </c>
      <c r="E99" s="83" t="s">
        <v>24</v>
      </c>
      <c r="F99" s="73">
        <v>0</v>
      </c>
      <c r="G99" s="73"/>
      <c r="H99" s="73"/>
      <c r="I99" s="73">
        <v>0</v>
      </c>
      <c r="J99" s="73">
        <v>14</v>
      </c>
      <c r="K99" s="73">
        <f t="shared" si="4"/>
        <v>14</v>
      </c>
      <c r="L99" s="23"/>
      <c r="M99" s="24"/>
      <c r="N99" s="25"/>
      <c r="O99" s="25"/>
      <c r="P99" s="25"/>
      <c r="Q99" s="26"/>
    </row>
    <row r="100" spans="1:17" s="21" customFormat="1" ht="25.5" x14ac:dyDescent="0.2">
      <c r="A100" s="75" t="s">
        <v>3</v>
      </c>
      <c r="B100" s="76" t="s">
        <v>168</v>
      </c>
      <c r="C100" s="77" t="s">
        <v>4</v>
      </c>
      <c r="D100" s="77" t="s">
        <v>4</v>
      </c>
      <c r="E100" s="78" t="s">
        <v>68</v>
      </c>
      <c r="F100" s="79">
        <v>0</v>
      </c>
      <c r="G100" s="79"/>
      <c r="H100" s="79"/>
      <c r="I100" s="79">
        <v>0</v>
      </c>
      <c r="J100" s="79">
        <f>+J101</f>
        <v>40</v>
      </c>
      <c r="K100" s="79">
        <f t="shared" si="4"/>
        <v>40</v>
      </c>
      <c r="L100" s="23"/>
      <c r="M100" s="24"/>
      <c r="N100" s="25"/>
      <c r="O100" s="25"/>
      <c r="P100" s="25"/>
      <c r="Q100" s="26"/>
    </row>
    <row r="101" spans="1:17" s="21" customFormat="1" ht="13.5" thickBot="1" x14ac:dyDescent="0.25">
      <c r="A101" s="80"/>
      <c r="B101" s="81" t="s">
        <v>127</v>
      </c>
      <c r="C101" s="82">
        <v>3299</v>
      </c>
      <c r="D101" s="82">
        <v>5321</v>
      </c>
      <c r="E101" s="83" t="s">
        <v>99</v>
      </c>
      <c r="F101" s="73">
        <v>0</v>
      </c>
      <c r="G101" s="73"/>
      <c r="H101" s="73"/>
      <c r="I101" s="73">
        <v>0</v>
      </c>
      <c r="J101" s="73">
        <v>40</v>
      </c>
      <c r="K101" s="73">
        <f t="shared" si="4"/>
        <v>40</v>
      </c>
      <c r="L101" s="23"/>
      <c r="M101" s="24"/>
      <c r="N101" s="25"/>
      <c r="O101" s="25"/>
      <c r="P101" s="25"/>
      <c r="Q101" s="26"/>
    </row>
    <row r="102" spans="1:17" s="21" customFormat="1" ht="25.5" x14ac:dyDescent="0.2">
      <c r="A102" s="75" t="s">
        <v>3</v>
      </c>
      <c r="B102" s="76" t="s">
        <v>169</v>
      </c>
      <c r="C102" s="77" t="s">
        <v>4</v>
      </c>
      <c r="D102" s="77" t="s">
        <v>4</v>
      </c>
      <c r="E102" s="78" t="s">
        <v>35</v>
      </c>
      <c r="F102" s="79">
        <v>0</v>
      </c>
      <c r="G102" s="79"/>
      <c r="H102" s="79"/>
      <c r="I102" s="79">
        <v>0</v>
      </c>
      <c r="J102" s="79">
        <f>+J103</f>
        <v>40</v>
      </c>
      <c r="K102" s="79">
        <f t="shared" si="4"/>
        <v>40</v>
      </c>
      <c r="L102" s="23"/>
      <c r="M102" s="24"/>
      <c r="N102" s="25"/>
      <c r="O102" s="25"/>
      <c r="P102" s="25"/>
      <c r="Q102" s="26"/>
    </row>
    <row r="103" spans="1:17" s="21" customFormat="1" ht="13.5" thickBot="1" x14ac:dyDescent="0.25">
      <c r="A103" s="80"/>
      <c r="B103" s="81" t="s">
        <v>127</v>
      </c>
      <c r="C103" s="82">
        <v>3299</v>
      </c>
      <c r="D103" s="82">
        <v>5321</v>
      </c>
      <c r="E103" s="83" t="s">
        <v>99</v>
      </c>
      <c r="F103" s="73">
        <v>0</v>
      </c>
      <c r="G103" s="73"/>
      <c r="H103" s="73"/>
      <c r="I103" s="73">
        <v>0</v>
      </c>
      <c r="J103" s="73">
        <v>40</v>
      </c>
      <c r="K103" s="73">
        <f t="shared" si="4"/>
        <v>40</v>
      </c>
      <c r="L103" s="23"/>
      <c r="M103" s="24"/>
      <c r="N103" s="25"/>
      <c r="O103" s="25"/>
      <c r="P103" s="25"/>
      <c r="Q103" s="26"/>
    </row>
    <row r="104" spans="1:17" s="21" customFormat="1" ht="25.5" x14ac:dyDescent="0.2">
      <c r="A104" s="75" t="s">
        <v>3</v>
      </c>
      <c r="B104" s="76" t="s">
        <v>170</v>
      </c>
      <c r="C104" s="77" t="s">
        <v>4</v>
      </c>
      <c r="D104" s="77" t="s">
        <v>4</v>
      </c>
      <c r="E104" s="78" t="s">
        <v>69</v>
      </c>
      <c r="F104" s="79">
        <v>0</v>
      </c>
      <c r="G104" s="79"/>
      <c r="H104" s="79"/>
      <c r="I104" s="79">
        <v>0</v>
      </c>
      <c r="J104" s="79">
        <f>+J105</f>
        <v>17</v>
      </c>
      <c r="K104" s="79">
        <f t="shared" si="4"/>
        <v>17</v>
      </c>
      <c r="L104" s="23"/>
      <c r="M104" s="24"/>
      <c r="N104" s="25"/>
      <c r="O104" s="25"/>
      <c r="P104" s="25"/>
      <c r="Q104" s="26"/>
    </row>
    <row r="105" spans="1:17" s="21" customFormat="1" ht="13.5" thickBot="1" x14ac:dyDescent="0.25">
      <c r="A105" s="80"/>
      <c r="B105" s="81" t="s">
        <v>127</v>
      </c>
      <c r="C105" s="82">
        <v>3299</v>
      </c>
      <c r="D105" s="82">
        <v>5321</v>
      </c>
      <c r="E105" s="83" t="s">
        <v>99</v>
      </c>
      <c r="F105" s="73">
        <v>0</v>
      </c>
      <c r="G105" s="73"/>
      <c r="H105" s="73"/>
      <c r="I105" s="73">
        <v>0</v>
      </c>
      <c r="J105" s="73">
        <v>17</v>
      </c>
      <c r="K105" s="73">
        <f t="shared" si="4"/>
        <v>17</v>
      </c>
      <c r="L105" s="23"/>
      <c r="M105" s="24"/>
      <c r="N105" s="25"/>
      <c r="O105" s="25"/>
      <c r="P105" s="25"/>
      <c r="Q105" s="26"/>
    </row>
    <row r="106" spans="1:17" s="21" customFormat="1" ht="25.5" x14ac:dyDescent="0.2">
      <c r="A106" s="75" t="s">
        <v>3</v>
      </c>
      <c r="B106" s="76" t="s">
        <v>171</v>
      </c>
      <c r="C106" s="77" t="s">
        <v>4</v>
      </c>
      <c r="D106" s="77" t="s">
        <v>4</v>
      </c>
      <c r="E106" s="78" t="s">
        <v>70</v>
      </c>
      <c r="F106" s="79">
        <v>0</v>
      </c>
      <c r="G106" s="79"/>
      <c r="H106" s="79"/>
      <c r="I106" s="79">
        <v>0</v>
      </c>
      <c r="J106" s="79">
        <f>+J107</f>
        <v>24</v>
      </c>
      <c r="K106" s="79">
        <f t="shared" si="4"/>
        <v>24</v>
      </c>
      <c r="L106" s="23"/>
      <c r="M106" s="24"/>
      <c r="N106" s="25"/>
      <c r="O106" s="25"/>
      <c r="P106" s="25"/>
      <c r="Q106" s="26"/>
    </row>
    <row r="107" spans="1:17" s="21" customFormat="1" ht="13.5" thickBot="1" x14ac:dyDescent="0.25">
      <c r="A107" s="80"/>
      <c r="B107" s="81" t="s">
        <v>127</v>
      </c>
      <c r="C107" s="82">
        <v>3299</v>
      </c>
      <c r="D107" s="82">
        <v>5222</v>
      </c>
      <c r="E107" s="83" t="s">
        <v>24</v>
      </c>
      <c r="F107" s="73">
        <v>0</v>
      </c>
      <c r="G107" s="73"/>
      <c r="H107" s="73"/>
      <c r="I107" s="73">
        <v>0</v>
      </c>
      <c r="J107" s="73">
        <v>24</v>
      </c>
      <c r="K107" s="73">
        <f t="shared" si="4"/>
        <v>24</v>
      </c>
      <c r="L107" s="23"/>
      <c r="M107" s="24"/>
      <c r="N107" s="25"/>
      <c r="O107" s="25"/>
      <c r="P107" s="25"/>
      <c r="Q107" s="26"/>
    </row>
    <row r="108" spans="1:17" s="21" customFormat="1" ht="25.5" x14ac:dyDescent="0.2">
      <c r="A108" s="75" t="s">
        <v>3</v>
      </c>
      <c r="B108" s="76" t="s">
        <v>172</v>
      </c>
      <c r="C108" s="77" t="s">
        <v>4</v>
      </c>
      <c r="D108" s="77" t="s">
        <v>4</v>
      </c>
      <c r="E108" s="78" t="s">
        <v>71</v>
      </c>
      <c r="F108" s="79">
        <v>0</v>
      </c>
      <c r="G108" s="79"/>
      <c r="H108" s="79"/>
      <c r="I108" s="79">
        <v>0</v>
      </c>
      <c r="J108" s="79">
        <f>+J109</f>
        <v>40</v>
      </c>
      <c r="K108" s="79">
        <f t="shared" si="4"/>
        <v>40</v>
      </c>
      <c r="L108" s="23"/>
      <c r="M108" s="24"/>
      <c r="N108" s="25"/>
      <c r="O108" s="25"/>
      <c r="P108" s="25"/>
      <c r="Q108" s="26"/>
    </row>
    <row r="109" spans="1:17" s="21" customFormat="1" ht="13.5" thickBot="1" x14ac:dyDescent="0.25">
      <c r="A109" s="80"/>
      <c r="B109" s="81" t="s">
        <v>127</v>
      </c>
      <c r="C109" s="82">
        <v>3299</v>
      </c>
      <c r="D109" s="82">
        <v>5222</v>
      </c>
      <c r="E109" s="83" t="s">
        <v>24</v>
      </c>
      <c r="F109" s="73">
        <v>0</v>
      </c>
      <c r="G109" s="73"/>
      <c r="H109" s="73"/>
      <c r="I109" s="73">
        <v>0</v>
      </c>
      <c r="J109" s="73">
        <v>40</v>
      </c>
      <c r="K109" s="73">
        <f t="shared" si="4"/>
        <v>40</v>
      </c>
      <c r="L109" s="23"/>
      <c r="M109" s="24"/>
      <c r="N109" s="25"/>
      <c r="O109" s="25"/>
      <c r="P109" s="25"/>
      <c r="Q109" s="26"/>
    </row>
    <row r="110" spans="1:17" s="21" customFormat="1" ht="25.5" x14ac:dyDescent="0.2">
      <c r="A110" s="75" t="s">
        <v>3</v>
      </c>
      <c r="B110" s="76" t="s">
        <v>173</v>
      </c>
      <c r="C110" s="77" t="s">
        <v>4</v>
      </c>
      <c r="D110" s="77" t="s">
        <v>4</v>
      </c>
      <c r="E110" s="78" t="s">
        <v>72</v>
      </c>
      <c r="F110" s="79">
        <v>0</v>
      </c>
      <c r="G110" s="79"/>
      <c r="H110" s="79"/>
      <c r="I110" s="79">
        <v>0</v>
      </c>
      <c r="J110" s="79">
        <f>+J111</f>
        <v>40</v>
      </c>
      <c r="K110" s="79">
        <f t="shared" si="4"/>
        <v>40</v>
      </c>
      <c r="L110" s="23"/>
      <c r="M110" s="24"/>
      <c r="N110" s="25"/>
      <c r="O110" s="25"/>
      <c r="P110" s="25"/>
      <c r="Q110" s="26"/>
    </row>
    <row r="111" spans="1:17" s="21" customFormat="1" ht="13.5" thickBot="1" x14ac:dyDescent="0.25">
      <c r="A111" s="80"/>
      <c r="B111" s="81" t="s">
        <v>127</v>
      </c>
      <c r="C111" s="82">
        <v>3299</v>
      </c>
      <c r="D111" s="82">
        <v>5222</v>
      </c>
      <c r="E111" s="83" t="s">
        <v>24</v>
      </c>
      <c r="F111" s="73">
        <v>0</v>
      </c>
      <c r="G111" s="73"/>
      <c r="H111" s="73"/>
      <c r="I111" s="73">
        <v>0</v>
      </c>
      <c r="J111" s="73">
        <v>40</v>
      </c>
      <c r="K111" s="73">
        <f t="shared" si="4"/>
        <v>40</v>
      </c>
      <c r="L111" s="23"/>
      <c r="M111" s="24"/>
      <c r="N111" s="25"/>
      <c r="O111" s="25"/>
      <c r="P111" s="25"/>
      <c r="Q111" s="26"/>
    </row>
    <row r="112" spans="1:17" s="21" customFormat="1" ht="25.5" x14ac:dyDescent="0.2">
      <c r="A112" s="75" t="s">
        <v>3</v>
      </c>
      <c r="B112" s="76" t="s">
        <v>174</v>
      </c>
      <c r="C112" s="77" t="s">
        <v>4</v>
      </c>
      <c r="D112" s="77" t="s">
        <v>4</v>
      </c>
      <c r="E112" s="78" t="s">
        <v>73</v>
      </c>
      <c r="F112" s="79">
        <v>0</v>
      </c>
      <c r="G112" s="79"/>
      <c r="H112" s="79"/>
      <c r="I112" s="79">
        <v>0</v>
      </c>
      <c r="J112" s="79">
        <f>+J113</f>
        <v>19</v>
      </c>
      <c r="K112" s="79">
        <f t="shared" si="4"/>
        <v>19</v>
      </c>
      <c r="L112" s="23"/>
      <c r="M112" s="24"/>
      <c r="N112" s="25"/>
      <c r="O112" s="25"/>
      <c r="P112" s="25"/>
      <c r="Q112" s="26"/>
    </row>
    <row r="113" spans="1:17" s="21" customFormat="1" ht="13.5" thickBot="1" x14ac:dyDescent="0.25">
      <c r="A113" s="80"/>
      <c r="B113" s="81" t="s">
        <v>127</v>
      </c>
      <c r="C113" s="82">
        <v>3299</v>
      </c>
      <c r="D113" s="82">
        <v>5222</v>
      </c>
      <c r="E113" s="83" t="s">
        <v>24</v>
      </c>
      <c r="F113" s="73">
        <v>0</v>
      </c>
      <c r="G113" s="73"/>
      <c r="H113" s="73"/>
      <c r="I113" s="73">
        <v>0</v>
      </c>
      <c r="J113" s="73">
        <v>19</v>
      </c>
      <c r="K113" s="73">
        <f t="shared" si="4"/>
        <v>19</v>
      </c>
      <c r="L113" s="23"/>
      <c r="M113" s="24"/>
      <c r="N113" s="25"/>
      <c r="O113" s="25"/>
      <c r="P113" s="25"/>
      <c r="Q113" s="26"/>
    </row>
    <row r="114" spans="1:17" s="21" customFormat="1" ht="25.5" x14ac:dyDescent="0.2">
      <c r="A114" s="75" t="s">
        <v>3</v>
      </c>
      <c r="B114" s="76" t="s">
        <v>175</v>
      </c>
      <c r="C114" s="77" t="s">
        <v>4</v>
      </c>
      <c r="D114" s="77" t="s">
        <v>4</v>
      </c>
      <c r="E114" s="78" t="s">
        <v>74</v>
      </c>
      <c r="F114" s="79">
        <v>0</v>
      </c>
      <c r="G114" s="79"/>
      <c r="H114" s="79"/>
      <c r="I114" s="79">
        <v>0</v>
      </c>
      <c r="J114" s="79">
        <f>+J115</f>
        <v>40</v>
      </c>
      <c r="K114" s="79">
        <f t="shared" si="4"/>
        <v>40</v>
      </c>
      <c r="L114" s="23"/>
      <c r="M114" s="24"/>
      <c r="N114" s="25"/>
      <c r="O114" s="25"/>
      <c r="P114" s="25"/>
      <c r="Q114" s="26"/>
    </row>
    <row r="115" spans="1:17" s="21" customFormat="1" ht="13.5" thickBot="1" x14ac:dyDescent="0.25">
      <c r="A115" s="80"/>
      <c r="B115" s="81" t="s">
        <v>127</v>
      </c>
      <c r="C115" s="82">
        <v>3299</v>
      </c>
      <c r="D115" s="82">
        <v>5222</v>
      </c>
      <c r="E115" s="83" t="s">
        <v>24</v>
      </c>
      <c r="F115" s="73">
        <v>0</v>
      </c>
      <c r="G115" s="73"/>
      <c r="H115" s="73"/>
      <c r="I115" s="73">
        <v>0</v>
      </c>
      <c r="J115" s="73">
        <v>40</v>
      </c>
      <c r="K115" s="73">
        <f t="shared" si="4"/>
        <v>40</v>
      </c>
      <c r="L115" s="23"/>
      <c r="M115" s="24"/>
      <c r="N115" s="25"/>
      <c r="O115" s="25"/>
      <c r="P115" s="25"/>
      <c r="Q115" s="26"/>
    </row>
    <row r="116" spans="1:17" s="21" customFormat="1" ht="25.5" x14ac:dyDescent="0.2">
      <c r="A116" s="75" t="s">
        <v>3</v>
      </c>
      <c r="B116" s="76" t="s">
        <v>176</v>
      </c>
      <c r="C116" s="77" t="s">
        <v>4</v>
      </c>
      <c r="D116" s="77" t="s">
        <v>4</v>
      </c>
      <c r="E116" s="78" t="s">
        <v>75</v>
      </c>
      <c r="F116" s="79">
        <v>0</v>
      </c>
      <c r="G116" s="79"/>
      <c r="H116" s="79"/>
      <c r="I116" s="79">
        <v>0</v>
      </c>
      <c r="J116" s="79">
        <f>+J117</f>
        <v>15</v>
      </c>
      <c r="K116" s="79">
        <f t="shared" si="4"/>
        <v>15</v>
      </c>
      <c r="L116" s="23"/>
      <c r="M116" s="24"/>
      <c r="N116" s="25"/>
      <c r="O116" s="25"/>
      <c r="P116" s="25"/>
      <c r="Q116" s="26"/>
    </row>
    <row r="117" spans="1:17" s="21" customFormat="1" ht="13.5" thickBot="1" x14ac:dyDescent="0.25">
      <c r="A117" s="80"/>
      <c r="B117" s="81" t="s">
        <v>127</v>
      </c>
      <c r="C117" s="82">
        <v>3299</v>
      </c>
      <c r="D117" s="82">
        <v>5222</v>
      </c>
      <c r="E117" s="83" t="s">
        <v>24</v>
      </c>
      <c r="F117" s="73">
        <v>0</v>
      </c>
      <c r="G117" s="73"/>
      <c r="H117" s="73"/>
      <c r="I117" s="73">
        <v>0</v>
      </c>
      <c r="J117" s="73">
        <v>15</v>
      </c>
      <c r="K117" s="73">
        <f t="shared" si="4"/>
        <v>15</v>
      </c>
      <c r="L117" s="23"/>
      <c r="M117" s="24"/>
      <c r="N117" s="25"/>
      <c r="O117" s="25"/>
      <c r="P117" s="25"/>
      <c r="Q117" s="26"/>
    </row>
    <row r="118" spans="1:17" s="21" customFormat="1" ht="25.5" x14ac:dyDescent="0.2">
      <c r="A118" s="75" t="s">
        <v>3</v>
      </c>
      <c r="B118" s="76" t="s">
        <v>177</v>
      </c>
      <c r="C118" s="77" t="s">
        <v>4</v>
      </c>
      <c r="D118" s="77" t="s">
        <v>4</v>
      </c>
      <c r="E118" s="78" t="s">
        <v>76</v>
      </c>
      <c r="F118" s="79">
        <v>0</v>
      </c>
      <c r="G118" s="79"/>
      <c r="H118" s="79"/>
      <c r="I118" s="79">
        <v>0</v>
      </c>
      <c r="J118" s="79">
        <f>+J119</f>
        <v>28</v>
      </c>
      <c r="K118" s="79">
        <f t="shared" si="4"/>
        <v>28</v>
      </c>
      <c r="L118" s="23"/>
      <c r="M118" s="24"/>
      <c r="N118" s="25"/>
      <c r="O118" s="25"/>
      <c r="P118" s="25"/>
      <c r="Q118" s="26"/>
    </row>
    <row r="119" spans="1:17" s="21" customFormat="1" ht="13.5" thickBot="1" x14ac:dyDescent="0.25">
      <c r="A119" s="80"/>
      <c r="B119" s="81" t="s">
        <v>127</v>
      </c>
      <c r="C119" s="82">
        <v>3299</v>
      </c>
      <c r="D119" s="82">
        <v>5321</v>
      </c>
      <c r="E119" s="83" t="s">
        <v>99</v>
      </c>
      <c r="F119" s="73">
        <v>0</v>
      </c>
      <c r="G119" s="73"/>
      <c r="H119" s="73"/>
      <c r="I119" s="73">
        <v>0</v>
      </c>
      <c r="J119" s="73">
        <v>28</v>
      </c>
      <c r="K119" s="73">
        <f t="shared" si="4"/>
        <v>28</v>
      </c>
      <c r="L119" s="23"/>
      <c r="M119" s="24"/>
      <c r="N119" s="25"/>
      <c r="O119" s="25"/>
      <c r="P119" s="25"/>
      <c r="Q119" s="26"/>
    </row>
    <row r="120" spans="1:17" s="21" customFormat="1" ht="38.25" x14ac:dyDescent="0.2">
      <c r="A120" s="75" t="s">
        <v>3</v>
      </c>
      <c r="B120" s="76" t="s">
        <v>178</v>
      </c>
      <c r="C120" s="77" t="s">
        <v>4</v>
      </c>
      <c r="D120" s="77" t="s">
        <v>4</v>
      </c>
      <c r="E120" s="78" t="s">
        <v>77</v>
      </c>
      <c r="F120" s="79">
        <v>0</v>
      </c>
      <c r="G120" s="79"/>
      <c r="H120" s="79"/>
      <c r="I120" s="79">
        <v>0</v>
      </c>
      <c r="J120" s="79">
        <f>+J121</f>
        <v>14</v>
      </c>
      <c r="K120" s="79">
        <f t="shared" si="4"/>
        <v>14</v>
      </c>
      <c r="L120" s="23"/>
      <c r="M120" s="24"/>
      <c r="N120" s="25"/>
      <c r="O120" s="25"/>
      <c r="P120" s="25"/>
      <c r="Q120" s="26"/>
    </row>
    <row r="121" spans="1:17" s="21" customFormat="1" ht="26.25" thickBot="1" x14ac:dyDescent="0.25">
      <c r="A121" s="80"/>
      <c r="B121" s="81" t="s">
        <v>127</v>
      </c>
      <c r="C121" s="82">
        <v>3299</v>
      </c>
      <c r="D121" s="82">
        <v>5331</v>
      </c>
      <c r="E121" s="83" t="s">
        <v>100</v>
      </c>
      <c r="F121" s="73">
        <v>0</v>
      </c>
      <c r="G121" s="73"/>
      <c r="H121" s="73"/>
      <c r="I121" s="73">
        <v>0</v>
      </c>
      <c r="J121" s="73">
        <v>14</v>
      </c>
      <c r="K121" s="73">
        <f t="shared" si="4"/>
        <v>14</v>
      </c>
      <c r="L121" s="23"/>
      <c r="M121" s="24"/>
      <c r="N121" s="25"/>
      <c r="O121" s="25"/>
      <c r="P121" s="25"/>
      <c r="Q121" s="26"/>
    </row>
    <row r="122" spans="1:17" s="21" customFormat="1" ht="25.5" x14ac:dyDescent="0.2">
      <c r="A122" s="75" t="s">
        <v>3</v>
      </c>
      <c r="B122" s="76" t="s">
        <v>179</v>
      </c>
      <c r="C122" s="77" t="s">
        <v>4</v>
      </c>
      <c r="D122" s="77" t="s">
        <v>4</v>
      </c>
      <c r="E122" s="78" t="s">
        <v>78</v>
      </c>
      <c r="F122" s="79">
        <v>0</v>
      </c>
      <c r="G122" s="79"/>
      <c r="H122" s="79"/>
      <c r="I122" s="79">
        <v>0</v>
      </c>
      <c r="J122" s="79">
        <f>+J123</f>
        <v>40</v>
      </c>
      <c r="K122" s="79">
        <f t="shared" si="4"/>
        <v>40</v>
      </c>
      <c r="L122" s="23"/>
      <c r="M122" s="24"/>
      <c r="N122" s="25"/>
      <c r="O122" s="25"/>
      <c r="P122" s="25"/>
      <c r="Q122" s="26"/>
    </row>
    <row r="123" spans="1:17" s="21" customFormat="1" ht="13.5" thickBot="1" x14ac:dyDescent="0.25">
      <c r="A123" s="80"/>
      <c r="B123" s="81" t="s">
        <v>127</v>
      </c>
      <c r="C123" s="82">
        <v>3299</v>
      </c>
      <c r="D123" s="82">
        <v>5321</v>
      </c>
      <c r="E123" s="83" t="s">
        <v>99</v>
      </c>
      <c r="F123" s="73">
        <v>0</v>
      </c>
      <c r="G123" s="73"/>
      <c r="H123" s="73"/>
      <c r="I123" s="73">
        <v>0</v>
      </c>
      <c r="J123" s="73">
        <v>40</v>
      </c>
      <c r="K123" s="73">
        <f t="shared" si="4"/>
        <v>40</v>
      </c>
      <c r="L123" s="23"/>
      <c r="M123" s="24"/>
      <c r="N123" s="25"/>
      <c r="O123" s="25"/>
      <c r="P123" s="25"/>
      <c r="Q123" s="26"/>
    </row>
    <row r="124" spans="1:17" s="21" customFormat="1" ht="25.5" x14ac:dyDescent="0.2">
      <c r="A124" s="75" t="s">
        <v>3</v>
      </c>
      <c r="B124" s="76" t="s">
        <v>180</v>
      </c>
      <c r="C124" s="77" t="s">
        <v>4</v>
      </c>
      <c r="D124" s="77" t="s">
        <v>4</v>
      </c>
      <c r="E124" s="78" t="s">
        <v>79</v>
      </c>
      <c r="F124" s="79">
        <v>0</v>
      </c>
      <c r="G124" s="79"/>
      <c r="H124" s="79"/>
      <c r="I124" s="79">
        <v>0</v>
      </c>
      <c r="J124" s="79">
        <f>+J125</f>
        <v>27</v>
      </c>
      <c r="K124" s="79">
        <f t="shared" si="4"/>
        <v>27</v>
      </c>
      <c r="L124" s="23"/>
      <c r="M124" s="24"/>
      <c r="N124" s="25"/>
      <c r="O124" s="25"/>
      <c r="P124" s="25"/>
      <c r="Q124" s="26"/>
    </row>
    <row r="125" spans="1:17" s="21" customFormat="1" ht="26.25" thickBot="1" x14ac:dyDescent="0.25">
      <c r="A125" s="80"/>
      <c r="B125" s="81" t="s">
        <v>127</v>
      </c>
      <c r="C125" s="82">
        <v>3299</v>
      </c>
      <c r="D125" s="82">
        <v>5331</v>
      </c>
      <c r="E125" s="83" t="s">
        <v>100</v>
      </c>
      <c r="F125" s="73">
        <v>0</v>
      </c>
      <c r="G125" s="73"/>
      <c r="H125" s="73"/>
      <c r="I125" s="73">
        <v>0</v>
      </c>
      <c r="J125" s="73">
        <v>27</v>
      </c>
      <c r="K125" s="73">
        <f t="shared" si="4"/>
        <v>27</v>
      </c>
      <c r="L125" s="23"/>
      <c r="M125" s="24"/>
      <c r="N125" s="25"/>
      <c r="O125" s="25"/>
      <c r="P125" s="25"/>
      <c r="Q125" s="26"/>
    </row>
    <row r="126" spans="1:17" s="21" customFormat="1" ht="25.5" x14ac:dyDescent="0.2">
      <c r="A126" s="75" t="s">
        <v>3</v>
      </c>
      <c r="B126" s="76" t="s">
        <v>181</v>
      </c>
      <c r="C126" s="77" t="s">
        <v>4</v>
      </c>
      <c r="D126" s="77" t="s">
        <v>4</v>
      </c>
      <c r="E126" s="78" t="s">
        <v>80</v>
      </c>
      <c r="F126" s="79">
        <v>0</v>
      </c>
      <c r="G126" s="79"/>
      <c r="H126" s="79"/>
      <c r="I126" s="79">
        <v>0</v>
      </c>
      <c r="J126" s="79">
        <f>+J127</f>
        <v>23</v>
      </c>
      <c r="K126" s="79">
        <f t="shared" si="4"/>
        <v>23</v>
      </c>
      <c r="L126" s="23"/>
      <c r="M126" s="24"/>
      <c r="N126" s="25"/>
      <c r="O126" s="25"/>
      <c r="P126" s="25"/>
      <c r="Q126" s="26"/>
    </row>
    <row r="127" spans="1:17" s="21" customFormat="1" ht="13.5" thickBot="1" x14ac:dyDescent="0.25">
      <c r="A127" s="80"/>
      <c r="B127" s="81" t="s">
        <v>127</v>
      </c>
      <c r="C127" s="82">
        <v>3299</v>
      </c>
      <c r="D127" s="82">
        <v>5321</v>
      </c>
      <c r="E127" s="83" t="s">
        <v>99</v>
      </c>
      <c r="F127" s="73">
        <v>0</v>
      </c>
      <c r="G127" s="73"/>
      <c r="H127" s="73"/>
      <c r="I127" s="73">
        <v>0</v>
      </c>
      <c r="J127" s="73">
        <v>23</v>
      </c>
      <c r="K127" s="73">
        <f t="shared" si="4"/>
        <v>23</v>
      </c>
      <c r="L127" s="23"/>
      <c r="M127" s="24"/>
      <c r="N127" s="25"/>
      <c r="O127" s="25"/>
      <c r="P127" s="25"/>
      <c r="Q127" s="26"/>
    </row>
    <row r="128" spans="1:17" s="21" customFormat="1" ht="25.5" x14ac:dyDescent="0.2">
      <c r="A128" s="75" t="s">
        <v>3</v>
      </c>
      <c r="B128" s="76" t="s">
        <v>182</v>
      </c>
      <c r="C128" s="77" t="s">
        <v>4</v>
      </c>
      <c r="D128" s="77" t="s">
        <v>4</v>
      </c>
      <c r="E128" s="78" t="s">
        <v>81</v>
      </c>
      <c r="F128" s="79">
        <v>0</v>
      </c>
      <c r="G128" s="79"/>
      <c r="H128" s="79"/>
      <c r="I128" s="79">
        <v>0</v>
      </c>
      <c r="J128" s="79">
        <f>+J129</f>
        <v>40</v>
      </c>
      <c r="K128" s="79">
        <f t="shared" si="4"/>
        <v>40</v>
      </c>
      <c r="L128" s="23"/>
      <c r="M128" s="24"/>
      <c r="N128" s="25"/>
      <c r="O128" s="25"/>
      <c r="P128" s="25"/>
      <c r="Q128" s="26"/>
    </row>
    <row r="129" spans="1:17" s="21" customFormat="1" ht="13.5" thickBot="1" x14ac:dyDescent="0.25">
      <c r="A129" s="80"/>
      <c r="B129" s="81" t="s">
        <v>127</v>
      </c>
      <c r="C129" s="82">
        <v>3299</v>
      </c>
      <c r="D129" s="82">
        <v>5222</v>
      </c>
      <c r="E129" s="83" t="s">
        <v>24</v>
      </c>
      <c r="F129" s="73">
        <v>0</v>
      </c>
      <c r="G129" s="73"/>
      <c r="H129" s="73"/>
      <c r="I129" s="73">
        <v>0</v>
      </c>
      <c r="J129" s="73">
        <v>40</v>
      </c>
      <c r="K129" s="73">
        <f t="shared" si="4"/>
        <v>40</v>
      </c>
      <c r="L129" s="23"/>
      <c r="M129" s="24"/>
      <c r="N129" s="25"/>
      <c r="O129" s="25"/>
      <c r="P129" s="25"/>
      <c r="Q129" s="26"/>
    </row>
    <row r="130" spans="1:17" s="21" customFormat="1" ht="38.25" x14ac:dyDescent="0.2">
      <c r="A130" s="75" t="s">
        <v>3</v>
      </c>
      <c r="B130" s="76" t="s">
        <v>183</v>
      </c>
      <c r="C130" s="77" t="s">
        <v>4</v>
      </c>
      <c r="D130" s="77" t="s">
        <v>4</v>
      </c>
      <c r="E130" s="78" t="s">
        <v>82</v>
      </c>
      <c r="F130" s="79">
        <v>0</v>
      </c>
      <c r="G130" s="79"/>
      <c r="H130" s="79"/>
      <c r="I130" s="79">
        <v>0</v>
      </c>
      <c r="J130" s="79">
        <f>+J131</f>
        <v>10</v>
      </c>
      <c r="K130" s="79">
        <f t="shared" si="4"/>
        <v>10</v>
      </c>
      <c r="L130" s="23"/>
      <c r="M130" s="24"/>
      <c r="N130" s="25"/>
      <c r="O130" s="25"/>
      <c r="P130" s="25"/>
      <c r="Q130" s="26"/>
    </row>
    <row r="131" spans="1:17" s="21" customFormat="1" ht="13.5" thickBot="1" x14ac:dyDescent="0.25">
      <c r="A131" s="80"/>
      <c r="B131" s="81" t="s">
        <v>127</v>
      </c>
      <c r="C131" s="82">
        <v>3299</v>
      </c>
      <c r="D131" s="82">
        <v>5222</v>
      </c>
      <c r="E131" s="83" t="s">
        <v>24</v>
      </c>
      <c r="F131" s="73">
        <v>0</v>
      </c>
      <c r="G131" s="73"/>
      <c r="H131" s="73"/>
      <c r="I131" s="73">
        <v>0</v>
      </c>
      <c r="J131" s="73">
        <v>10</v>
      </c>
      <c r="K131" s="73">
        <f t="shared" si="4"/>
        <v>10</v>
      </c>
      <c r="L131" s="23"/>
      <c r="M131" s="24"/>
      <c r="N131" s="25"/>
      <c r="O131" s="25"/>
      <c r="P131" s="25"/>
      <c r="Q131" s="26"/>
    </row>
    <row r="132" spans="1:17" s="21" customFormat="1" ht="38.25" x14ac:dyDescent="0.2">
      <c r="A132" s="75" t="s">
        <v>3</v>
      </c>
      <c r="B132" s="76" t="s">
        <v>184</v>
      </c>
      <c r="C132" s="77" t="s">
        <v>4</v>
      </c>
      <c r="D132" s="77" t="s">
        <v>4</v>
      </c>
      <c r="E132" s="78" t="s">
        <v>83</v>
      </c>
      <c r="F132" s="79">
        <v>0</v>
      </c>
      <c r="G132" s="79"/>
      <c r="H132" s="79"/>
      <c r="I132" s="79">
        <v>0</v>
      </c>
      <c r="J132" s="79">
        <f>+J133</f>
        <v>23</v>
      </c>
      <c r="K132" s="79">
        <f t="shared" si="4"/>
        <v>23</v>
      </c>
      <c r="L132" s="23"/>
      <c r="M132" s="24"/>
      <c r="N132" s="25"/>
      <c r="O132" s="25"/>
      <c r="P132" s="25"/>
      <c r="Q132" s="26"/>
    </row>
    <row r="133" spans="1:17" s="21" customFormat="1" ht="13.5" thickBot="1" x14ac:dyDescent="0.25">
      <c r="A133" s="80"/>
      <c r="B133" s="81" t="s">
        <v>127</v>
      </c>
      <c r="C133" s="82">
        <v>3299</v>
      </c>
      <c r="D133" s="82">
        <v>5222</v>
      </c>
      <c r="E133" s="83" t="s">
        <v>24</v>
      </c>
      <c r="F133" s="73">
        <v>0</v>
      </c>
      <c r="G133" s="73"/>
      <c r="H133" s="73"/>
      <c r="I133" s="73">
        <v>0</v>
      </c>
      <c r="J133" s="73">
        <v>23</v>
      </c>
      <c r="K133" s="73">
        <f t="shared" si="4"/>
        <v>23</v>
      </c>
      <c r="L133" s="23"/>
      <c r="M133" s="24"/>
      <c r="N133" s="25"/>
      <c r="O133" s="25"/>
      <c r="P133" s="25"/>
      <c r="Q133" s="26"/>
    </row>
    <row r="134" spans="1:17" s="21" customFormat="1" ht="38.25" x14ac:dyDescent="0.2">
      <c r="A134" s="75" t="s">
        <v>3</v>
      </c>
      <c r="B134" s="76" t="s">
        <v>185</v>
      </c>
      <c r="C134" s="77" t="s">
        <v>4</v>
      </c>
      <c r="D134" s="77" t="s">
        <v>4</v>
      </c>
      <c r="E134" s="78" t="s">
        <v>84</v>
      </c>
      <c r="F134" s="79">
        <v>0</v>
      </c>
      <c r="G134" s="79"/>
      <c r="H134" s="79"/>
      <c r="I134" s="79">
        <v>0</v>
      </c>
      <c r="J134" s="79">
        <f>+J135</f>
        <v>11</v>
      </c>
      <c r="K134" s="79">
        <f t="shared" si="4"/>
        <v>11</v>
      </c>
      <c r="L134" s="23"/>
      <c r="M134" s="24"/>
      <c r="N134" s="25"/>
      <c r="O134" s="25"/>
      <c r="P134" s="25"/>
      <c r="Q134" s="26"/>
    </row>
    <row r="135" spans="1:17" s="21" customFormat="1" ht="13.5" thickBot="1" x14ac:dyDescent="0.25">
      <c r="A135" s="80"/>
      <c r="B135" s="81" t="s">
        <v>127</v>
      </c>
      <c r="C135" s="82">
        <v>3299</v>
      </c>
      <c r="D135" s="82">
        <v>5222</v>
      </c>
      <c r="E135" s="83" t="s">
        <v>24</v>
      </c>
      <c r="F135" s="73">
        <v>0</v>
      </c>
      <c r="G135" s="73"/>
      <c r="H135" s="73"/>
      <c r="I135" s="73">
        <v>0</v>
      </c>
      <c r="J135" s="73">
        <v>11</v>
      </c>
      <c r="K135" s="73">
        <f t="shared" si="4"/>
        <v>11</v>
      </c>
      <c r="L135" s="23"/>
      <c r="M135" s="24"/>
      <c r="N135" s="25"/>
      <c r="O135" s="25"/>
      <c r="P135" s="25"/>
      <c r="Q135" s="26"/>
    </row>
    <row r="136" spans="1:17" s="21" customFormat="1" ht="25.5" x14ac:dyDescent="0.2">
      <c r="A136" s="75" t="s">
        <v>3</v>
      </c>
      <c r="B136" s="76" t="s">
        <v>186</v>
      </c>
      <c r="C136" s="77" t="s">
        <v>4</v>
      </c>
      <c r="D136" s="77" t="s">
        <v>4</v>
      </c>
      <c r="E136" s="78" t="s">
        <v>85</v>
      </c>
      <c r="F136" s="79">
        <v>0</v>
      </c>
      <c r="G136" s="79"/>
      <c r="H136" s="79"/>
      <c r="I136" s="79">
        <v>0</v>
      </c>
      <c r="J136" s="79">
        <f>+J137</f>
        <v>12</v>
      </c>
      <c r="K136" s="79">
        <f t="shared" si="4"/>
        <v>12</v>
      </c>
      <c r="L136" s="23"/>
      <c r="M136" s="24"/>
      <c r="N136" s="25"/>
      <c r="O136" s="25"/>
      <c r="P136" s="25"/>
      <c r="Q136" s="26"/>
    </row>
    <row r="137" spans="1:17" s="21" customFormat="1" ht="13.5" thickBot="1" x14ac:dyDescent="0.25">
      <c r="A137" s="80"/>
      <c r="B137" s="81" t="s">
        <v>127</v>
      </c>
      <c r="C137" s="82">
        <v>3299</v>
      </c>
      <c r="D137" s="82">
        <v>5321</v>
      </c>
      <c r="E137" s="83" t="s">
        <v>99</v>
      </c>
      <c r="F137" s="73">
        <v>0</v>
      </c>
      <c r="G137" s="73"/>
      <c r="H137" s="73"/>
      <c r="I137" s="73">
        <v>0</v>
      </c>
      <c r="J137" s="73">
        <v>12</v>
      </c>
      <c r="K137" s="73">
        <f t="shared" si="4"/>
        <v>12</v>
      </c>
      <c r="L137" s="23"/>
      <c r="M137" s="24"/>
      <c r="N137" s="25"/>
      <c r="O137" s="25"/>
      <c r="P137" s="25"/>
      <c r="Q137" s="26"/>
    </row>
    <row r="138" spans="1:17" s="21" customFormat="1" ht="38.25" x14ac:dyDescent="0.2">
      <c r="A138" s="75" t="s">
        <v>3</v>
      </c>
      <c r="B138" s="76" t="s">
        <v>187</v>
      </c>
      <c r="C138" s="77" t="s">
        <v>4</v>
      </c>
      <c r="D138" s="77" t="s">
        <v>4</v>
      </c>
      <c r="E138" s="78" t="s">
        <v>86</v>
      </c>
      <c r="F138" s="79">
        <v>0</v>
      </c>
      <c r="G138" s="79"/>
      <c r="H138" s="79"/>
      <c r="I138" s="79">
        <v>0</v>
      </c>
      <c r="J138" s="79">
        <f>+J139</f>
        <v>12</v>
      </c>
      <c r="K138" s="79">
        <f t="shared" si="4"/>
        <v>12</v>
      </c>
      <c r="L138" s="23"/>
      <c r="M138" s="24"/>
      <c r="N138" s="25"/>
      <c r="O138" s="25"/>
      <c r="P138" s="25"/>
      <c r="Q138" s="26"/>
    </row>
    <row r="139" spans="1:17" s="21" customFormat="1" ht="13.5" thickBot="1" x14ac:dyDescent="0.25">
      <c r="A139" s="80"/>
      <c r="B139" s="81" t="s">
        <v>127</v>
      </c>
      <c r="C139" s="82">
        <v>3299</v>
      </c>
      <c r="D139" s="82">
        <v>5321</v>
      </c>
      <c r="E139" s="83" t="s">
        <v>99</v>
      </c>
      <c r="F139" s="73">
        <v>0</v>
      </c>
      <c r="G139" s="73"/>
      <c r="H139" s="73"/>
      <c r="I139" s="73">
        <v>0</v>
      </c>
      <c r="J139" s="73">
        <v>12</v>
      </c>
      <c r="K139" s="73">
        <f t="shared" si="4"/>
        <v>12</v>
      </c>
      <c r="L139" s="23"/>
      <c r="M139" s="24"/>
      <c r="N139" s="25"/>
      <c r="O139" s="25"/>
      <c r="P139" s="25"/>
      <c r="Q139" s="26"/>
    </row>
    <row r="140" spans="1:17" s="21" customFormat="1" x14ac:dyDescent="0.2">
      <c r="A140" s="75" t="s">
        <v>3</v>
      </c>
      <c r="B140" s="76" t="s">
        <v>188</v>
      </c>
      <c r="C140" s="77" t="s">
        <v>4</v>
      </c>
      <c r="D140" s="77" t="s">
        <v>4</v>
      </c>
      <c r="E140" s="78" t="s">
        <v>87</v>
      </c>
      <c r="F140" s="79">
        <v>0</v>
      </c>
      <c r="G140" s="79"/>
      <c r="H140" s="79"/>
      <c r="I140" s="79">
        <v>0</v>
      </c>
      <c r="J140" s="79">
        <f>+J141</f>
        <v>40</v>
      </c>
      <c r="K140" s="79">
        <f t="shared" si="4"/>
        <v>40</v>
      </c>
      <c r="L140" s="23"/>
      <c r="M140" s="24"/>
      <c r="N140" s="25"/>
      <c r="O140" s="25"/>
      <c r="P140" s="25"/>
      <c r="Q140" s="26"/>
    </row>
    <row r="141" spans="1:17" s="21" customFormat="1" ht="13.5" thickBot="1" x14ac:dyDescent="0.25">
      <c r="A141" s="80"/>
      <c r="B141" s="81" t="s">
        <v>127</v>
      </c>
      <c r="C141" s="82">
        <v>3299</v>
      </c>
      <c r="D141" s="82">
        <v>5222</v>
      </c>
      <c r="E141" s="83" t="s">
        <v>24</v>
      </c>
      <c r="F141" s="73">
        <v>0</v>
      </c>
      <c r="G141" s="73"/>
      <c r="H141" s="73"/>
      <c r="I141" s="73">
        <v>0</v>
      </c>
      <c r="J141" s="73">
        <v>40</v>
      </c>
      <c r="K141" s="73">
        <f t="shared" si="4"/>
        <v>40</v>
      </c>
      <c r="L141" s="23"/>
      <c r="M141" s="24"/>
      <c r="N141" s="25"/>
      <c r="O141" s="25"/>
      <c r="P141" s="25"/>
      <c r="Q141" s="26"/>
    </row>
    <row r="142" spans="1:17" s="21" customFormat="1" ht="25.5" x14ac:dyDescent="0.2">
      <c r="A142" s="75" t="s">
        <v>3</v>
      </c>
      <c r="B142" s="76" t="s">
        <v>189</v>
      </c>
      <c r="C142" s="77" t="s">
        <v>4</v>
      </c>
      <c r="D142" s="77" t="s">
        <v>4</v>
      </c>
      <c r="E142" s="78" t="s">
        <v>88</v>
      </c>
      <c r="F142" s="79">
        <v>0</v>
      </c>
      <c r="G142" s="79"/>
      <c r="H142" s="79"/>
      <c r="I142" s="79">
        <v>0</v>
      </c>
      <c r="J142" s="79">
        <f>+J143</f>
        <v>40</v>
      </c>
      <c r="K142" s="79">
        <f t="shared" si="4"/>
        <v>40</v>
      </c>
      <c r="L142" s="23"/>
      <c r="M142" s="24"/>
      <c r="N142" s="25"/>
      <c r="O142" s="25"/>
      <c r="P142" s="25"/>
      <c r="Q142" s="26"/>
    </row>
    <row r="143" spans="1:17" s="21" customFormat="1" ht="13.5" thickBot="1" x14ac:dyDescent="0.25">
      <c r="A143" s="80"/>
      <c r="B143" s="81" t="s">
        <v>127</v>
      </c>
      <c r="C143" s="82">
        <v>3299</v>
      </c>
      <c r="D143" s="82">
        <v>5222</v>
      </c>
      <c r="E143" s="83" t="s">
        <v>24</v>
      </c>
      <c r="F143" s="73">
        <v>0</v>
      </c>
      <c r="G143" s="73"/>
      <c r="H143" s="73"/>
      <c r="I143" s="73">
        <v>0</v>
      </c>
      <c r="J143" s="73">
        <v>40</v>
      </c>
      <c r="K143" s="73">
        <f t="shared" si="4"/>
        <v>40</v>
      </c>
      <c r="L143" s="23"/>
      <c r="M143" s="24"/>
      <c r="N143" s="25"/>
      <c r="O143" s="25"/>
      <c r="P143" s="25"/>
      <c r="Q143" s="26"/>
    </row>
    <row r="144" spans="1:17" s="21" customFormat="1" ht="25.5" x14ac:dyDescent="0.2">
      <c r="A144" s="75" t="s">
        <v>3</v>
      </c>
      <c r="B144" s="76" t="s">
        <v>190</v>
      </c>
      <c r="C144" s="77" t="s">
        <v>4</v>
      </c>
      <c r="D144" s="77" t="s">
        <v>4</v>
      </c>
      <c r="E144" s="78" t="s">
        <v>89</v>
      </c>
      <c r="F144" s="79">
        <v>0</v>
      </c>
      <c r="G144" s="79"/>
      <c r="H144" s="79"/>
      <c r="I144" s="79">
        <v>0</v>
      </c>
      <c r="J144" s="79">
        <f>+J145</f>
        <v>31</v>
      </c>
      <c r="K144" s="79">
        <f t="shared" si="4"/>
        <v>31</v>
      </c>
      <c r="L144" s="23"/>
      <c r="M144" s="24"/>
      <c r="N144" s="25"/>
      <c r="O144" s="25"/>
      <c r="P144" s="25"/>
      <c r="Q144" s="26"/>
    </row>
    <row r="145" spans="1:17" s="21" customFormat="1" ht="13.5" thickBot="1" x14ac:dyDescent="0.25">
      <c r="A145" s="80"/>
      <c r="B145" s="81" t="s">
        <v>127</v>
      </c>
      <c r="C145" s="82">
        <v>3299</v>
      </c>
      <c r="D145" s="82">
        <v>5222</v>
      </c>
      <c r="E145" s="83" t="s">
        <v>24</v>
      </c>
      <c r="F145" s="73">
        <v>0</v>
      </c>
      <c r="G145" s="73"/>
      <c r="H145" s="73"/>
      <c r="I145" s="73">
        <v>0</v>
      </c>
      <c r="J145" s="73">
        <v>31</v>
      </c>
      <c r="K145" s="73">
        <f t="shared" si="4"/>
        <v>31</v>
      </c>
      <c r="L145" s="23"/>
      <c r="M145" s="24"/>
      <c r="N145" s="25"/>
      <c r="O145" s="25"/>
      <c r="P145" s="25"/>
      <c r="Q145" s="26"/>
    </row>
    <row r="146" spans="1:17" s="21" customFormat="1" ht="25.5" x14ac:dyDescent="0.2">
      <c r="A146" s="75" t="s">
        <v>3</v>
      </c>
      <c r="B146" s="76" t="s">
        <v>191</v>
      </c>
      <c r="C146" s="77" t="s">
        <v>4</v>
      </c>
      <c r="D146" s="77" t="s">
        <v>4</v>
      </c>
      <c r="E146" s="78" t="s">
        <v>90</v>
      </c>
      <c r="F146" s="79">
        <v>0</v>
      </c>
      <c r="G146" s="79"/>
      <c r="H146" s="79"/>
      <c r="I146" s="79">
        <v>0</v>
      </c>
      <c r="J146" s="79">
        <f>+J147</f>
        <v>40</v>
      </c>
      <c r="K146" s="79">
        <f t="shared" si="4"/>
        <v>40</v>
      </c>
      <c r="L146" s="23"/>
      <c r="M146" s="24"/>
      <c r="N146" s="25"/>
      <c r="O146" s="25"/>
      <c r="P146" s="25"/>
      <c r="Q146" s="26"/>
    </row>
    <row r="147" spans="1:17" s="21" customFormat="1" ht="13.5" thickBot="1" x14ac:dyDescent="0.25">
      <c r="A147" s="80"/>
      <c r="B147" s="81" t="s">
        <v>127</v>
      </c>
      <c r="C147" s="82">
        <v>3299</v>
      </c>
      <c r="D147" s="82">
        <v>5321</v>
      </c>
      <c r="E147" s="83" t="s">
        <v>99</v>
      </c>
      <c r="F147" s="73">
        <v>0</v>
      </c>
      <c r="G147" s="73"/>
      <c r="H147" s="73"/>
      <c r="I147" s="73">
        <v>0</v>
      </c>
      <c r="J147" s="73">
        <v>40</v>
      </c>
      <c r="K147" s="73">
        <f t="shared" si="4"/>
        <v>40</v>
      </c>
      <c r="L147" s="23"/>
      <c r="M147" s="24"/>
      <c r="N147" s="25"/>
      <c r="O147" s="25"/>
      <c r="P147" s="25"/>
      <c r="Q147" s="26"/>
    </row>
    <row r="148" spans="1:17" s="21" customFormat="1" ht="25.5" x14ac:dyDescent="0.2">
      <c r="A148" s="75" t="s">
        <v>3</v>
      </c>
      <c r="B148" s="76" t="s">
        <v>192</v>
      </c>
      <c r="C148" s="77" t="s">
        <v>4</v>
      </c>
      <c r="D148" s="77" t="s">
        <v>4</v>
      </c>
      <c r="E148" s="78" t="s">
        <v>91</v>
      </c>
      <c r="F148" s="79">
        <v>0</v>
      </c>
      <c r="G148" s="79"/>
      <c r="H148" s="79"/>
      <c r="I148" s="79">
        <v>0</v>
      </c>
      <c r="J148" s="79">
        <f>+J149</f>
        <v>10</v>
      </c>
      <c r="K148" s="79">
        <f t="shared" ref="K148:K168" si="5">+I148+J148</f>
        <v>10</v>
      </c>
      <c r="L148" s="23"/>
      <c r="M148" s="24"/>
      <c r="N148" s="25"/>
      <c r="O148" s="25"/>
      <c r="P148" s="25"/>
      <c r="Q148" s="26"/>
    </row>
    <row r="149" spans="1:17" s="21" customFormat="1" ht="13.5" thickBot="1" x14ac:dyDescent="0.25">
      <c r="A149" s="80"/>
      <c r="B149" s="81" t="s">
        <v>127</v>
      </c>
      <c r="C149" s="82">
        <v>3299</v>
      </c>
      <c r="D149" s="82">
        <v>5321</v>
      </c>
      <c r="E149" s="83" t="s">
        <v>99</v>
      </c>
      <c r="F149" s="73">
        <v>0</v>
      </c>
      <c r="G149" s="73"/>
      <c r="H149" s="73"/>
      <c r="I149" s="73">
        <v>0</v>
      </c>
      <c r="J149" s="73">
        <v>10</v>
      </c>
      <c r="K149" s="73">
        <f t="shared" si="5"/>
        <v>10</v>
      </c>
      <c r="L149" s="23"/>
      <c r="M149" s="24"/>
      <c r="N149" s="25"/>
      <c r="O149" s="25"/>
      <c r="P149" s="25"/>
      <c r="Q149" s="26"/>
    </row>
    <row r="150" spans="1:17" s="21" customFormat="1" ht="25.5" x14ac:dyDescent="0.2">
      <c r="A150" s="75" t="s">
        <v>3</v>
      </c>
      <c r="B150" s="76" t="s">
        <v>193</v>
      </c>
      <c r="C150" s="77" t="s">
        <v>4</v>
      </c>
      <c r="D150" s="77" t="s">
        <v>4</v>
      </c>
      <c r="E150" s="78" t="s">
        <v>92</v>
      </c>
      <c r="F150" s="79">
        <v>0</v>
      </c>
      <c r="G150" s="79"/>
      <c r="H150" s="79"/>
      <c r="I150" s="79">
        <v>0</v>
      </c>
      <c r="J150" s="79">
        <f>+J151</f>
        <v>40</v>
      </c>
      <c r="K150" s="79">
        <f t="shared" si="5"/>
        <v>40</v>
      </c>
      <c r="L150" s="23"/>
      <c r="M150" s="24"/>
      <c r="N150" s="25"/>
      <c r="O150" s="25"/>
      <c r="P150" s="25"/>
      <c r="Q150" s="26"/>
    </row>
    <row r="151" spans="1:17" s="21" customFormat="1" ht="13.5" thickBot="1" x14ac:dyDescent="0.25">
      <c r="A151" s="80"/>
      <c r="B151" s="81" t="s">
        <v>127</v>
      </c>
      <c r="C151" s="82">
        <v>3299</v>
      </c>
      <c r="D151" s="82">
        <v>5321</v>
      </c>
      <c r="E151" s="83" t="s">
        <v>99</v>
      </c>
      <c r="F151" s="73">
        <v>0</v>
      </c>
      <c r="G151" s="73"/>
      <c r="H151" s="73"/>
      <c r="I151" s="73">
        <v>0</v>
      </c>
      <c r="J151" s="73">
        <v>40</v>
      </c>
      <c r="K151" s="73">
        <f t="shared" si="5"/>
        <v>40</v>
      </c>
      <c r="L151" s="23"/>
      <c r="M151" s="24"/>
      <c r="N151" s="25"/>
      <c r="O151" s="25"/>
      <c r="P151" s="25"/>
      <c r="Q151" s="26"/>
    </row>
    <row r="152" spans="1:17" s="21" customFormat="1" ht="25.5" x14ac:dyDescent="0.2">
      <c r="A152" s="75" t="s">
        <v>3</v>
      </c>
      <c r="B152" s="76" t="s">
        <v>194</v>
      </c>
      <c r="C152" s="77" t="s">
        <v>4</v>
      </c>
      <c r="D152" s="77" t="s">
        <v>4</v>
      </c>
      <c r="E152" s="78" t="s">
        <v>93</v>
      </c>
      <c r="F152" s="79">
        <v>0</v>
      </c>
      <c r="G152" s="79"/>
      <c r="H152" s="79"/>
      <c r="I152" s="79">
        <v>0</v>
      </c>
      <c r="J152" s="79">
        <f>+J153</f>
        <v>25</v>
      </c>
      <c r="K152" s="79">
        <f t="shared" si="5"/>
        <v>25</v>
      </c>
      <c r="L152" s="23"/>
      <c r="M152" s="24"/>
      <c r="N152" s="25"/>
      <c r="O152" s="25"/>
      <c r="P152" s="25"/>
      <c r="Q152" s="26"/>
    </row>
    <row r="153" spans="1:17" s="21" customFormat="1" ht="26.25" thickBot="1" x14ac:dyDescent="0.25">
      <c r="A153" s="80"/>
      <c r="B153" s="81" t="s">
        <v>127</v>
      </c>
      <c r="C153" s="82">
        <v>3299</v>
      </c>
      <c r="D153" s="82">
        <v>5331</v>
      </c>
      <c r="E153" s="83" t="s">
        <v>100</v>
      </c>
      <c r="F153" s="73">
        <v>0</v>
      </c>
      <c r="G153" s="73"/>
      <c r="H153" s="73"/>
      <c r="I153" s="73">
        <v>0</v>
      </c>
      <c r="J153" s="73">
        <v>25</v>
      </c>
      <c r="K153" s="73">
        <f t="shared" si="5"/>
        <v>25</v>
      </c>
      <c r="L153" s="23"/>
      <c r="M153" s="24"/>
      <c r="N153" s="25"/>
      <c r="O153" s="25"/>
      <c r="P153" s="25"/>
      <c r="Q153" s="26"/>
    </row>
    <row r="154" spans="1:17" s="21" customFormat="1" ht="25.5" x14ac:dyDescent="0.2">
      <c r="A154" s="75" t="s">
        <v>3</v>
      </c>
      <c r="B154" s="76" t="s">
        <v>195</v>
      </c>
      <c r="C154" s="77" t="s">
        <v>4</v>
      </c>
      <c r="D154" s="77" t="s">
        <v>4</v>
      </c>
      <c r="E154" s="78" t="s">
        <v>94</v>
      </c>
      <c r="F154" s="79">
        <v>0</v>
      </c>
      <c r="G154" s="79"/>
      <c r="H154" s="79"/>
      <c r="I154" s="79">
        <v>0</v>
      </c>
      <c r="J154" s="79">
        <f>+J155</f>
        <v>25</v>
      </c>
      <c r="K154" s="79">
        <f t="shared" si="5"/>
        <v>25</v>
      </c>
      <c r="L154" s="23"/>
      <c r="M154" s="24"/>
      <c r="N154" s="25"/>
      <c r="O154" s="25"/>
      <c r="P154" s="25"/>
      <c r="Q154" s="26"/>
    </row>
    <row r="155" spans="1:17" s="21" customFormat="1" ht="13.5" thickBot="1" x14ac:dyDescent="0.25">
      <c r="A155" s="80"/>
      <c r="B155" s="81" t="s">
        <v>127</v>
      </c>
      <c r="C155" s="82">
        <v>3299</v>
      </c>
      <c r="D155" s="82">
        <v>5321</v>
      </c>
      <c r="E155" s="83" t="s">
        <v>99</v>
      </c>
      <c r="F155" s="73">
        <v>0</v>
      </c>
      <c r="G155" s="73"/>
      <c r="H155" s="73"/>
      <c r="I155" s="73">
        <v>0</v>
      </c>
      <c r="J155" s="73">
        <v>25</v>
      </c>
      <c r="K155" s="73">
        <f t="shared" si="5"/>
        <v>25</v>
      </c>
      <c r="L155" s="23"/>
      <c r="M155" s="24"/>
      <c r="N155" s="25"/>
      <c r="O155" s="25"/>
      <c r="P155" s="25"/>
      <c r="Q155" s="26"/>
    </row>
    <row r="156" spans="1:17" s="21" customFormat="1" ht="25.5" x14ac:dyDescent="0.2">
      <c r="A156" s="75" t="s">
        <v>3</v>
      </c>
      <c r="B156" s="76" t="s">
        <v>196</v>
      </c>
      <c r="C156" s="77" t="s">
        <v>4</v>
      </c>
      <c r="D156" s="77" t="s">
        <v>4</v>
      </c>
      <c r="E156" s="78" t="s">
        <v>95</v>
      </c>
      <c r="F156" s="79">
        <v>0</v>
      </c>
      <c r="G156" s="79"/>
      <c r="H156" s="79"/>
      <c r="I156" s="79">
        <v>0</v>
      </c>
      <c r="J156" s="79">
        <f>+J157</f>
        <v>36</v>
      </c>
      <c r="K156" s="79">
        <f t="shared" si="5"/>
        <v>36</v>
      </c>
      <c r="L156" s="23"/>
      <c r="M156" s="24"/>
      <c r="N156" s="25"/>
      <c r="O156" s="25"/>
      <c r="P156" s="25"/>
      <c r="Q156" s="26"/>
    </row>
    <row r="157" spans="1:17" s="21" customFormat="1" ht="13.5" thickBot="1" x14ac:dyDescent="0.25">
      <c r="A157" s="80"/>
      <c r="B157" s="81" t="s">
        <v>127</v>
      </c>
      <c r="C157" s="82">
        <v>3299</v>
      </c>
      <c r="D157" s="82">
        <v>5321</v>
      </c>
      <c r="E157" s="83" t="s">
        <v>99</v>
      </c>
      <c r="F157" s="73">
        <v>0</v>
      </c>
      <c r="G157" s="73"/>
      <c r="H157" s="73"/>
      <c r="I157" s="73">
        <v>0</v>
      </c>
      <c r="J157" s="73">
        <v>36</v>
      </c>
      <c r="K157" s="73">
        <f t="shared" si="5"/>
        <v>36</v>
      </c>
      <c r="L157" s="23"/>
      <c r="M157" s="24"/>
      <c r="N157" s="25"/>
      <c r="O157" s="25"/>
      <c r="P157" s="25"/>
      <c r="Q157" s="26"/>
    </row>
    <row r="158" spans="1:17" s="21" customFormat="1" ht="25.5" x14ac:dyDescent="0.2">
      <c r="A158" s="75" t="s">
        <v>3</v>
      </c>
      <c r="B158" s="76" t="s">
        <v>197</v>
      </c>
      <c r="C158" s="77" t="s">
        <v>4</v>
      </c>
      <c r="D158" s="77" t="s">
        <v>4</v>
      </c>
      <c r="E158" s="78" t="s">
        <v>96</v>
      </c>
      <c r="F158" s="79">
        <v>0</v>
      </c>
      <c r="G158" s="79"/>
      <c r="H158" s="79"/>
      <c r="I158" s="79">
        <v>0</v>
      </c>
      <c r="J158" s="79">
        <f>+J159</f>
        <v>11</v>
      </c>
      <c r="K158" s="79">
        <f t="shared" si="5"/>
        <v>11</v>
      </c>
      <c r="L158" s="23"/>
      <c r="M158" s="24"/>
      <c r="N158" s="25"/>
      <c r="O158" s="25"/>
      <c r="P158" s="25"/>
      <c r="Q158" s="26"/>
    </row>
    <row r="159" spans="1:17" s="21" customFormat="1" ht="26.25" thickBot="1" x14ac:dyDescent="0.25">
      <c r="A159" s="80"/>
      <c r="B159" s="81" t="s">
        <v>127</v>
      </c>
      <c r="C159" s="82">
        <v>3299</v>
      </c>
      <c r="D159" s="82">
        <v>5331</v>
      </c>
      <c r="E159" s="83" t="s">
        <v>100</v>
      </c>
      <c r="F159" s="73">
        <v>0</v>
      </c>
      <c r="G159" s="73"/>
      <c r="H159" s="73"/>
      <c r="I159" s="73">
        <v>0</v>
      </c>
      <c r="J159" s="73">
        <v>11</v>
      </c>
      <c r="K159" s="73">
        <f t="shared" si="5"/>
        <v>11</v>
      </c>
      <c r="L159" s="23"/>
      <c r="M159" s="24"/>
      <c r="N159" s="25"/>
      <c r="O159" s="25"/>
      <c r="P159" s="25"/>
      <c r="Q159" s="26"/>
    </row>
    <row r="160" spans="1:17" s="21" customFormat="1" ht="25.5" x14ac:dyDescent="0.2">
      <c r="A160" s="75" t="s">
        <v>3</v>
      </c>
      <c r="B160" s="76" t="s">
        <v>198</v>
      </c>
      <c r="C160" s="77" t="s">
        <v>4</v>
      </c>
      <c r="D160" s="77" t="s">
        <v>4</v>
      </c>
      <c r="E160" s="78" t="s">
        <v>97</v>
      </c>
      <c r="F160" s="79">
        <v>0</v>
      </c>
      <c r="G160" s="79"/>
      <c r="H160" s="79"/>
      <c r="I160" s="79">
        <v>0</v>
      </c>
      <c r="J160" s="79">
        <f>+J161</f>
        <v>18</v>
      </c>
      <c r="K160" s="79">
        <f t="shared" si="5"/>
        <v>18</v>
      </c>
      <c r="L160" s="23"/>
      <c r="M160" s="24"/>
      <c r="N160" s="25"/>
      <c r="O160" s="25"/>
      <c r="P160" s="25"/>
      <c r="Q160" s="26"/>
    </row>
    <row r="161" spans="1:17" s="21" customFormat="1" ht="13.5" thickBot="1" x14ac:dyDescent="0.25">
      <c r="A161" s="80"/>
      <c r="B161" s="81" t="s">
        <v>127</v>
      </c>
      <c r="C161" s="82">
        <v>3299</v>
      </c>
      <c r="D161" s="82">
        <v>5222</v>
      </c>
      <c r="E161" s="83" t="s">
        <v>24</v>
      </c>
      <c r="F161" s="73">
        <v>0</v>
      </c>
      <c r="G161" s="73"/>
      <c r="H161" s="73"/>
      <c r="I161" s="73">
        <v>0</v>
      </c>
      <c r="J161" s="73">
        <v>18</v>
      </c>
      <c r="K161" s="73">
        <f t="shared" si="5"/>
        <v>18</v>
      </c>
      <c r="L161" s="23"/>
      <c r="M161" s="24"/>
      <c r="N161" s="25"/>
      <c r="O161" s="25"/>
      <c r="P161" s="25"/>
      <c r="Q161" s="26"/>
    </row>
    <row r="162" spans="1:17" s="21" customFormat="1" ht="25.5" x14ac:dyDescent="0.2">
      <c r="A162" s="75" t="s">
        <v>3</v>
      </c>
      <c r="B162" s="76" t="s">
        <v>199</v>
      </c>
      <c r="C162" s="77" t="s">
        <v>4</v>
      </c>
      <c r="D162" s="77" t="s">
        <v>4</v>
      </c>
      <c r="E162" s="78" t="s">
        <v>98</v>
      </c>
      <c r="F162" s="79">
        <v>0</v>
      </c>
      <c r="G162" s="79"/>
      <c r="H162" s="79"/>
      <c r="I162" s="79">
        <v>0</v>
      </c>
      <c r="J162" s="79">
        <f>+J163</f>
        <v>28</v>
      </c>
      <c r="K162" s="79">
        <f t="shared" si="5"/>
        <v>28</v>
      </c>
      <c r="L162" s="23"/>
      <c r="M162" s="24"/>
      <c r="N162" s="25"/>
      <c r="O162" s="25"/>
      <c r="P162" s="25"/>
      <c r="Q162" s="26"/>
    </row>
    <row r="163" spans="1:17" s="21" customFormat="1" ht="13.5" thickBot="1" x14ac:dyDescent="0.25">
      <c r="A163" s="80"/>
      <c r="B163" s="81" t="s">
        <v>127</v>
      </c>
      <c r="C163" s="82">
        <v>3299</v>
      </c>
      <c r="D163" s="82">
        <v>5222</v>
      </c>
      <c r="E163" s="83" t="s">
        <v>24</v>
      </c>
      <c r="F163" s="73">
        <v>0</v>
      </c>
      <c r="G163" s="73"/>
      <c r="H163" s="73"/>
      <c r="I163" s="73">
        <v>0</v>
      </c>
      <c r="J163" s="73">
        <v>28</v>
      </c>
      <c r="K163" s="73">
        <f t="shared" si="5"/>
        <v>28</v>
      </c>
      <c r="L163" s="23"/>
      <c r="M163" s="24"/>
      <c r="N163" s="25"/>
      <c r="O163" s="25"/>
      <c r="P163" s="25"/>
      <c r="Q163" s="26"/>
    </row>
    <row r="164" spans="1:17" s="21" customFormat="1" ht="38.25" x14ac:dyDescent="0.2">
      <c r="A164" s="75" t="s">
        <v>3</v>
      </c>
      <c r="B164" s="76" t="s">
        <v>200</v>
      </c>
      <c r="C164" s="77" t="s">
        <v>4</v>
      </c>
      <c r="D164" s="77" t="s">
        <v>4</v>
      </c>
      <c r="E164" s="78" t="s">
        <v>229</v>
      </c>
      <c r="F164" s="79">
        <v>0</v>
      </c>
      <c r="G164" s="79"/>
      <c r="H164" s="79"/>
      <c r="I164" s="79">
        <v>0</v>
      </c>
      <c r="J164" s="79">
        <f>+J165</f>
        <v>15</v>
      </c>
      <c r="K164" s="79">
        <f t="shared" si="5"/>
        <v>15</v>
      </c>
      <c r="L164" s="23"/>
      <c r="M164" s="24"/>
      <c r="N164" s="25"/>
      <c r="O164" s="25"/>
      <c r="P164" s="25"/>
      <c r="Q164" s="26"/>
    </row>
    <row r="165" spans="1:17" s="21" customFormat="1" ht="13.5" thickBot="1" x14ac:dyDescent="0.25">
      <c r="A165" s="80"/>
      <c r="B165" s="81" t="s">
        <v>127</v>
      </c>
      <c r="C165" s="82">
        <v>3299</v>
      </c>
      <c r="D165" s="82">
        <v>5222</v>
      </c>
      <c r="E165" s="83" t="s">
        <v>24</v>
      </c>
      <c r="F165" s="73">
        <v>0</v>
      </c>
      <c r="G165" s="73"/>
      <c r="H165" s="73"/>
      <c r="I165" s="73">
        <v>0</v>
      </c>
      <c r="J165" s="73">
        <v>15</v>
      </c>
      <c r="K165" s="73">
        <f t="shared" si="5"/>
        <v>15</v>
      </c>
      <c r="L165" s="23"/>
      <c r="M165" s="24"/>
      <c r="N165" s="25"/>
      <c r="O165" s="25"/>
      <c r="P165" s="25"/>
      <c r="Q165" s="26"/>
    </row>
    <row r="166" spans="1:17" s="21" customFormat="1" ht="26.25" thickBot="1" x14ac:dyDescent="0.25">
      <c r="A166" s="84" t="s">
        <v>3</v>
      </c>
      <c r="B166" s="56" t="s">
        <v>4</v>
      </c>
      <c r="C166" s="57" t="s">
        <v>4</v>
      </c>
      <c r="D166" s="57" t="s">
        <v>4</v>
      </c>
      <c r="E166" s="58" t="s">
        <v>20</v>
      </c>
      <c r="F166" s="59">
        <v>0</v>
      </c>
      <c r="G166" s="59">
        <f>G167</f>
        <v>0</v>
      </c>
      <c r="H166" s="59">
        <f>H167</f>
        <v>250</v>
      </c>
      <c r="I166" s="59">
        <f t="shared" ref="I166:I220" si="6">G166+H166</f>
        <v>250</v>
      </c>
      <c r="J166" s="59">
        <f>SUM(J167:J194)/2</f>
        <v>0</v>
      </c>
      <c r="K166" s="59">
        <f t="shared" si="5"/>
        <v>250</v>
      </c>
      <c r="L166" s="23"/>
      <c r="M166" s="24"/>
      <c r="N166" s="25"/>
      <c r="O166" s="25"/>
      <c r="P166" s="25"/>
      <c r="Q166" s="26"/>
    </row>
    <row r="167" spans="1:17" s="21" customFormat="1" ht="25.5" x14ac:dyDescent="0.2">
      <c r="A167" s="62" t="s">
        <v>3</v>
      </c>
      <c r="B167" s="63" t="s">
        <v>201</v>
      </c>
      <c r="C167" s="64" t="s">
        <v>4</v>
      </c>
      <c r="D167" s="64" t="s">
        <v>4</v>
      </c>
      <c r="E167" s="65" t="s">
        <v>21</v>
      </c>
      <c r="F167" s="66">
        <v>0</v>
      </c>
      <c r="G167" s="66">
        <f>G168</f>
        <v>0</v>
      </c>
      <c r="H167" s="66">
        <f>H168</f>
        <v>250</v>
      </c>
      <c r="I167" s="66">
        <f t="shared" si="6"/>
        <v>250</v>
      </c>
      <c r="J167" s="79">
        <f>+J168</f>
        <v>-250</v>
      </c>
      <c r="K167" s="79">
        <f t="shared" si="5"/>
        <v>0</v>
      </c>
      <c r="L167" s="23"/>
      <c r="M167" s="24"/>
      <c r="N167" s="25"/>
      <c r="O167" s="25"/>
      <c r="P167" s="25"/>
      <c r="Q167" s="26"/>
    </row>
    <row r="168" spans="1:17" s="21" customFormat="1" ht="13.5" thickBot="1" x14ac:dyDescent="0.25">
      <c r="A168" s="80"/>
      <c r="B168" s="85" t="s">
        <v>127</v>
      </c>
      <c r="C168" s="86">
        <v>3299</v>
      </c>
      <c r="D168" s="86">
        <v>5901</v>
      </c>
      <c r="E168" s="83" t="s">
        <v>5</v>
      </c>
      <c r="F168" s="73">
        <v>0</v>
      </c>
      <c r="G168" s="73">
        <v>0</v>
      </c>
      <c r="H168" s="73">
        <v>250</v>
      </c>
      <c r="I168" s="73">
        <f t="shared" si="6"/>
        <v>250</v>
      </c>
      <c r="J168" s="87">
        <v>-250</v>
      </c>
      <c r="K168" s="87">
        <f t="shared" si="5"/>
        <v>0</v>
      </c>
      <c r="L168" s="23"/>
      <c r="M168" s="24"/>
      <c r="N168" s="25"/>
      <c r="O168" s="25"/>
      <c r="P168" s="25"/>
      <c r="Q168" s="26"/>
    </row>
    <row r="169" spans="1:17" s="21" customFormat="1" ht="25.5" x14ac:dyDescent="0.2">
      <c r="A169" s="75" t="s">
        <v>3</v>
      </c>
      <c r="B169" s="76" t="s">
        <v>202</v>
      </c>
      <c r="C169" s="77" t="s">
        <v>4</v>
      </c>
      <c r="D169" s="77" t="s">
        <v>4</v>
      </c>
      <c r="E169" s="78" t="s">
        <v>106</v>
      </c>
      <c r="F169" s="79">
        <v>0</v>
      </c>
      <c r="G169" s="79"/>
      <c r="H169" s="79"/>
      <c r="I169" s="79">
        <v>0</v>
      </c>
      <c r="J169" s="79">
        <f>+J170</f>
        <v>16</v>
      </c>
      <c r="K169" s="79">
        <f t="shared" ref="K169:K170" si="7">+I169+J169</f>
        <v>16</v>
      </c>
      <c r="L169" s="23"/>
      <c r="M169" s="24"/>
      <c r="N169" s="25"/>
      <c r="O169" s="25"/>
      <c r="P169" s="25"/>
      <c r="Q169" s="26"/>
    </row>
    <row r="170" spans="1:17" s="21" customFormat="1" ht="13.5" thickBot="1" x14ac:dyDescent="0.25">
      <c r="A170" s="80"/>
      <c r="B170" s="81" t="s">
        <v>127</v>
      </c>
      <c r="C170" s="82">
        <v>3299</v>
      </c>
      <c r="D170" s="82">
        <v>5321</v>
      </c>
      <c r="E170" s="83" t="s">
        <v>99</v>
      </c>
      <c r="F170" s="73">
        <v>0</v>
      </c>
      <c r="G170" s="73"/>
      <c r="H170" s="73"/>
      <c r="I170" s="73">
        <v>0</v>
      </c>
      <c r="J170" s="73">
        <v>16</v>
      </c>
      <c r="K170" s="73">
        <f t="shared" si="7"/>
        <v>16</v>
      </c>
      <c r="L170" s="23"/>
      <c r="M170" s="24"/>
      <c r="N170" s="25"/>
      <c r="O170" s="25"/>
      <c r="P170" s="25"/>
      <c r="Q170" s="26"/>
    </row>
    <row r="171" spans="1:17" s="21" customFormat="1" ht="25.5" x14ac:dyDescent="0.2">
      <c r="A171" s="75" t="s">
        <v>3</v>
      </c>
      <c r="B171" s="76" t="s">
        <v>203</v>
      </c>
      <c r="C171" s="77" t="s">
        <v>4</v>
      </c>
      <c r="D171" s="77" t="s">
        <v>4</v>
      </c>
      <c r="E171" s="78" t="s">
        <v>107</v>
      </c>
      <c r="F171" s="79">
        <v>0</v>
      </c>
      <c r="G171" s="79"/>
      <c r="H171" s="79"/>
      <c r="I171" s="79">
        <v>0</v>
      </c>
      <c r="J171" s="79">
        <f t="shared" ref="J171" si="8">+J172</f>
        <v>37</v>
      </c>
      <c r="K171" s="79">
        <f t="shared" ref="K171:K197" si="9">+I171+J171</f>
        <v>37</v>
      </c>
      <c r="L171" s="23"/>
      <c r="M171" s="24"/>
      <c r="N171" s="25"/>
      <c r="O171" s="25"/>
      <c r="P171" s="25"/>
      <c r="Q171" s="26"/>
    </row>
    <row r="172" spans="1:17" s="21" customFormat="1" ht="26.25" thickBot="1" x14ac:dyDescent="0.25">
      <c r="A172" s="80"/>
      <c r="B172" s="81" t="s">
        <v>127</v>
      </c>
      <c r="C172" s="82">
        <v>3299</v>
      </c>
      <c r="D172" s="82">
        <v>5331</v>
      </c>
      <c r="E172" s="83" t="s">
        <v>100</v>
      </c>
      <c r="F172" s="73">
        <v>0</v>
      </c>
      <c r="G172" s="73"/>
      <c r="H172" s="73"/>
      <c r="I172" s="73">
        <v>0</v>
      </c>
      <c r="J172" s="73">
        <v>37</v>
      </c>
      <c r="K172" s="73">
        <f t="shared" si="9"/>
        <v>37</v>
      </c>
      <c r="L172" s="23"/>
      <c r="M172" s="24"/>
      <c r="N172" s="25"/>
      <c r="O172" s="25"/>
      <c r="P172" s="25"/>
      <c r="Q172" s="26"/>
    </row>
    <row r="173" spans="1:17" s="21" customFormat="1" ht="25.5" x14ac:dyDescent="0.2">
      <c r="A173" s="75" t="s">
        <v>3</v>
      </c>
      <c r="B173" s="76" t="s">
        <v>204</v>
      </c>
      <c r="C173" s="77" t="s">
        <v>4</v>
      </c>
      <c r="D173" s="77" t="s">
        <v>4</v>
      </c>
      <c r="E173" s="78" t="s">
        <v>108</v>
      </c>
      <c r="F173" s="79">
        <v>0</v>
      </c>
      <c r="G173" s="79"/>
      <c r="H173" s="79"/>
      <c r="I173" s="79">
        <v>0</v>
      </c>
      <c r="J173" s="79">
        <f t="shared" ref="J173" si="10">+J174</f>
        <v>19</v>
      </c>
      <c r="K173" s="79">
        <f t="shared" si="9"/>
        <v>19</v>
      </c>
      <c r="L173" s="23"/>
      <c r="M173" s="24"/>
      <c r="N173" s="25"/>
      <c r="O173" s="25"/>
      <c r="P173" s="25"/>
      <c r="Q173" s="26"/>
    </row>
    <row r="174" spans="1:17" s="21" customFormat="1" ht="26.25" thickBot="1" x14ac:dyDescent="0.25">
      <c r="A174" s="80"/>
      <c r="B174" s="81" t="s">
        <v>127</v>
      </c>
      <c r="C174" s="82">
        <v>3299</v>
      </c>
      <c r="D174" s="82">
        <v>5331</v>
      </c>
      <c r="E174" s="83" t="s">
        <v>100</v>
      </c>
      <c r="F174" s="73">
        <v>0</v>
      </c>
      <c r="G174" s="73"/>
      <c r="H174" s="73"/>
      <c r="I174" s="73">
        <v>0</v>
      </c>
      <c r="J174" s="73">
        <v>19</v>
      </c>
      <c r="K174" s="73">
        <f t="shared" si="9"/>
        <v>19</v>
      </c>
      <c r="L174" s="23"/>
      <c r="M174" s="24"/>
      <c r="N174" s="25"/>
      <c r="O174" s="25"/>
      <c r="P174" s="25"/>
      <c r="Q174" s="26"/>
    </row>
    <row r="175" spans="1:17" s="21" customFormat="1" ht="25.5" x14ac:dyDescent="0.2">
      <c r="A175" s="75" t="s">
        <v>3</v>
      </c>
      <c r="B175" s="76" t="s">
        <v>205</v>
      </c>
      <c r="C175" s="77" t="s">
        <v>4</v>
      </c>
      <c r="D175" s="77" t="s">
        <v>4</v>
      </c>
      <c r="E175" s="78" t="s">
        <v>231</v>
      </c>
      <c r="F175" s="79">
        <v>0</v>
      </c>
      <c r="G175" s="79"/>
      <c r="H175" s="79"/>
      <c r="I175" s="79">
        <v>0</v>
      </c>
      <c r="J175" s="79">
        <f t="shared" ref="J175" si="11">+J176</f>
        <v>28</v>
      </c>
      <c r="K175" s="79">
        <f t="shared" si="9"/>
        <v>28</v>
      </c>
      <c r="L175" s="23"/>
      <c r="M175" s="24"/>
      <c r="N175" s="25"/>
      <c r="O175" s="25"/>
      <c r="P175" s="25"/>
      <c r="Q175" s="26"/>
    </row>
    <row r="176" spans="1:17" s="21" customFormat="1" ht="13.5" thickBot="1" x14ac:dyDescent="0.25">
      <c r="A176" s="80"/>
      <c r="B176" s="81" t="s">
        <v>127</v>
      </c>
      <c r="C176" s="82">
        <v>3299</v>
      </c>
      <c r="D176" s="82">
        <v>5321</v>
      </c>
      <c r="E176" s="83" t="s">
        <v>99</v>
      </c>
      <c r="F176" s="73">
        <v>0</v>
      </c>
      <c r="G176" s="73"/>
      <c r="H176" s="73"/>
      <c r="I176" s="73">
        <v>0</v>
      </c>
      <c r="J176" s="73">
        <v>28</v>
      </c>
      <c r="K176" s="73">
        <f t="shared" si="9"/>
        <v>28</v>
      </c>
      <c r="L176" s="23"/>
      <c r="M176" s="24"/>
      <c r="N176" s="25"/>
      <c r="O176" s="25"/>
      <c r="P176" s="25"/>
      <c r="Q176" s="26"/>
    </row>
    <row r="177" spans="1:17" s="21" customFormat="1" ht="38.25" x14ac:dyDescent="0.2">
      <c r="A177" s="75" t="s">
        <v>3</v>
      </c>
      <c r="B177" s="76" t="s">
        <v>206</v>
      </c>
      <c r="C177" s="77" t="s">
        <v>4</v>
      </c>
      <c r="D177" s="77" t="s">
        <v>4</v>
      </c>
      <c r="E177" s="78" t="s">
        <v>109</v>
      </c>
      <c r="F177" s="79">
        <v>0</v>
      </c>
      <c r="G177" s="79"/>
      <c r="H177" s="79"/>
      <c r="I177" s="79">
        <v>0</v>
      </c>
      <c r="J177" s="79">
        <f t="shared" ref="J177" si="12">+J178</f>
        <v>15</v>
      </c>
      <c r="K177" s="79">
        <f t="shared" si="9"/>
        <v>15</v>
      </c>
      <c r="L177" s="23"/>
      <c r="M177" s="24"/>
      <c r="N177" s="25"/>
      <c r="O177" s="25"/>
      <c r="P177" s="25"/>
      <c r="Q177" s="26"/>
    </row>
    <row r="178" spans="1:17" s="21" customFormat="1" ht="13.5" thickBot="1" x14ac:dyDescent="0.25">
      <c r="A178" s="80"/>
      <c r="B178" s="81" t="s">
        <v>127</v>
      </c>
      <c r="C178" s="82">
        <v>3299</v>
      </c>
      <c r="D178" s="82">
        <v>5321</v>
      </c>
      <c r="E178" s="83" t="s">
        <v>99</v>
      </c>
      <c r="F178" s="73">
        <v>0</v>
      </c>
      <c r="G178" s="73"/>
      <c r="H178" s="73"/>
      <c r="I178" s="73">
        <v>0</v>
      </c>
      <c r="J178" s="73">
        <v>15</v>
      </c>
      <c r="K178" s="73">
        <f t="shared" si="9"/>
        <v>15</v>
      </c>
      <c r="L178" s="23"/>
      <c r="M178" s="24"/>
      <c r="N178" s="25"/>
      <c r="O178" s="25"/>
      <c r="P178" s="25"/>
      <c r="Q178" s="26"/>
    </row>
    <row r="179" spans="1:17" s="21" customFormat="1" ht="25.5" x14ac:dyDescent="0.2">
      <c r="A179" s="75" t="s">
        <v>3</v>
      </c>
      <c r="B179" s="76" t="s">
        <v>207</v>
      </c>
      <c r="C179" s="77" t="s">
        <v>4</v>
      </c>
      <c r="D179" s="77" t="s">
        <v>4</v>
      </c>
      <c r="E179" s="78" t="s">
        <v>110</v>
      </c>
      <c r="F179" s="79">
        <v>0</v>
      </c>
      <c r="G179" s="79"/>
      <c r="H179" s="79"/>
      <c r="I179" s="79">
        <v>0</v>
      </c>
      <c r="J179" s="79">
        <f t="shared" ref="J179" si="13">+J180</f>
        <v>13</v>
      </c>
      <c r="K179" s="79">
        <f t="shared" si="9"/>
        <v>13</v>
      </c>
      <c r="L179" s="23"/>
      <c r="M179" s="24"/>
      <c r="N179" s="25"/>
      <c r="O179" s="25"/>
      <c r="P179" s="25"/>
      <c r="Q179" s="26"/>
    </row>
    <row r="180" spans="1:17" s="21" customFormat="1" ht="13.5" thickBot="1" x14ac:dyDescent="0.25">
      <c r="A180" s="80"/>
      <c r="B180" s="81" t="s">
        <v>127</v>
      </c>
      <c r="C180" s="82">
        <v>3299</v>
      </c>
      <c r="D180" s="82">
        <v>5321</v>
      </c>
      <c r="E180" s="83" t="s">
        <v>99</v>
      </c>
      <c r="F180" s="73">
        <v>0</v>
      </c>
      <c r="G180" s="73"/>
      <c r="H180" s="73"/>
      <c r="I180" s="73">
        <v>0</v>
      </c>
      <c r="J180" s="73">
        <v>13</v>
      </c>
      <c r="K180" s="73">
        <f t="shared" si="9"/>
        <v>13</v>
      </c>
      <c r="L180" s="23"/>
      <c r="M180" s="24"/>
      <c r="N180" s="25"/>
      <c r="O180" s="25"/>
      <c r="P180" s="25"/>
      <c r="Q180" s="26"/>
    </row>
    <row r="181" spans="1:17" s="21" customFormat="1" ht="25.5" x14ac:dyDescent="0.2">
      <c r="A181" s="75" t="s">
        <v>3</v>
      </c>
      <c r="B181" s="76" t="s">
        <v>208</v>
      </c>
      <c r="C181" s="77" t="s">
        <v>4</v>
      </c>
      <c r="D181" s="77" t="s">
        <v>4</v>
      </c>
      <c r="E181" s="78" t="s">
        <v>111</v>
      </c>
      <c r="F181" s="79">
        <v>0</v>
      </c>
      <c r="G181" s="79"/>
      <c r="H181" s="79"/>
      <c r="I181" s="79">
        <v>0</v>
      </c>
      <c r="J181" s="79">
        <f t="shared" ref="J181" si="14">+J182</f>
        <v>17</v>
      </c>
      <c r="K181" s="79">
        <f t="shared" si="9"/>
        <v>17</v>
      </c>
      <c r="L181" s="23"/>
      <c r="M181" s="24"/>
      <c r="N181" s="25"/>
      <c r="O181" s="25"/>
      <c r="P181" s="25"/>
      <c r="Q181" s="26"/>
    </row>
    <row r="182" spans="1:17" s="21" customFormat="1" ht="26.25" thickBot="1" x14ac:dyDescent="0.25">
      <c r="A182" s="80"/>
      <c r="B182" s="81" t="s">
        <v>127</v>
      </c>
      <c r="C182" s="82">
        <v>3299</v>
      </c>
      <c r="D182" s="82">
        <v>5331</v>
      </c>
      <c r="E182" s="83" t="s">
        <v>100</v>
      </c>
      <c r="F182" s="73">
        <v>0</v>
      </c>
      <c r="G182" s="73"/>
      <c r="H182" s="73"/>
      <c r="I182" s="73">
        <v>0</v>
      </c>
      <c r="J182" s="73">
        <v>17</v>
      </c>
      <c r="K182" s="73">
        <f t="shared" si="9"/>
        <v>17</v>
      </c>
      <c r="L182" s="23"/>
      <c r="M182" s="24"/>
      <c r="N182" s="25"/>
      <c r="O182" s="25"/>
      <c r="P182" s="25"/>
      <c r="Q182" s="26"/>
    </row>
    <row r="183" spans="1:17" s="21" customFormat="1" ht="25.5" x14ac:dyDescent="0.2">
      <c r="A183" s="75" t="s">
        <v>3</v>
      </c>
      <c r="B183" s="76" t="s">
        <v>209</v>
      </c>
      <c r="C183" s="77" t="s">
        <v>4</v>
      </c>
      <c r="D183" s="77" t="s">
        <v>4</v>
      </c>
      <c r="E183" s="78" t="s">
        <v>112</v>
      </c>
      <c r="F183" s="79">
        <v>0</v>
      </c>
      <c r="G183" s="79"/>
      <c r="H183" s="79"/>
      <c r="I183" s="79">
        <v>0</v>
      </c>
      <c r="J183" s="79">
        <f t="shared" ref="J183" si="15">+J184</f>
        <v>10</v>
      </c>
      <c r="K183" s="79">
        <f t="shared" si="9"/>
        <v>10</v>
      </c>
      <c r="L183" s="23"/>
      <c r="M183" s="24"/>
      <c r="N183" s="25"/>
      <c r="O183" s="25"/>
      <c r="P183" s="25"/>
      <c r="Q183" s="26"/>
    </row>
    <row r="184" spans="1:17" s="21" customFormat="1" ht="13.5" thickBot="1" x14ac:dyDescent="0.25">
      <c r="A184" s="80"/>
      <c r="B184" s="81" t="s">
        <v>127</v>
      </c>
      <c r="C184" s="82">
        <v>3299</v>
      </c>
      <c r="D184" s="82">
        <v>5321</v>
      </c>
      <c r="E184" s="83" t="s">
        <v>99</v>
      </c>
      <c r="F184" s="73">
        <v>0</v>
      </c>
      <c r="G184" s="73"/>
      <c r="H184" s="73"/>
      <c r="I184" s="73">
        <v>0</v>
      </c>
      <c r="J184" s="73">
        <v>10</v>
      </c>
      <c r="K184" s="73">
        <f t="shared" si="9"/>
        <v>10</v>
      </c>
      <c r="L184" s="23"/>
      <c r="M184" s="24"/>
      <c r="N184" s="25"/>
      <c r="O184" s="25"/>
      <c r="P184" s="25"/>
      <c r="Q184" s="26"/>
    </row>
    <row r="185" spans="1:17" s="21" customFormat="1" ht="25.5" x14ac:dyDescent="0.2">
      <c r="A185" s="75" t="s">
        <v>3</v>
      </c>
      <c r="B185" s="76" t="s">
        <v>210</v>
      </c>
      <c r="C185" s="77" t="s">
        <v>4</v>
      </c>
      <c r="D185" s="77" t="s">
        <v>4</v>
      </c>
      <c r="E185" s="78" t="s">
        <v>113</v>
      </c>
      <c r="F185" s="79">
        <v>0</v>
      </c>
      <c r="G185" s="79"/>
      <c r="H185" s="79"/>
      <c r="I185" s="79">
        <v>0</v>
      </c>
      <c r="J185" s="79">
        <f t="shared" ref="J185" si="16">+J186</f>
        <v>38</v>
      </c>
      <c r="K185" s="79">
        <f t="shared" si="9"/>
        <v>38</v>
      </c>
      <c r="L185" s="23"/>
      <c r="M185" s="24"/>
      <c r="N185" s="25"/>
      <c r="O185" s="25"/>
      <c r="P185" s="25"/>
      <c r="Q185" s="26"/>
    </row>
    <row r="186" spans="1:17" s="21" customFormat="1" ht="13.5" thickBot="1" x14ac:dyDescent="0.25">
      <c r="A186" s="80"/>
      <c r="B186" s="81" t="s">
        <v>127</v>
      </c>
      <c r="C186" s="82">
        <v>3299</v>
      </c>
      <c r="D186" s="82">
        <v>5321</v>
      </c>
      <c r="E186" s="83" t="s">
        <v>99</v>
      </c>
      <c r="F186" s="73">
        <v>0</v>
      </c>
      <c r="G186" s="73"/>
      <c r="H186" s="73"/>
      <c r="I186" s="73">
        <v>0</v>
      </c>
      <c r="J186" s="73">
        <v>38</v>
      </c>
      <c r="K186" s="73">
        <f t="shared" si="9"/>
        <v>38</v>
      </c>
      <c r="L186" s="23"/>
      <c r="M186" s="24"/>
      <c r="N186" s="25"/>
      <c r="O186" s="25"/>
      <c r="P186" s="25"/>
      <c r="Q186" s="26"/>
    </row>
    <row r="187" spans="1:17" s="21" customFormat="1" ht="38.25" x14ac:dyDescent="0.2">
      <c r="A187" s="75" t="s">
        <v>3</v>
      </c>
      <c r="B187" s="76" t="s">
        <v>211</v>
      </c>
      <c r="C187" s="77" t="s">
        <v>4</v>
      </c>
      <c r="D187" s="77" t="s">
        <v>4</v>
      </c>
      <c r="E187" s="78" t="s">
        <v>114</v>
      </c>
      <c r="F187" s="79">
        <v>0</v>
      </c>
      <c r="G187" s="79"/>
      <c r="H187" s="79"/>
      <c r="I187" s="79">
        <v>0</v>
      </c>
      <c r="J187" s="79">
        <f t="shared" ref="J187" si="17">+J188</f>
        <v>21</v>
      </c>
      <c r="K187" s="79">
        <f t="shared" si="9"/>
        <v>21</v>
      </c>
      <c r="L187" s="23"/>
      <c r="M187" s="24"/>
      <c r="N187" s="25"/>
      <c r="O187" s="25"/>
      <c r="P187" s="25"/>
      <c r="Q187" s="26"/>
    </row>
    <row r="188" spans="1:17" s="21" customFormat="1" ht="26.25" thickBot="1" x14ac:dyDescent="0.25">
      <c r="A188" s="80"/>
      <c r="B188" s="81" t="s">
        <v>127</v>
      </c>
      <c r="C188" s="82">
        <v>3299</v>
      </c>
      <c r="D188" s="82">
        <v>5331</v>
      </c>
      <c r="E188" s="83" t="s">
        <v>100</v>
      </c>
      <c r="F188" s="73">
        <v>0</v>
      </c>
      <c r="G188" s="73"/>
      <c r="H188" s="73"/>
      <c r="I188" s="73">
        <v>0</v>
      </c>
      <c r="J188" s="73">
        <v>21</v>
      </c>
      <c r="K188" s="73">
        <f t="shared" si="9"/>
        <v>21</v>
      </c>
      <c r="L188" s="23"/>
      <c r="M188" s="24"/>
      <c r="N188" s="25"/>
      <c r="O188" s="25"/>
      <c r="P188" s="25"/>
      <c r="Q188" s="26"/>
    </row>
    <row r="189" spans="1:17" s="21" customFormat="1" ht="25.5" x14ac:dyDescent="0.2">
      <c r="A189" s="75" t="s">
        <v>3</v>
      </c>
      <c r="B189" s="76" t="s">
        <v>212</v>
      </c>
      <c r="C189" s="77" t="s">
        <v>4</v>
      </c>
      <c r="D189" s="77" t="s">
        <v>4</v>
      </c>
      <c r="E189" s="78" t="s">
        <v>115</v>
      </c>
      <c r="F189" s="79">
        <v>0</v>
      </c>
      <c r="G189" s="79"/>
      <c r="H189" s="79"/>
      <c r="I189" s="79">
        <v>0</v>
      </c>
      <c r="J189" s="79">
        <f t="shared" ref="J189" si="18">+J190</f>
        <v>10</v>
      </c>
      <c r="K189" s="79">
        <f t="shared" si="9"/>
        <v>10</v>
      </c>
      <c r="L189" s="23"/>
      <c r="M189" s="24"/>
      <c r="N189" s="25"/>
      <c r="O189" s="25"/>
      <c r="P189" s="25"/>
      <c r="Q189" s="26"/>
    </row>
    <row r="190" spans="1:17" s="21" customFormat="1" ht="26.25" thickBot="1" x14ac:dyDescent="0.25">
      <c r="A190" s="80"/>
      <c r="B190" s="81" t="s">
        <v>127</v>
      </c>
      <c r="C190" s="82">
        <v>3299</v>
      </c>
      <c r="D190" s="82">
        <v>5331</v>
      </c>
      <c r="E190" s="83" t="s">
        <v>100</v>
      </c>
      <c r="F190" s="73">
        <v>0</v>
      </c>
      <c r="G190" s="73"/>
      <c r="H190" s="73"/>
      <c r="I190" s="73">
        <v>0</v>
      </c>
      <c r="J190" s="73">
        <v>10</v>
      </c>
      <c r="K190" s="73">
        <f t="shared" si="9"/>
        <v>10</v>
      </c>
      <c r="L190" s="23"/>
      <c r="M190" s="24"/>
      <c r="N190" s="25"/>
      <c r="O190" s="25"/>
      <c r="P190" s="25"/>
      <c r="Q190" s="26"/>
    </row>
    <row r="191" spans="1:17" s="21" customFormat="1" ht="25.5" x14ac:dyDescent="0.2">
      <c r="A191" s="75" t="s">
        <v>3</v>
      </c>
      <c r="B191" s="76" t="s">
        <v>213</v>
      </c>
      <c r="C191" s="77" t="s">
        <v>4</v>
      </c>
      <c r="D191" s="77" t="s">
        <v>4</v>
      </c>
      <c r="E191" s="78" t="s">
        <v>116</v>
      </c>
      <c r="F191" s="79">
        <v>0</v>
      </c>
      <c r="G191" s="79"/>
      <c r="H191" s="79"/>
      <c r="I191" s="79">
        <v>0</v>
      </c>
      <c r="J191" s="79">
        <f t="shared" ref="J191" si="19">+J192</f>
        <v>13</v>
      </c>
      <c r="K191" s="79">
        <f t="shared" si="9"/>
        <v>13</v>
      </c>
      <c r="L191" s="23"/>
      <c r="M191" s="24"/>
      <c r="N191" s="25"/>
      <c r="O191" s="25"/>
      <c r="P191" s="25"/>
      <c r="Q191" s="26"/>
    </row>
    <row r="192" spans="1:17" s="21" customFormat="1" ht="26.25" thickBot="1" x14ac:dyDescent="0.25">
      <c r="A192" s="80"/>
      <c r="B192" s="81" t="s">
        <v>127</v>
      </c>
      <c r="C192" s="82">
        <v>3299</v>
      </c>
      <c r="D192" s="82">
        <v>5331</v>
      </c>
      <c r="E192" s="83" t="s">
        <v>100</v>
      </c>
      <c r="F192" s="73">
        <v>0</v>
      </c>
      <c r="G192" s="73"/>
      <c r="H192" s="73"/>
      <c r="I192" s="73">
        <v>0</v>
      </c>
      <c r="J192" s="73">
        <v>13</v>
      </c>
      <c r="K192" s="73">
        <f t="shared" si="9"/>
        <v>13</v>
      </c>
      <c r="L192" s="23"/>
      <c r="M192" s="24"/>
      <c r="N192" s="25"/>
      <c r="O192" s="25"/>
      <c r="P192" s="25"/>
      <c r="Q192" s="26"/>
    </row>
    <row r="193" spans="1:17" s="21" customFormat="1" ht="38.25" x14ac:dyDescent="0.2">
      <c r="A193" s="75" t="s">
        <v>3</v>
      </c>
      <c r="B193" s="76" t="s">
        <v>214</v>
      </c>
      <c r="C193" s="77" t="s">
        <v>4</v>
      </c>
      <c r="D193" s="77" t="s">
        <v>4</v>
      </c>
      <c r="E193" s="78" t="s">
        <v>117</v>
      </c>
      <c r="F193" s="79">
        <v>0</v>
      </c>
      <c r="G193" s="79"/>
      <c r="H193" s="79"/>
      <c r="I193" s="79">
        <v>0</v>
      </c>
      <c r="J193" s="79">
        <f t="shared" ref="J193" si="20">+J194</f>
        <v>13</v>
      </c>
      <c r="K193" s="79">
        <f t="shared" si="9"/>
        <v>13</v>
      </c>
      <c r="L193" s="23"/>
      <c r="M193" s="24"/>
      <c r="N193" s="25"/>
      <c r="O193" s="25"/>
      <c r="P193" s="25"/>
      <c r="Q193" s="26"/>
    </row>
    <row r="194" spans="1:17" s="21" customFormat="1" ht="26.25" thickBot="1" x14ac:dyDescent="0.25">
      <c r="A194" s="80"/>
      <c r="B194" s="81" t="s">
        <v>127</v>
      </c>
      <c r="C194" s="82">
        <v>3299</v>
      </c>
      <c r="D194" s="82">
        <v>5331</v>
      </c>
      <c r="E194" s="83" t="s">
        <v>100</v>
      </c>
      <c r="F194" s="73">
        <v>0</v>
      </c>
      <c r="G194" s="73"/>
      <c r="H194" s="73"/>
      <c r="I194" s="73">
        <v>0</v>
      </c>
      <c r="J194" s="73">
        <v>13</v>
      </c>
      <c r="K194" s="73">
        <f t="shared" si="9"/>
        <v>13</v>
      </c>
      <c r="L194" s="23"/>
      <c r="M194" s="24"/>
      <c r="N194" s="25"/>
      <c r="O194" s="25"/>
      <c r="P194" s="25"/>
      <c r="Q194" s="26"/>
    </row>
    <row r="195" spans="1:17" s="21" customFormat="1" ht="26.25" thickBot="1" x14ac:dyDescent="0.25">
      <c r="A195" s="84" t="s">
        <v>3</v>
      </c>
      <c r="B195" s="56" t="s">
        <v>4</v>
      </c>
      <c r="C195" s="57" t="s">
        <v>4</v>
      </c>
      <c r="D195" s="57" t="s">
        <v>4</v>
      </c>
      <c r="E195" s="58" t="s">
        <v>22</v>
      </c>
      <c r="F195" s="59">
        <v>0</v>
      </c>
      <c r="G195" s="59">
        <f>G196</f>
        <v>0</v>
      </c>
      <c r="H195" s="59">
        <f>H196</f>
        <v>250</v>
      </c>
      <c r="I195" s="59">
        <f t="shared" si="6"/>
        <v>250</v>
      </c>
      <c r="J195" s="59">
        <f>SUM(J196:J217)/2</f>
        <v>0</v>
      </c>
      <c r="K195" s="59">
        <f t="shared" si="9"/>
        <v>250</v>
      </c>
      <c r="L195" s="23"/>
      <c r="M195" s="24"/>
      <c r="N195" s="25"/>
      <c r="O195" s="25"/>
      <c r="P195" s="25"/>
      <c r="Q195" s="26"/>
    </row>
    <row r="196" spans="1:17" s="21" customFormat="1" ht="25.5" x14ac:dyDescent="0.2">
      <c r="A196" s="62" t="s">
        <v>3</v>
      </c>
      <c r="B196" s="63" t="s">
        <v>215</v>
      </c>
      <c r="C196" s="64" t="s">
        <v>4</v>
      </c>
      <c r="D196" s="64" t="s">
        <v>4</v>
      </c>
      <c r="E196" s="65" t="s">
        <v>23</v>
      </c>
      <c r="F196" s="66">
        <v>0</v>
      </c>
      <c r="G196" s="66">
        <f>G197</f>
        <v>0</v>
      </c>
      <c r="H196" s="66">
        <f>H197</f>
        <v>250</v>
      </c>
      <c r="I196" s="66">
        <f t="shared" si="6"/>
        <v>250</v>
      </c>
      <c r="J196" s="79">
        <f>+J197</f>
        <v>-222.82400000000001</v>
      </c>
      <c r="K196" s="79">
        <f t="shared" si="9"/>
        <v>27.175999999999988</v>
      </c>
      <c r="L196" s="23"/>
      <c r="M196" s="24"/>
      <c r="N196" s="25"/>
      <c r="O196" s="25"/>
      <c r="P196" s="25"/>
      <c r="Q196" s="26"/>
    </row>
    <row r="197" spans="1:17" s="21" customFormat="1" ht="13.5" thickBot="1" x14ac:dyDescent="0.25">
      <c r="A197" s="80"/>
      <c r="B197" s="85" t="s">
        <v>127</v>
      </c>
      <c r="C197" s="86">
        <v>3299</v>
      </c>
      <c r="D197" s="86">
        <v>5901</v>
      </c>
      <c r="E197" s="83" t="s">
        <v>5</v>
      </c>
      <c r="F197" s="73">
        <v>0</v>
      </c>
      <c r="G197" s="73">
        <v>0</v>
      </c>
      <c r="H197" s="73">
        <v>250</v>
      </c>
      <c r="I197" s="73">
        <f t="shared" si="6"/>
        <v>250</v>
      </c>
      <c r="J197" s="87">
        <v>-222.82400000000001</v>
      </c>
      <c r="K197" s="87">
        <f t="shared" si="9"/>
        <v>27.175999999999988</v>
      </c>
      <c r="L197" s="23"/>
      <c r="M197" s="24"/>
      <c r="N197" s="25"/>
      <c r="O197" s="25"/>
      <c r="P197" s="25"/>
      <c r="Q197" s="26"/>
    </row>
    <row r="198" spans="1:17" s="21" customFormat="1" ht="25.5" x14ac:dyDescent="0.2">
      <c r="A198" s="75" t="s">
        <v>3</v>
      </c>
      <c r="B198" s="76" t="s">
        <v>216</v>
      </c>
      <c r="C198" s="77" t="s">
        <v>4</v>
      </c>
      <c r="D198" s="77" t="s">
        <v>4</v>
      </c>
      <c r="E198" s="78" t="s">
        <v>118</v>
      </c>
      <c r="F198" s="79">
        <v>0</v>
      </c>
      <c r="G198" s="79"/>
      <c r="H198" s="79"/>
      <c r="I198" s="79">
        <v>0</v>
      </c>
      <c r="J198" s="79">
        <f t="shared" ref="J198:J216" si="21">+J199</f>
        <v>10</v>
      </c>
      <c r="K198" s="79">
        <f t="shared" ref="K198:K199" si="22">+I198+J198</f>
        <v>10</v>
      </c>
      <c r="L198" s="23"/>
      <c r="M198" s="24"/>
      <c r="N198" s="25"/>
      <c r="O198" s="25"/>
      <c r="P198" s="25"/>
      <c r="Q198" s="26"/>
    </row>
    <row r="199" spans="1:17" s="21" customFormat="1" ht="13.5" thickBot="1" x14ac:dyDescent="0.25">
      <c r="A199" s="80"/>
      <c r="B199" s="81" t="s">
        <v>127</v>
      </c>
      <c r="C199" s="82">
        <v>3299</v>
      </c>
      <c r="D199" s="82">
        <v>5321</v>
      </c>
      <c r="E199" s="83" t="s">
        <v>99</v>
      </c>
      <c r="F199" s="73">
        <v>0</v>
      </c>
      <c r="G199" s="73"/>
      <c r="H199" s="73"/>
      <c r="I199" s="73">
        <v>0</v>
      </c>
      <c r="J199" s="73">
        <v>10</v>
      </c>
      <c r="K199" s="73">
        <f t="shared" si="22"/>
        <v>10</v>
      </c>
      <c r="L199" s="23"/>
      <c r="M199" s="24"/>
      <c r="N199" s="25"/>
      <c r="O199" s="25"/>
      <c r="P199" s="25"/>
      <c r="Q199" s="26"/>
    </row>
    <row r="200" spans="1:17" s="21" customFormat="1" ht="38.25" x14ac:dyDescent="0.2">
      <c r="A200" s="75" t="s">
        <v>3</v>
      </c>
      <c r="B200" s="76" t="s">
        <v>217</v>
      </c>
      <c r="C200" s="77" t="s">
        <v>4</v>
      </c>
      <c r="D200" s="77" t="s">
        <v>4</v>
      </c>
      <c r="E200" s="78" t="s">
        <v>119</v>
      </c>
      <c r="F200" s="79">
        <v>0</v>
      </c>
      <c r="G200" s="79"/>
      <c r="H200" s="79"/>
      <c r="I200" s="79">
        <v>0</v>
      </c>
      <c r="J200" s="79">
        <f t="shared" si="21"/>
        <v>30</v>
      </c>
      <c r="K200" s="79">
        <f t="shared" ref="K200:K220" si="23">+I200+J200</f>
        <v>30</v>
      </c>
      <c r="L200" s="23"/>
      <c r="M200" s="24"/>
      <c r="N200" s="25"/>
      <c r="O200" s="25"/>
      <c r="P200" s="25"/>
      <c r="Q200" s="26"/>
    </row>
    <row r="201" spans="1:17" s="21" customFormat="1" ht="13.5" thickBot="1" x14ac:dyDescent="0.25">
      <c r="A201" s="80"/>
      <c r="B201" s="81" t="s">
        <v>127</v>
      </c>
      <c r="C201" s="82">
        <v>3299</v>
      </c>
      <c r="D201" s="82">
        <v>5321</v>
      </c>
      <c r="E201" s="83" t="s">
        <v>99</v>
      </c>
      <c r="F201" s="73">
        <v>0</v>
      </c>
      <c r="G201" s="73"/>
      <c r="H201" s="73"/>
      <c r="I201" s="73">
        <v>0</v>
      </c>
      <c r="J201" s="73">
        <v>30</v>
      </c>
      <c r="K201" s="73">
        <f t="shared" si="23"/>
        <v>30</v>
      </c>
      <c r="L201" s="23"/>
      <c r="M201" s="24"/>
      <c r="N201" s="25"/>
      <c r="O201" s="25"/>
      <c r="P201" s="25"/>
      <c r="Q201" s="26"/>
    </row>
    <row r="202" spans="1:17" s="21" customFormat="1" ht="25.5" x14ac:dyDescent="0.2">
      <c r="A202" s="75" t="s">
        <v>3</v>
      </c>
      <c r="B202" s="76" t="s">
        <v>218</v>
      </c>
      <c r="C202" s="77" t="s">
        <v>4</v>
      </c>
      <c r="D202" s="77" t="s">
        <v>4</v>
      </c>
      <c r="E202" s="78" t="s">
        <v>105</v>
      </c>
      <c r="F202" s="79">
        <v>0</v>
      </c>
      <c r="G202" s="79"/>
      <c r="H202" s="79"/>
      <c r="I202" s="79">
        <v>0</v>
      </c>
      <c r="J202" s="79">
        <f t="shared" si="21"/>
        <v>30</v>
      </c>
      <c r="K202" s="79">
        <f t="shared" si="23"/>
        <v>30</v>
      </c>
      <c r="L202" s="23"/>
      <c r="M202" s="24"/>
      <c r="N202" s="25"/>
      <c r="O202" s="25"/>
      <c r="P202" s="25"/>
      <c r="Q202" s="26"/>
    </row>
    <row r="203" spans="1:17" s="21" customFormat="1" ht="26.25" thickBot="1" x14ac:dyDescent="0.25">
      <c r="A203" s="80"/>
      <c r="B203" s="81" t="s">
        <v>127</v>
      </c>
      <c r="C203" s="82">
        <v>3299</v>
      </c>
      <c r="D203" s="82">
        <v>5229</v>
      </c>
      <c r="E203" s="83" t="s">
        <v>227</v>
      </c>
      <c r="F203" s="73">
        <v>0</v>
      </c>
      <c r="G203" s="73"/>
      <c r="H203" s="73"/>
      <c r="I203" s="73">
        <v>0</v>
      </c>
      <c r="J203" s="73">
        <v>30</v>
      </c>
      <c r="K203" s="73">
        <f t="shared" si="23"/>
        <v>30</v>
      </c>
      <c r="L203" s="23"/>
      <c r="M203" s="24"/>
      <c r="N203" s="25"/>
      <c r="O203" s="25"/>
      <c r="P203" s="25"/>
      <c r="Q203" s="26"/>
    </row>
    <row r="204" spans="1:17" s="21" customFormat="1" ht="25.5" x14ac:dyDescent="0.2">
      <c r="A204" s="75" t="s">
        <v>3</v>
      </c>
      <c r="B204" s="76" t="s">
        <v>219</v>
      </c>
      <c r="C204" s="77" t="s">
        <v>4</v>
      </c>
      <c r="D204" s="77" t="s">
        <v>4</v>
      </c>
      <c r="E204" s="78" t="s">
        <v>120</v>
      </c>
      <c r="F204" s="79">
        <v>0</v>
      </c>
      <c r="G204" s="79"/>
      <c r="H204" s="79"/>
      <c r="I204" s="79">
        <v>0</v>
      </c>
      <c r="J204" s="79">
        <f t="shared" si="21"/>
        <v>30</v>
      </c>
      <c r="K204" s="79">
        <f t="shared" si="23"/>
        <v>30</v>
      </c>
      <c r="L204" s="23"/>
      <c r="M204" s="24"/>
      <c r="N204" s="25"/>
      <c r="O204" s="25"/>
      <c r="P204" s="25"/>
      <c r="Q204" s="26"/>
    </row>
    <row r="205" spans="1:17" s="21" customFormat="1" ht="13.5" thickBot="1" x14ac:dyDescent="0.25">
      <c r="A205" s="80"/>
      <c r="B205" s="81" t="s">
        <v>127</v>
      </c>
      <c r="C205" s="82">
        <v>3299</v>
      </c>
      <c r="D205" s="82">
        <v>5321</v>
      </c>
      <c r="E205" s="83" t="s">
        <v>99</v>
      </c>
      <c r="F205" s="73">
        <v>0</v>
      </c>
      <c r="G205" s="73"/>
      <c r="H205" s="73"/>
      <c r="I205" s="73">
        <v>0</v>
      </c>
      <c r="J205" s="73">
        <v>30</v>
      </c>
      <c r="K205" s="73">
        <f t="shared" si="23"/>
        <v>30</v>
      </c>
      <c r="L205" s="23"/>
      <c r="M205" s="24"/>
      <c r="N205" s="25"/>
      <c r="O205" s="25"/>
      <c r="P205" s="25"/>
      <c r="Q205" s="26"/>
    </row>
    <row r="206" spans="1:17" s="21" customFormat="1" ht="25.5" x14ac:dyDescent="0.2">
      <c r="A206" s="75" t="s">
        <v>3</v>
      </c>
      <c r="B206" s="76" t="s">
        <v>220</v>
      </c>
      <c r="C206" s="77" t="s">
        <v>4</v>
      </c>
      <c r="D206" s="77" t="s">
        <v>4</v>
      </c>
      <c r="E206" s="78" t="s">
        <v>104</v>
      </c>
      <c r="F206" s="79">
        <v>0</v>
      </c>
      <c r="G206" s="79"/>
      <c r="H206" s="79"/>
      <c r="I206" s="79">
        <v>0</v>
      </c>
      <c r="J206" s="79">
        <f t="shared" si="21"/>
        <v>10</v>
      </c>
      <c r="K206" s="79">
        <f t="shared" si="23"/>
        <v>10</v>
      </c>
      <c r="L206" s="23"/>
      <c r="M206" s="24"/>
      <c r="N206" s="25"/>
      <c r="O206" s="25"/>
      <c r="P206" s="25"/>
      <c r="Q206" s="26"/>
    </row>
    <row r="207" spans="1:17" s="21" customFormat="1" ht="13.5" thickBot="1" x14ac:dyDescent="0.25">
      <c r="A207" s="80"/>
      <c r="B207" s="81" t="s">
        <v>127</v>
      </c>
      <c r="C207" s="82">
        <v>3299</v>
      </c>
      <c r="D207" s="82">
        <v>5321</v>
      </c>
      <c r="E207" s="83" t="s">
        <v>99</v>
      </c>
      <c r="F207" s="73">
        <v>0</v>
      </c>
      <c r="G207" s="73"/>
      <c r="H207" s="73"/>
      <c r="I207" s="73">
        <v>0</v>
      </c>
      <c r="J207" s="73">
        <v>10</v>
      </c>
      <c r="K207" s="73">
        <f t="shared" si="23"/>
        <v>10</v>
      </c>
      <c r="L207" s="23"/>
      <c r="M207" s="24"/>
      <c r="N207" s="25"/>
      <c r="O207" s="25"/>
      <c r="P207" s="25"/>
      <c r="Q207" s="26"/>
    </row>
    <row r="208" spans="1:17" s="21" customFormat="1" ht="38.25" x14ac:dyDescent="0.2">
      <c r="A208" s="75" t="s">
        <v>3</v>
      </c>
      <c r="B208" s="76" t="s">
        <v>221</v>
      </c>
      <c r="C208" s="77" t="s">
        <v>4</v>
      </c>
      <c r="D208" s="77" t="s">
        <v>4</v>
      </c>
      <c r="E208" s="78" t="s">
        <v>121</v>
      </c>
      <c r="F208" s="79">
        <v>0</v>
      </c>
      <c r="G208" s="79"/>
      <c r="H208" s="79"/>
      <c r="I208" s="79">
        <v>0</v>
      </c>
      <c r="J208" s="79">
        <f t="shared" si="21"/>
        <v>20.824000000000002</v>
      </c>
      <c r="K208" s="79">
        <f t="shared" si="23"/>
        <v>20.824000000000002</v>
      </c>
      <c r="L208" s="23"/>
      <c r="M208" s="24"/>
      <c r="N208" s="25"/>
      <c r="O208" s="25"/>
      <c r="P208" s="25"/>
      <c r="Q208" s="26"/>
    </row>
    <row r="209" spans="1:17" s="21" customFormat="1" ht="26.25" thickBot="1" x14ac:dyDescent="0.25">
      <c r="A209" s="80"/>
      <c r="B209" s="81" t="s">
        <v>127</v>
      </c>
      <c r="C209" s="82">
        <v>3299</v>
      </c>
      <c r="D209" s="82">
        <v>5331</v>
      </c>
      <c r="E209" s="83" t="s">
        <v>100</v>
      </c>
      <c r="F209" s="73">
        <v>0</v>
      </c>
      <c r="G209" s="73"/>
      <c r="H209" s="73"/>
      <c r="I209" s="73">
        <v>0</v>
      </c>
      <c r="J209" s="73">
        <v>20.824000000000002</v>
      </c>
      <c r="K209" s="73">
        <f t="shared" si="23"/>
        <v>20.824000000000002</v>
      </c>
      <c r="L209" s="23"/>
      <c r="M209" s="24"/>
      <c r="N209" s="25"/>
      <c r="O209" s="25"/>
      <c r="P209" s="25"/>
      <c r="Q209" s="26"/>
    </row>
    <row r="210" spans="1:17" s="21" customFormat="1" ht="25.5" x14ac:dyDescent="0.2">
      <c r="A210" s="75" t="s">
        <v>3</v>
      </c>
      <c r="B210" s="76" t="s">
        <v>222</v>
      </c>
      <c r="C210" s="77" t="s">
        <v>4</v>
      </c>
      <c r="D210" s="77" t="s">
        <v>4</v>
      </c>
      <c r="E210" s="78" t="s">
        <v>122</v>
      </c>
      <c r="F210" s="79">
        <v>0</v>
      </c>
      <c r="G210" s="79"/>
      <c r="H210" s="79"/>
      <c r="I210" s="79">
        <v>0</v>
      </c>
      <c r="J210" s="79">
        <f t="shared" si="21"/>
        <v>14</v>
      </c>
      <c r="K210" s="79">
        <f t="shared" si="23"/>
        <v>14</v>
      </c>
      <c r="L210" s="23"/>
      <c r="M210" s="24"/>
      <c r="N210" s="25"/>
      <c r="O210" s="25"/>
      <c r="P210" s="25"/>
      <c r="Q210" s="26"/>
    </row>
    <row r="211" spans="1:17" s="21" customFormat="1" ht="13.5" thickBot="1" x14ac:dyDescent="0.25">
      <c r="A211" s="80"/>
      <c r="B211" s="81" t="s">
        <v>127</v>
      </c>
      <c r="C211" s="82">
        <v>3299</v>
      </c>
      <c r="D211" s="82">
        <v>5321</v>
      </c>
      <c r="E211" s="83" t="s">
        <v>99</v>
      </c>
      <c r="F211" s="73">
        <v>0</v>
      </c>
      <c r="G211" s="73"/>
      <c r="H211" s="73"/>
      <c r="I211" s="73">
        <v>0</v>
      </c>
      <c r="J211" s="73">
        <v>14</v>
      </c>
      <c r="K211" s="73">
        <f t="shared" si="23"/>
        <v>14</v>
      </c>
      <c r="L211" s="23"/>
      <c r="M211" s="24"/>
      <c r="N211" s="25"/>
      <c r="O211" s="25"/>
      <c r="P211" s="25"/>
      <c r="Q211" s="26"/>
    </row>
    <row r="212" spans="1:17" s="21" customFormat="1" ht="25.5" x14ac:dyDescent="0.2">
      <c r="A212" s="75" t="s">
        <v>3</v>
      </c>
      <c r="B212" s="76" t="s">
        <v>223</v>
      </c>
      <c r="C212" s="77" t="s">
        <v>4</v>
      </c>
      <c r="D212" s="77" t="s">
        <v>4</v>
      </c>
      <c r="E212" s="78" t="s">
        <v>123</v>
      </c>
      <c r="F212" s="79">
        <v>0</v>
      </c>
      <c r="G212" s="79"/>
      <c r="H212" s="79"/>
      <c r="I212" s="79">
        <v>0</v>
      </c>
      <c r="J212" s="79">
        <f t="shared" si="21"/>
        <v>20</v>
      </c>
      <c r="K212" s="79">
        <f t="shared" si="23"/>
        <v>20</v>
      </c>
      <c r="L212" s="23"/>
      <c r="M212" s="24"/>
      <c r="N212" s="25"/>
      <c r="O212" s="25"/>
      <c r="P212" s="25"/>
      <c r="Q212" s="26"/>
    </row>
    <row r="213" spans="1:17" s="21" customFormat="1" ht="26.25" thickBot="1" x14ac:dyDescent="0.25">
      <c r="A213" s="80"/>
      <c r="B213" s="81" t="s">
        <v>127</v>
      </c>
      <c r="C213" s="82">
        <v>3299</v>
      </c>
      <c r="D213" s="82">
        <v>5221</v>
      </c>
      <c r="E213" s="83" t="s">
        <v>101</v>
      </c>
      <c r="F213" s="73">
        <v>0</v>
      </c>
      <c r="G213" s="73"/>
      <c r="H213" s="73"/>
      <c r="I213" s="73">
        <v>0</v>
      </c>
      <c r="J213" s="73">
        <v>20</v>
      </c>
      <c r="K213" s="73">
        <f t="shared" si="23"/>
        <v>20</v>
      </c>
      <c r="L213" s="23"/>
      <c r="M213" s="24"/>
      <c r="N213" s="25"/>
      <c r="O213" s="25"/>
      <c r="P213" s="25"/>
      <c r="Q213" s="26"/>
    </row>
    <row r="214" spans="1:17" s="21" customFormat="1" ht="25.5" x14ac:dyDescent="0.2">
      <c r="A214" s="75" t="s">
        <v>3</v>
      </c>
      <c r="B214" s="76" t="s">
        <v>224</v>
      </c>
      <c r="C214" s="77" t="s">
        <v>4</v>
      </c>
      <c r="D214" s="77" t="s">
        <v>4</v>
      </c>
      <c r="E214" s="78" t="s">
        <v>124</v>
      </c>
      <c r="F214" s="79">
        <v>0</v>
      </c>
      <c r="G214" s="79"/>
      <c r="H214" s="79"/>
      <c r="I214" s="79">
        <v>0</v>
      </c>
      <c r="J214" s="79">
        <f t="shared" si="21"/>
        <v>28</v>
      </c>
      <c r="K214" s="79">
        <f t="shared" si="23"/>
        <v>28</v>
      </c>
      <c r="L214" s="23"/>
      <c r="M214" s="24"/>
      <c r="N214" s="25"/>
      <c r="O214" s="25"/>
      <c r="P214" s="25"/>
      <c r="Q214" s="26"/>
    </row>
    <row r="215" spans="1:17" s="21" customFormat="1" ht="13.5" thickBot="1" x14ac:dyDescent="0.25">
      <c r="A215" s="80"/>
      <c r="B215" s="81" t="s">
        <v>127</v>
      </c>
      <c r="C215" s="82">
        <v>3299</v>
      </c>
      <c r="D215" s="82">
        <v>5321</v>
      </c>
      <c r="E215" s="83" t="s">
        <v>99</v>
      </c>
      <c r="F215" s="73">
        <v>0</v>
      </c>
      <c r="G215" s="73"/>
      <c r="H215" s="73"/>
      <c r="I215" s="73">
        <v>0</v>
      </c>
      <c r="J215" s="73">
        <v>28</v>
      </c>
      <c r="K215" s="73">
        <f t="shared" si="23"/>
        <v>28</v>
      </c>
      <c r="L215" s="23"/>
      <c r="M215" s="24"/>
      <c r="N215" s="25"/>
      <c r="O215" s="25"/>
      <c r="P215" s="25"/>
      <c r="Q215" s="26"/>
    </row>
    <row r="216" spans="1:17" s="21" customFormat="1" x14ac:dyDescent="0.2">
      <c r="A216" s="75" t="s">
        <v>3</v>
      </c>
      <c r="B216" s="76" t="s">
        <v>225</v>
      </c>
      <c r="C216" s="77" t="s">
        <v>4</v>
      </c>
      <c r="D216" s="77" t="s">
        <v>4</v>
      </c>
      <c r="E216" s="78" t="s">
        <v>228</v>
      </c>
      <c r="F216" s="79">
        <v>0</v>
      </c>
      <c r="G216" s="79"/>
      <c r="H216" s="79"/>
      <c r="I216" s="79">
        <v>0</v>
      </c>
      <c r="J216" s="79">
        <f t="shared" si="21"/>
        <v>30</v>
      </c>
      <c r="K216" s="79">
        <f t="shared" si="23"/>
        <v>30</v>
      </c>
      <c r="L216" s="23"/>
      <c r="M216" s="24"/>
      <c r="N216" s="25"/>
      <c r="O216" s="25"/>
      <c r="P216" s="25"/>
      <c r="Q216" s="26"/>
    </row>
    <row r="217" spans="1:17" s="21" customFormat="1" ht="26.25" thickBot="1" x14ac:dyDescent="0.25">
      <c r="A217" s="80"/>
      <c r="B217" s="81" t="s">
        <v>127</v>
      </c>
      <c r="C217" s="82">
        <v>3299</v>
      </c>
      <c r="D217" s="82">
        <v>5221</v>
      </c>
      <c r="E217" s="83" t="s">
        <v>101</v>
      </c>
      <c r="F217" s="73">
        <v>0</v>
      </c>
      <c r="G217" s="73"/>
      <c r="H217" s="73"/>
      <c r="I217" s="73">
        <v>0</v>
      </c>
      <c r="J217" s="73">
        <v>30</v>
      </c>
      <c r="K217" s="73">
        <f t="shared" si="23"/>
        <v>30</v>
      </c>
      <c r="L217" s="23"/>
      <c r="M217" s="24"/>
      <c r="N217" s="25"/>
      <c r="O217" s="25"/>
      <c r="P217" s="25"/>
      <c r="Q217" s="26"/>
    </row>
    <row r="218" spans="1:17" s="1" customFormat="1" ht="13.5" thickBot="1" x14ac:dyDescent="0.25">
      <c r="A218" s="84" t="s">
        <v>3</v>
      </c>
      <c r="B218" s="56" t="s">
        <v>4</v>
      </c>
      <c r="C218" s="57" t="s">
        <v>4</v>
      </c>
      <c r="D218" s="57" t="s">
        <v>4</v>
      </c>
      <c r="E218" s="58" t="s">
        <v>13</v>
      </c>
      <c r="F218" s="59">
        <v>0</v>
      </c>
      <c r="G218" s="59">
        <v>0</v>
      </c>
      <c r="H218" s="59">
        <f>H219</f>
        <v>2000</v>
      </c>
      <c r="I218" s="59">
        <f t="shared" si="6"/>
        <v>2000</v>
      </c>
      <c r="J218" s="88">
        <f>+J219</f>
        <v>0</v>
      </c>
      <c r="K218" s="59">
        <f t="shared" si="23"/>
        <v>2000</v>
      </c>
      <c r="L218" s="6"/>
    </row>
    <row r="219" spans="1:17" s="1" customFormat="1" x14ac:dyDescent="0.2">
      <c r="A219" s="89" t="s">
        <v>3</v>
      </c>
      <c r="B219" s="90" t="s">
        <v>226</v>
      </c>
      <c r="C219" s="91" t="s">
        <v>4</v>
      </c>
      <c r="D219" s="91" t="s">
        <v>4</v>
      </c>
      <c r="E219" s="92" t="s">
        <v>14</v>
      </c>
      <c r="F219" s="93">
        <v>0</v>
      </c>
      <c r="G219" s="93">
        <v>0</v>
      </c>
      <c r="H219" s="93">
        <f>H220</f>
        <v>2000</v>
      </c>
      <c r="I219" s="93">
        <f t="shared" si="6"/>
        <v>2000</v>
      </c>
      <c r="J219" s="94">
        <f>+J220</f>
        <v>0</v>
      </c>
      <c r="K219" s="95">
        <f t="shared" si="23"/>
        <v>2000</v>
      </c>
      <c r="L219" s="6"/>
    </row>
    <row r="220" spans="1:17" s="1" customFormat="1" ht="13.5" thickBot="1" x14ac:dyDescent="0.25">
      <c r="A220" s="96"/>
      <c r="B220" s="97" t="s">
        <v>127</v>
      </c>
      <c r="C220" s="82">
        <v>3299</v>
      </c>
      <c r="D220" s="98">
        <v>5901</v>
      </c>
      <c r="E220" s="99" t="s">
        <v>5</v>
      </c>
      <c r="F220" s="100">
        <v>0</v>
      </c>
      <c r="G220" s="100">
        <v>0</v>
      </c>
      <c r="H220" s="100">
        <v>2000</v>
      </c>
      <c r="I220" s="100">
        <f t="shared" si="6"/>
        <v>2000</v>
      </c>
      <c r="J220" s="101">
        <v>0</v>
      </c>
      <c r="K220" s="102">
        <f t="shared" si="23"/>
        <v>2000</v>
      </c>
      <c r="L220" s="103"/>
    </row>
    <row r="221" spans="1:17" x14ac:dyDescent="0.2">
      <c r="A221" s="10"/>
      <c r="B221" s="10"/>
      <c r="C221" s="11"/>
      <c r="D221" s="11"/>
      <c r="E221" s="12"/>
      <c r="F221" s="13"/>
      <c r="G221" s="13"/>
      <c r="H221" s="13"/>
      <c r="I221" s="13"/>
      <c r="J221" s="104"/>
      <c r="K221" s="105"/>
      <c r="M221" s="17"/>
      <c r="P221" s="18"/>
      <c r="Q221" s="19"/>
    </row>
  </sheetData>
  <mergeCells count="3">
    <mergeCell ref="A2:I2"/>
    <mergeCell ref="A6:I6"/>
    <mergeCell ref="A8:I8"/>
  </mergeCells>
  <pageMargins left="0.7" right="0.7" top="0.78740157499999996" bottom="0.78740157499999996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Meierova Martina</cp:lastModifiedBy>
  <cp:lastPrinted>2015-03-03T07:54:38Z</cp:lastPrinted>
  <dcterms:created xsi:type="dcterms:W3CDTF">2007-12-18T12:40:54Z</dcterms:created>
  <dcterms:modified xsi:type="dcterms:W3CDTF">2015-03-03T07:57:27Z</dcterms:modified>
</cp:coreProperties>
</file>