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1" sheetId="2" r:id="rId1"/>
    <sheet name="Příloha č. 2" sheetId="1" r:id="rId2"/>
  </sheets>
  <definedNames>
    <definedName name="_xlnm.Print_Area" localSheetId="0">'Příloha č. 1'!$A$1:$M$212</definedName>
  </definedNames>
  <calcPr calcId="145621"/>
</workbook>
</file>

<file path=xl/calcChain.xml><?xml version="1.0" encoding="utf-8"?>
<calcChain xmlns="http://schemas.openxmlformats.org/spreadsheetml/2006/main">
  <c r="H210" i="2" l="1"/>
  <c r="J210" i="2" s="1"/>
  <c r="L210" i="2" s="1"/>
  <c r="G209" i="2"/>
  <c r="H209" i="2" s="1"/>
  <c r="J209" i="2" s="1"/>
  <c r="L209" i="2" s="1"/>
  <c r="H208" i="2"/>
  <c r="J208" i="2" s="1"/>
  <c r="L208" i="2" s="1"/>
  <c r="G207" i="2"/>
  <c r="H207" i="2" s="1"/>
  <c r="J207" i="2" s="1"/>
  <c r="L207" i="2" s="1"/>
  <c r="H206" i="2"/>
  <c r="J206" i="2" s="1"/>
  <c r="L206" i="2" s="1"/>
  <c r="G205" i="2"/>
  <c r="H205" i="2" s="1"/>
  <c r="J205" i="2" s="1"/>
  <c r="L205" i="2" s="1"/>
  <c r="H204" i="2"/>
  <c r="J204" i="2" s="1"/>
  <c r="L204" i="2" s="1"/>
  <c r="G203" i="2"/>
  <c r="H203" i="2" s="1"/>
  <c r="J203" i="2" s="1"/>
  <c r="L203" i="2" s="1"/>
  <c r="H202" i="2"/>
  <c r="J202" i="2" s="1"/>
  <c r="L202" i="2" s="1"/>
  <c r="G201" i="2"/>
  <c r="H201" i="2" s="1"/>
  <c r="J201" i="2" s="1"/>
  <c r="L201" i="2" s="1"/>
  <c r="H200" i="2"/>
  <c r="J200" i="2" s="1"/>
  <c r="L200" i="2" s="1"/>
  <c r="G199" i="2"/>
  <c r="H199" i="2" s="1"/>
  <c r="J199" i="2" s="1"/>
  <c r="L199" i="2" s="1"/>
  <c r="H198" i="2"/>
  <c r="J198" i="2" s="1"/>
  <c r="L198" i="2" s="1"/>
  <c r="G197" i="2"/>
  <c r="H197" i="2" s="1"/>
  <c r="J197" i="2" s="1"/>
  <c r="L197" i="2" s="1"/>
  <c r="H196" i="2"/>
  <c r="J196" i="2" s="1"/>
  <c r="L196" i="2" s="1"/>
  <c r="G195" i="2"/>
  <c r="H195" i="2" s="1"/>
  <c r="J195" i="2" s="1"/>
  <c r="L195" i="2" s="1"/>
  <c r="H194" i="2"/>
  <c r="J194" i="2" s="1"/>
  <c r="L194" i="2" s="1"/>
  <c r="G193" i="2"/>
  <c r="F193" i="2"/>
  <c r="H191" i="2"/>
  <c r="J191" i="2" s="1"/>
  <c r="L191" i="2" s="1"/>
  <c r="G190" i="2"/>
  <c r="H190" i="2" s="1"/>
  <c r="J190" i="2" s="1"/>
  <c r="L190" i="2" s="1"/>
  <c r="H189" i="2"/>
  <c r="J189" i="2" s="1"/>
  <c r="L189" i="2" s="1"/>
  <c r="G188" i="2"/>
  <c r="H188" i="2" s="1"/>
  <c r="J188" i="2" s="1"/>
  <c r="L188" i="2" s="1"/>
  <c r="H187" i="2"/>
  <c r="J187" i="2" s="1"/>
  <c r="L187" i="2" s="1"/>
  <c r="G186" i="2"/>
  <c r="H186" i="2" s="1"/>
  <c r="J186" i="2" s="1"/>
  <c r="L186" i="2" s="1"/>
  <c r="H185" i="2"/>
  <c r="J185" i="2" s="1"/>
  <c r="L185" i="2" s="1"/>
  <c r="G184" i="2"/>
  <c r="F184" i="2"/>
  <c r="H182" i="2"/>
  <c r="J182" i="2" s="1"/>
  <c r="L182" i="2" s="1"/>
  <c r="G181" i="2"/>
  <c r="H181" i="2" s="1"/>
  <c r="J181" i="2" s="1"/>
  <c r="L181" i="2" s="1"/>
  <c r="H180" i="2"/>
  <c r="J180" i="2" s="1"/>
  <c r="L180" i="2" s="1"/>
  <c r="G179" i="2"/>
  <c r="H179" i="2" s="1"/>
  <c r="J179" i="2" s="1"/>
  <c r="L179" i="2" s="1"/>
  <c r="H178" i="2"/>
  <c r="J178" i="2" s="1"/>
  <c r="L178" i="2" s="1"/>
  <c r="G177" i="2"/>
  <c r="H177" i="2" s="1"/>
  <c r="J177" i="2" s="1"/>
  <c r="L177" i="2" s="1"/>
  <c r="H176" i="2"/>
  <c r="J176" i="2" s="1"/>
  <c r="L176" i="2" s="1"/>
  <c r="G175" i="2"/>
  <c r="H175" i="2" s="1"/>
  <c r="J175" i="2" s="1"/>
  <c r="L175" i="2" s="1"/>
  <c r="H174" i="2"/>
  <c r="J174" i="2" s="1"/>
  <c r="L174" i="2" s="1"/>
  <c r="G173" i="2"/>
  <c r="H173" i="2" s="1"/>
  <c r="J173" i="2" s="1"/>
  <c r="L173" i="2" s="1"/>
  <c r="H172" i="2"/>
  <c r="J172" i="2" s="1"/>
  <c r="L172" i="2" s="1"/>
  <c r="G171" i="2"/>
  <c r="H171" i="2" s="1"/>
  <c r="J171" i="2" s="1"/>
  <c r="L171" i="2" s="1"/>
  <c r="H170" i="2"/>
  <c r="J170" i="2" s="1"/>
  <c r="L170" i="2" s="1"/>
  <c r="G169" i="2"/>
  <c r="H169" i="2" s="1"/>
  <c r="J169" i="2" s="1"/>
  <c r="L169" i="2" s="1"/>
  <c r="H168" i="2"/>
  <c r="J168" i="2" s="1"/>
  <c r="L168" i="2" s="1"/>
  <c r="G167" i="2"/>
  <c r="H167" i="2" s="1"/>
  <c r="J167" i="2" s="1"/>
  <c r="L167" i="2" s="1"/>
  <c r="H166" i="2"/>
  <c r="J166" i="2" s="1"/>
  <c r="L166" i="2" s="1"/>
  <c r="G165" i="2"/>
  <c r="F165" i="2"/>
  <c r="H163" i="2"/>
  <c r="J163" i="2" s="1"/>
  <c r="L163" i="2" s="1"/>
  <c r="G162" i="2"/>
  <c r="H162" i="2" s="1"/>
  <c r="J162" i="2" s="1"/>
  <c r="L162" i="2" s="1"/>
  <c r="H161" i="2"/>
  <c r="J161" i="2" s="1"/>
  <c r="L161" i="2" s="1"/>
  <c r="G160" i="2"/>
  <c r="H160" i="2" s="1"/>
  <c r="J160" i="2" s="1"/>
  <c r="L160" i="2" s="1"/>
  <c r="H159" i="2"/>
  <c r="J159" i="2" s="1"/>
  <c r="L159" i="2" s="1"/>
  <c r="G158" i="2"/>
  <c r="H158" i="2" s="1"/>
  <c r="J158" i="2" s="1"/>
  <c r="L158" i="2" s="1"/>
  <c r="H157" i="2"/>
  <c r="J157" i="2" s="1"/>
  <c r="L157" i="2" s="1"/>
  <c r="G156" i="2"/>
  <c r="H156" i="2" s="1"/>
  <c r="J156" i="2" s="1"/>
  <c r="L156" i="2" s="1"/>
  <c r="H155" i="2"/>
  <c r="J155" i="2" s="1"/>
  <c r="L155" i="2" s="1"/>
  <c r="G154" i="2"/>
  <c r="H154" i="2" s="1"/>
  <c r="J154" i="2" s="1"/>
  <c r="L154" i="2" s="1"/>
  <c r="H153" i="2"/>
  <c r="J153" i="2" s="1"/>
  <c r="L153" i="2" s="1"/>
  <c r="G152" i="2"/>
  <c r="F152" i="2"/>
  <c r="H150" i="2"/>
  <c r="J150" i="2" s="1"/>
  <c r="L150" i="2" s="1"/>
  <c r="G149" i="2"/>
  <c r="H149" i="2" s="1"/>
  <c r="J149" i="2" s="1"/>
  <c r="L149" i="2" s="1"/>
  <c r="H148" i="2"/>
  <c r="J148" i="2" s="1"/>
  <c r="L148" i="2" s="1"/>
  <c r="G147" i="2"/>
  <c r="H147" i="2" s="1"/>
  <c r="J147" i="2" s="1"/>
  <c r="L147" i="2" s="1"/>
  <c r="H146" i="2"/>
  <c r="J146" i="2" s="1"/>
  <c r="L146" i="2" s="1"/>
  <c r="G145" i="2"/>
  <c r="H145" i="2" s="1"/>
  <c r="J145" i="2" s="1"/>
  <c r="L145" i="2" s="1"/>
  <c r="H144" i="2"/>
  <c r="J144" i="2" s="1"/>
  <c r="L144" i="2" s="1"/>
  <c r="G143" i="2"/>
  <c r="H143" i="2" s="1"/>
  <c r="J143" i="2" s="1"/>
  <c r="L143" i="2" s="1"/>
  <c r="H142" i="2"/>
  <c r="J142" i="2" s="1"/>
  <c r="L142" i="2" s="1"/>
  <c r="G141" i="2"/>
  <c r="H141" i="2" s="1"/>
  <c r="J141" i="2" s="1"/>
  <c r="L141" i="2" s="1"/>
  <c r="H140" i="2"/>
  <c r="J140" i="2" s="1"/>
  <c r="L140" i="2" s="1"/>
  <c r="G139" i="2"/>
  <c r="H139" i="2" s="1"/>
  <c r="J139" i="2" s="1"/>
  <c r="L139" i="2" s="1"/>
  <c r="H138" i="2"/>
  <c r="J138" i="2" s="1"/>
  <c r="L138" i="2" s="1"/>
  <c r="G137" i="2"/>
  <c r="H137" i="2" s="1"/>
  <c r="J137" i="2" s="1"/>
  <c r="L137" i="2" s="1"/>
  <c r="H136" i="2"/>
  <c r="J136" i="2" s="1"/>
  <c r="L136" i="2" s="1"/>
  <c r="G135" i="2"/>
  <c r="H135" i="2" s="1"/>
  <c r="J135" i="2" s="1"/>
  <c r="L135" i="2" s="1"/>
  <c r="H134" i="2"/>
  <c r="J134" i="2" s="1"/>
  <c r="L134" i="2" s="1"/>
  <c r="G133" i="2"/>
  <c r="H133" i="2" s="1"/>
  <c r="J133" i="2" s="1"/>
  <c r="L133" i="2" s="1"/>
  <c r="H132" i="2"/>
  <c r="J132" i="2" s="1"/>
  <c r="L132" i="2" s="1"/>
  <c r="G131" i="2"/>
  <c r="H131" i="2" s="1"/>
  <c r="J131" i="2" s="1"/>
  <c r="L131" i="2" s="1"/>
  <c r="H130" i="2"/>
  <c r="J130" i="2" s="1"/>
  <c r="L130" i="2" s="1"/>
  <c r="G129" i="2"/>
  <c r="H129" i="2" s="1"/>
  <c r="J129" i="2" s="1"/>
  <c r="L129" i="2" s="1"/>
  <c r="H128" i="2"/>
  <c r="J128" i="2" s="1"/>
  <c r="L128" i="2" s="1"/>
  <c r="G127" i="2"/>
  <c r="H127" i="2" s="1"/>
  <c r="J127" i="2" s="1"/>
  <c r="L127" i="2" s="1"/>
  <c r="H126" i="2"/>
  <c r="J126" i="2" s="1"/>
  <c r="L126" i="2" s="1"/>
  <c r="G125" i="2"/>
  <c r="H125" i="2" s="1"/>
  <c r="J125" i="2" s="1"/>
  <c r="L125" i="2" s="1"/>
  <c r="H124" i="2"/>
  <c r="J124" i="2" s="1"/>
  <c r="L124" i="2" s="1"/>
  <c r="G123" i="2"/>
  <c r="H123" i="2" s="1"/>
  <c r="J123" i="2" s="1"/>
  <c r="L123" i="2" s="1"/>
  <c r="H122" i="2"/>
  <c r="J122" i="2" s="1"/>
  <c r="L122" i="2" s="1"/>
  <c r="G121" i="2"/>
  <c r="H121" i="2" s="1"/>
  <c r="J121" i="2" s="1"/>
  <c r="L121" i="2" s="1"/>
  <c r="H120" i="2"/>
  <c r="J120" i="2" s="1"/>
  <c r="L120" i="2" s="1"/>
  <c r="G119" i="2"/>
  <c r="H119" i="2" s="1"/>
  <c r="J119" i="2" s="1"/>
  <c r="L119" i="2" s="1"/>
  <c r="H118" i="2"/>
  <c r="J118" i="2" s="1"/>
  <c r="L118" i="2" s="1"/>
  <c r="G117" i="2"/>
  <c r="H117" i="2" s="1"/>
  <c r="J117" i="2" s="1"/>
  <c r="L117" i="2" s="1"/>
  <c r="H116" i="2"/>
  <c r="J116" i="2" s="1"/>
  <c r="L116" i="2" s="1"/>
  <c r="G115" i="2"/>
  <c r="H115" i="2" s="1"/>
  <c r="J115" i="2" s="1"/>
  <c r="L115" i="2" s="1"/>
  <c r="H114" i="2"/>
  <c r="J114" i="2" s="1"/>
  <c r="L114" i="2" s="1"/>
  <c r="G113" i="2"/>
  <c r="H113" i="2" s="1"/>
  <c r="J113" i="2" s="1"/>
  <c r="L113" i="2" s="1"/>
  <c r="H112" i="2"/>
  <c r="J112" i="2" s="1"/>
  <c r="L112" i="2" s="1"/>
  <c r="G111" i="2"/>
  <c r="H111" i="2" s="1"/>
  <c r="J111" i="2" s="1"/>
  <c r="L111" i="2" s="1"/>
  <c r="H110" i="2"/>
  <c r="J110" i="2" s="1"/>
  <c r="L110" i="2" s="1"/>
  <c r="G109" i="2"/>
  <c r="H109" i="2" s="1"/>
  <c r="J109" i="2" s="1"/>
  <c r="L109" i="2" s="1"/>
  <c r="H108" i="2"/>
  <c r="J108" i="2" s="1"/>
  <c r="L108" i="2" s="1"/>
  <c r="G107" i="2"/>
  <c r="H107" i="2" s="1"/>
  <c r="J107" i="2" s="1"/>
  <c r="L107" i="2" s="1"/>
  <c r="H106" i="2"/>
  <c r="J106" i="2" s="1"/>
  <c r="L106" i="2" s="1"/>
  <c r="G105" i="2"/>
  <c r="H105" i="2" s="1"/>
  <c r="J105" i="2" s="1"/>
  <c r="L105" i="2" s="1"/>
  <c r="H104" i="2"/>
  <c r="J104" i="2" s="1"/>
  <c r="L104" i="2" s="1"/>
  <c r="G103" i="2"/>
  <c r="H103" i="2" s="1"/>
  <c r="J103" i="2" s="1"/>
  <c r="L103" i="2" s="1"/>
  <c r="H102" i="2"/>
  <c r="J102" i="2" s="1"/>
  <c r="L102" i="2" s="1"/>
  <c r="G101" i="2"/>
  <c r="H101" i="2" s="1"/>
  <c r="J101" i="2" s="1"/>
  <c r="L101" i="2" s="1"/>
  <c r="H100" i="2"/>
  <c r="J100" i="2" s="1"/>
  <c r="L100" i="2" s="1"/>
  <c r="G99" i="2"/>
  <c r="H99" i="2" s="1"/>
  <c r="J99" i="2" s="1"/>
  <c r="L99" i="2" s="1"/>
  <c r="H98" i="2"/>
  <c r="J98" i="2" s="1"/>
  <c r="L98" i="2" s="1"/>
  <c r="G97" i="2"/>
  <c r="H97" i="2" s="1"/>
  <c r="J97" i="2" s="1"/>
  <c r="L97" i="2" s="1"/>
  <c r="H96" i="2"/>
  <c r="J96" i="2" s="1"/>
  <c r="L96" i="2" s="1"/>
  <c r="G95" i="2"/>
  <c r="H95" i="2" s="1"/>
  <c r="J95" i="2" s="1"/>
  <c r="L95" i="2" s="1"/>
  <c r="H94" i="2"/>
  <c r="J94" i="2" s="1"/>
  <c r="L94" i="2" s="1"/>
  <c r="G93" i="2"/>
  <c r="H93" i="2" s="1"/>
  <c r="J93" i="2" s="1"/>
  <c r="L93" i="2" s="1"/>
  <c r="H92" i="2"/>
  <c r="J92" i="2" s="1"/>
  <c r="L92" i="2" s="1"/>
  <c r="G91" i="2"/>
  <c r="H91" i="2" s="1"/>
  <c r="J91" i="2" s="1"/>
  <c r="L91" i="2" s="1"/>
  <c r="H90" i="2"/>
  <c r="J90" i="2" s="1"/>
  <c r="L90" i="2" s="1"/>
  <c r="G89" i="2"/>
  <c r="H89" i="2" s="1"/>
  <c r="J89" i="2" s="1"/>
  <c r="L89" i="2" s="1"/>
  <c r="H88" i="2"/>
  <c r="J88" i="2" s="1"/>
  <c r="L88" i="2" s="1"/>
  <c r="G87" i="2"/>
  <c r="H87" i="2" s="1"/>
  <c r="J87" i="2" s="1"/>
  <c r="L87" i="2" s="1"/>
  <c r="H86" i="2"/>
  <c r="J86" i="2" s="1"/>
  <c r="L86" i="2" s="1"/>
  <c r="G85" i="2"/>
  <c r="H85" i="2" s="1"/>
  <c r="J85" i="2" s="1"/>
  <c r="L85" i="2" s="1"/>
  <c r="H84" i="2"/>
  <c r="J84" i="2" s="1"/>
  <c r="L84" i="2" s="1"/>
  <c r="G83" i="2"/>
  <c r="H83" i="2" s="1"/>
  <c r="J83" i="2" s="1"/>
  <c r="L83" i="2" s="1"/>
  <c r="H82" i="2"/>
  <c r="J82" i="2" s="1"/>
  <c r="L82" i="2" s="1"/>
  <c r="G81" i="2"/>
  <c r="F81" i="2"/>
  <c r="I79" i="2"/>
  <c r="F79" i="2"/>
  <c r="H78" i="2"/>
  <c r="J78" i="2" s="1"/>
  <c r="L78" i="2" s="1"/>
  <c r="G77" i="2"/>
  <c r="H77" i="2" s="1"/>
  <c r="J77" i="2" s="1"/>
  <c r="L77" i="2" s="1"/>
  <c r="H76" i="2"/>
  <c r="J76" i="2" s="1"/>
  <c r="L76" i="2" s="1"/>
  <c r="G75" i="2"/>
  <c r="F75" i="2"/>
  <c r="H75" i="2" s="1"/>
  <c r="J75" i="2" s="1"/>
  <c r="L75" i="2" s="1"/>
  <c r="H74" i="2"/>
  <c r="J74" i="2" s="1"/>
  <c r="L74" i="2" s="1"/>
  <c r="K73" i="2"/>
  <c r="H73" i="2"/>
  <c r="J73" i="2" s="1"/>
  <c r="L73" i="2" s="1"/>
  <c r="F73" i="2"/>
  <c r="H72" i="2"/>
  <c r="J72" i="2" s="1"/>
  <c r="L72" i="2" s="1"/>
  <c r="K71" i="2"/>
  <c r="F71" i="2"/>
  <c r="H71" i="2" s="1"/>
  <c r="J71" i="2" s="1"/>
  <c r="L71" i="2" s="1"/>
  <c r="H70" i="2"/>
  <c r="J70" i="2" s="1"/>
  <c r="L70" i="2" s="1"/>
  <c r="L69" i="2"/>
  <c r="K69" i="2"/>
  <c r="H69" i="2"/>
  <c r="J69" i="2" s="1"/>
  <c r="F69" i="2"/>
  <c r="H68" i="2"/>
  <c r="J68" i="2" s="1"/>
  <c r="L68" i="2" s="1"/>
  <c r="F67" i="2"/>
  <c r="H67" i="2" s="1"/>
  <c r="J67" i="2" s="1"/>
  <c r="L67" i="2" s="1"/>
  <c r="L66" i="2"/>
  <c r="J66" i="2"/>
  <c r="H66" i="2"/>
  <c r="L65" i="2"/>
  <c r="J65" i="2"/>
  <c r="H65" i="2"/>
  <c r="F65" i="2"/>
  <c r="L64" i="2"/>
  <c r="J64" i="2"/>
  <c r="H64" i="2"/>
  <c r="H63" i="2"/>
  <c r="J63" i="2" s="1"/>
  <c r="L63" i="2" s="1"/>
  <c r="F63" i="2"/>
  <c r="K62" i="2"/>
  <c r="K10" i="2" s="1"/>
  <c r="L61" i="2"/>
  <c r="J61" i="2"/>
  <c r="H61" i="2"/>
  <c r="L60" i="2"/>
  <c r="J60" i="2"/>
  <c r="H60" i="2"/>
  <c r="F60" i="2"/>
  <c r="L59" i="2"/>
  <c r="J59" i="2"/>
  <c r="H59" i="2"/>
  <c r="H58" i="2"/>
  <c r="J58" i="2" s="1"/>
  <c r="L58" i="2" s="1"/>
  <c r="F58" i="2"/>
  <c r="J57" i="2"/>
  <c r="L57" i="2" s="1"/>
  <c r="L56" i="2"/>
  <c r="J56" i="2"/>
  <c r="I56" i="2"/>
  <c r="L55" i="2"/>
  <c r="J55" i="2"/>
  <c r="H55" i="2"/>
  <c r="I54" i="2"/>
  <c r="J54" i="2" s="1"/>
  <c r="L54" i="2" s="1"/>
  <c r="F54" i="2"/>
  <c r="H54" i="2" s="1"/>
  <c r="L53" i="2"/>
  <c r="J53" i="2"/>
  <c r="H53" i="2"/>
  <c r="H52" i="2"/>
  <c r="J52" i="2" s="1"/>
  <c r="L52" i="2" s="1"/>
  <c r="F52" i="2"/>
  <c r="J51" i="2"/>
  <c r="L51" i="2" s="1"/>
  <c r="H50" i="2"/>
  <c r="J50" i="2" s="1"/>
  <c r="L50" i="2" s="1"/>
  <c r="J49" i="2"/>
  <c r="L49" i="2" s="1"/>
  <c r="H49" i="2"/>
  <c r="I48" i="2"/>
  <c r="F48" i="2"/>
  <c r="H48" i="2" s="1"/>
  <c r="J48" i="2" s="1"/>
  <c r="L48" i="2" s="1"/>
  <c r="J47" i="2"/>
  <c r="L47" i="2" s="1"/>
  <c r="H47" i="2"/>
  <c r="J46" i="2"/>
  <c r="L46" i="2" s="1"/>
  <c r="H46" i="2"/>
  <c r="F46" i="2"/>
  <c r="H45" i="2"/>
  <c r="J45" i="2" s="1"/>
  <c r="L45" i="2" s="1"/>
  <c r="G44" i="2"/>
  <c r="H44" i="2" s="1"/>
  <c r="J44" i="2" s="1"/>
  <c r="L44" i="2" s="1"/>
  <c r="H43" i="2"/>
  <c r="J43" i="2" s="1"/>
  <c r="L43" i="2" s="1"/>
  <c r="L42" i="2"/>
  <c r="G42" i="2"/>
  <c r="H42" i="2" s="1"/>
  <c r="J42" i="2" s="1"/>
  <c r="L41" i="2"/>
  <c r="H41" i="2"/>
  <c r="J41" i="2" s="1"/>
  <c r="G40" i="2"/>
  <c r="H40" i="2" s="1"/>
  <c r="J40" i="2" s="1"/>
  <c r="L40" i="2" s="1"/>
  <c r="J39" i="2"/>
  <c r="L39" i="2" s="1"/>
  <c r="H39" i="2"/>
  <c r="J38" i="2"/>
  <c r="L38" i="2" s="1"/>
  <c r="H38" i="2"/>
  <c r="G38" i="2"/>
  <c r="H37" i="2"/>
  <c r="J37" i="2" s="1"/>
  <c r="L37" i="2" s="1"/>
  <c r="G36" i="2"/>
  <c r="H36" i="2" s="1"/>
  <c r="J36" i="2" s="1"/>
  <c r="L36" i="2" s="1"/>
  <c r="H35" i="2"/>
  <c r="J35" i="2" s="1"/>
  <c r="L35" i="2" s="1"/>
  <c r="L34" i="2"/>
  <c r="G34" i="2"/>
  <c r="H34" i="2" s="1"/>
  <c r="J34" i="2" s="1"/>
  <c r="L33" i="2"/>
  <c r="H33" i="2"/>
  <c r="J33" i="2" s="1"/>
  <c r="G32" i="2"/>
  <c r="H32" i="2" s="1"/>
  <c r="J32" i="2" s="1"/>
  <c r="L32" i="2" s="1"/>
  <c r="J31" i="2"/>
  <c r="L31" i="2" s="1"/>
  <c r="H31" i="2"/>
  <c r="J30" i="2"/>
  <c r="L30" i="2" s="1"/>
  <c r="H30" i="2"/>
  <c r="G30" i="2"/>
  <c r="H29" i="2"/>
  <c r="J29" i="2" s="1"/>
  <c r="L29" i="2" s="1"/>
  <c r="G28" i="2"/>
  <c r="H28" i="2" s="1"/>
  <c r="J28" i="2" s="1"/>
  <c r="L28" i="2" s="1"/>
  <c r="H27" i="2"/>
  <c r="J27" i="2" s="1"/>
  <c r="L27" i="2" s="1"/>
  <c r="L26" i="2"/>
  <c r="I26" i="2"/>
  <c r="H26" i="2"/>
  <c r="J26" i="2" s="1"/>
  <c r="G26" i="2"/>
  <c r="F26" i="2"/>
  <c r="H25" i="2"/>
  <c r="J25" i="2" s="1"/>
  <c r="L25" i="2" s="1"/>
  <c r="G24" i="2"/>
  <c r="H24" i="2" s="1"/>
  <c r="J24" i="2" s="1"/>
  <c r="L24" i="2" s="1"/>
  <c r="H23" i="2"/>
  <c r="J23" i="2" s="1"/>
  <c r="L23" i="2" s="1"/>
  <c r="L22" i="2"/>
  <c r="G22" i="2"/>
  <c r="H22" i="2" s="1"/>
  <c r="J22" i="2" s="1"/>
  <c r="L21" i="2"/>
  <c r="H21" i="2"/>
  <c r="J21" i="2" s="1"/>
  <c r="G20" i="2"/>
  <c r="H20" i="2" s="1"/>
  <c r="J20" i="2" s="1"/>
  <c r="L20" i="2" s="1"/>
  <c r="J19" i="2"/>
  <c r="L19" i="2" s="1"/>
  <c r="H19" i="2"/>
  <c r="J18" i="2"/>
  <c r="L18" i="2" s="1"/>
  <c r="H18" i="2"/>
  <c r="G18" i="2"/>
  <c r="H17" i="2"/>
  <c r="J17" i="2" s="1"/>
  <c r="L17" i="2" s="1"/>
  <c r="H16" i="2"/>
  <c r="J16" i="2" s="1"/>
  <c r="L16" i="2" s="1"/>
  <c r="G15" i="2"/>
  <c r="G11" i="2" s="1"/>
  <c r="F15" i="2"/>
  <c r="H15" i="2" s="1"/>
  <c r="J15" i="2" s="1"/>
  <c r="L15" i="2" s="1"/>
  <c r="H14" i="2"/>
  <c r="J14" i="2" s="1"/>
  <c r="L14" i="2" s="1"/>
  <c r="L13" i="2"/>
  <c r="H13" i="2"/>
  <c r="J13" i="2" s="1"/>
  <c r="F12" i="2"/>
  <c r="H12" i="2" s="1"/>
  <c r="J12" i="2" s="1"/>
  <c r="L12" i="2" s="1"/>
  <c r="G80" i="2" l="1"/>
  <c r="H80" i="2" s="1"/>
  <c r="J80" i="2" s="1"/>
  <c r="L80" i="2" s="1"/>
  <c r="H152" i="2"/>
  <c r="J152" i="2" s="1"/>
  <c r="L152" i="2" s="1"/>
  <c r="H165" i="2"/>
  <c r="J165" i="2" s="1"/>
  <c r="L165" i="2" s="1"/>
  <c r="H193" i="2"/>
  <c r="J193" i="2" s="1"/>
  <c r="L193" i="2" s="1"/>
  <c r="G192" i="2"/>
  <c r="H192" i="2" s="1"/>
  <c r="J192" i="2" s="1"/>
  <c r="L192" i="2" s="1"/>
  <c r="H81" i="2"/>
  <c r="J81" i="2" s="1"/>
  <c r="L81" i="2" s="1"/>
  <c r="F11" i="2"/>
  <c r="F62" i="2"/>
  <c r="G183" i="2"/>
  <c r="H183" i="2" s="1"/>
  <c r="J183" i="2" s="1"/>
  <c r="L183" i="2" s="1"/>
  <c r="H184" i="2"/>
  <c r="J184" i="2" s="1"/>
  <c r="L184" i="2" s="1"/>
  <c r="I11" i="2"/>
  <c r="I10" i="2" s="1"/>
  <c r="G62" i="2"/>
  <c r="G151" i="2"/>
  <c r="G164" i="2"/>
  <c r="H164" i="2" s="1"/>
  <c r="J164" i="2" s="1"/>
  <c r="L164" i="2" s="1"/>
  <c r="E35" i="1"/>
  <c r="E33" i="1"/>
  <c r="E32" i="1"/>
  <c r="E31" i="1"/>
  <c r="E27" i="1"/>
  <c r="E26" i="1"/>
  <c r="E20" i="1"/>
  <c r="E14" i="1"/>
  <c r="E11" i="1"/>
  <c r="E10" i="1"/>
  <c r="E5" i="1"/>
  <c r="C3" i="1"/>
  <c r="E29" i="1"/>
  <c r="E28" i="1"/>
  <c r="E6" i="1"/>
  <c r="E16" i="1"/>
  <c r="E41" i="1"/>
  <c r="E40" i="1"/>
  <c r="E39" i="1"/>
  <c r="E38" i="1"/>
  <c r="E37" i="1"/>
  <c r="E30" i="1"/>
  <c r="E36" i="1"/>
  <c r="E21" i="1"/>
  <c r="E19" i="1"/>
  <c r="E12" i="1"/>
  <c r="E9" i="1"/>
  <c r="E15" i="1"/>
  <c r="E22" i="1"/>
  <c r="E34" i="1"/>
  <c r="D3" i="1"/>
  <c r="D18" i="1"/>
  <c r="D13" i="1"/>
  <c r="D8" i="1"/>
  <c r="D7" i="1"/>
  <c r="D42" i="1"/>
  <c r="D17" i="1"/>
  <c r="D23" i="1"/>
  <c r="C13" i="1"/>
  <c r="E13" i="1"/>
  <c r="C8" i="1"/>
  <c r="C7" i="1"/>
  <c r="E7" i="1"/>
  <c r="E42" i="1"/>
  <c r="E3" i="1"/>
  <c r="C23" i="1"/>
  <c r="E23" i="1"/>
  <c r="C17" i="1"/>
  <c r="E17" i="1"/>
  <c r="C18" i="1"/>
  <c r="E18" i="1"/>
  <c r="C42" i="1"/>
  <c r="E8" i="1"/>
  <c r="E4" i="1"/>
  <c r="H11" i="2" l="1"/>
  <c r="F10" i="2"/>
  <c r="H151" i="2"/>
  <c r="G79" i="2"/>
  <c r="G10" i="2" s="1"/>
  <c r="H62" i="2"/>
  <c r="J62" i="2" s="1"/>
  <c r="L62" i="2" s="1"/>
  <c r="J151" i="2" l="1"/>
  <c r="H79" i="2"/>
  <c r="H10" i="2" s="1"/>
  <c r="J10" i="2" s="1"/>
  <c r="L10" i="2" s="1"/>
  <c r="J11" i="2"/>
  <c r="L11" i="2" s="1"/>
  <c r="L151" i="2" l="1"/>
  <c r="J79" i="2"/>
  <c r="L79" i="2" s="1"/>
</calcChain>
</file>

<file path=xl/sharedStrings.xml><?xml version="1.0" encoding="utf-8"?>
<sst xmlns="http://schemas.openxmlformats.org/spreadsheetml/2006/main" count="880" uniqueCount="297">
  <si>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</si>
  <si>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</si>
  <si>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</si>
  <si>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</si>
  <si>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</si>
  <si>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</si>
  <si>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</si>
  <si>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</si>
  <si>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</si>
  <si>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</si>
  <si>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</si>
  <si>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</si>
  <si>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</si>
  <si>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</si>
  <si>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</si>
  <si>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</si>
  <si>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</si>
  <si>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</si>
  <si>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</si>
  <si>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</si>
  <si>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</si>
  <si>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</si>
  <si>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</si>
  <si>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</si>
  <si>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</si>
  <si>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</si>
  <si>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</si>
  <si>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</si>
  <si>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</si>
  <si>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</si>
  <si>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</si>
  <si>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</si>
  <si>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</si>
  <si>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</si>
  <si>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</si>
  <si>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</si>
  <si>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</si>
  <si>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</si>
  <si>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</si>
  <si>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</si>
  <si>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</si>
  <si>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</si>
  <si>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</si>
  <si>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</si>
  <si>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</si>
  <si>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</si>
  <si>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</si>
  <si>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</si>
  <si>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</si>
  <si>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</si>
  <si>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</si>
  <si>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</si>
  <si>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</si>
  <si>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</si>
  <si>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</si>
  <si>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</si>
  <si>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</si>
  <si>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</si>
  <si>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</si>
  <si>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</si>
  <si>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</si>
  <si>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2</t>
  </si>
  <si>
    <t>ZR-RO č.134/15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</si>
  <si>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</si>
  <si>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</si>
  <si>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</si>
  <si>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</si>
  <si>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</si>
  <si>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</si>
  <si>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134/15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</si>
  <si>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</si>
  <si>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</si>
  <si>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</si>
  <si>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</si>
  <si>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</si>
  <si>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</si>
  <si>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</si>
  <si>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</si>
  <si>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</si>
  <si>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</si>
  <si>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134/15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</si>
  <si>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</si>
  <si>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</si>
  <si>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</si>
  <si>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</si>
  <si>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</si>
  <si>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</si>
  <si>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</si>
  <si>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</si>
  <si>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</si>
  <si>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</si>
  <si>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</si>
  <si>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</si>
  <si>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</si>
  <si>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</si>
  <si>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</si>
  <si>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</si>
  <si>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</si>
  <si>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</si>
  <si>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</si>
  <si>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</si>
  <si>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</si>
  <si>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</si>
  <si>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</si>
  <si>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</si>
  <si>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</si>
  <si>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</si>
  <si>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</si>
  <si>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</si>
  <si>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</si>
  <si>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</si>
  <si>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</si>
  <si>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</si>
  <si>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</si>
  <si>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</si>
  <si>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</si>
  <si>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</si>
  <si>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</si>
  <si>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</si>
  <si>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</si>
  <si>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</si>
  <si>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</si>
  <si>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</si>
  <si>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</si>
  <si>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</si>
  <si>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</si>
  <si>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</si>
  <si>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</si>
  <si>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</si>
  <si>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</si>
  <si>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</si>
  <si>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</si>
  <si>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</si>
  <si>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</si>
  <si>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</si>
  <si>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</si>
  <si>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</si>
  <si>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</si>
  <si>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</si>
  <si>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</si>
  <si>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</si>
  <si>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</si>
  <si>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</si>
  <si>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</si>
  <si>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</si>
  <si>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</si>
  <si>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</si>
  <si>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</si>
  <si>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04801885492</t>
  </si>
  <si>
    <t>04801895492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</si>
  <si>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</si>
  <si>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</si>
  <si>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</si>
  <si>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</si>
  <si>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</si>
  <si>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</si>
  <si>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</si>
  <si>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</si>
  <si>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</si>
  <si>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</si>
  <si>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</si>
  <si>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</si>
  <si>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</si>
  <si>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</si>
  <si>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</si>
  <si>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</si>
  <si>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</si>
  <si>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</si>
  <si>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</si>
  <si>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</si>
  <si>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</si>
  <si>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</si>
  <si>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</si>
  <si>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</si>
  <si>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</si>
  <si>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</si>
  <si>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</si>
  <si>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</si>
  <si>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</si>
  <si>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</si>
  <si>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</si>
  <si>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</si>
  <si>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</si>
  <si>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</si>
  <si>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</si>
  <si>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</si>
  <si>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</si>
  <si>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</si>
  <si>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</si>
  <si>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</si>
  <si>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</si>
  <si>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</si>
  <si>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</si>
  <si>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</si>
  <si>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</si>
  <si>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</si>
  <si>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</si>
  <si>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</si>
  <si>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</si>
  <si>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</si>
  <si>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</si>
  <si>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</si>
  <si>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</si>
  <si>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</si>
  <si>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</si>
  <si>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</si>
  <si>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</si>
  <si>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</si>
  <si>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</si>
  <si>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</si>
  <si>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</si>
  <si>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</si>
  <si>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</si>
  <si>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</si>
  <si>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</si>
  <si>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</si>
  <si>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</si>
  <si>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</si>
  <si>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</si>
  <si>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</si>
  <si>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</si>
  <si>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</si>
  <si>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</si>
  <si>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</si>
  <si>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</si>
  <si>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</si>
  <si>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</si>
  <si>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</si>
  <si>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</si>
  <si>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</si>
  <si>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</si>
  <si>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</si>
  <si>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</si>
  <si>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</si>
  <si>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</si>
  <si>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</si>
  <si>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</si>
  <si>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</si>
  <si>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</si>
  <si>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</si>
  <si>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</si>
  <si>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</si>
  <si>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</si>
  <si>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</si>
  <si>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</si>
  <si>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</si>
  <si>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</si>
  <si>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</si>
  <si>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</si>
  <si>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</si>
  <si>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</si>
  <si>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</si>
  <si>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</si>
  <si>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</si>
  <si>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</si>
  <si>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</si>
  <si>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</si>
  <si>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</si>
  <si>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</si>
  <si>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</si>
  <si>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</si>
  <si>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</si>
  <si>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</si>
  <si>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</si>
  <si>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</si>
  <si>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</si>
  <si>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</si>
  <si>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</si>
  <si>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</si>
  <si>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</si>
  <si>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</si>
  <si>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</si>
  <si>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</si>
  <si>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</si>
  <si>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</si>
  <si>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</si>
  <si>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</si>
  <si>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</si>
  <si>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</si>
  <si>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</si>
  <si>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</si>
  <si>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</si>
  <si>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</si>
  <si>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</si>
  <si>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</si>
  <si>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</si>
  <si>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</si>
  <si>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</si>
  <si>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</si>
  <si>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</si>
  <si>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</si>
  <si>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</si>
  <si>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</si>
  <si>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</si>
  <si>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</si>
  <si>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ZŠ, Turnov, Zborovská 519, p.o. - Zajištění stabilních podm.pro vzdělávání žáků ZŠ Turnov, Zborovská 519,p.o.</t>
  </si>
  <si>
    <t>ZŠ, Turnov, Zborovská 519, p.o. - Systémová podpora vzdělávání žáků zařaz.do vzděláv.programu ZŠ speciální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</si>
</sst>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165" fontId="9" fillId="0" borderId="0" xfId="1" applyNumberFormat="1" applyFont="1"/>
    <xf numFmtId="165" fontId="9" fillId="0" borderId="0" xfId="1" applyNumberFormat="1" applyFont="1" applyAlignment="1">
      <alignment horizontal="right"/>
    </xf>
    <xf numFmtId="0" fontId="9" fillId="0" borderId="0" xfId="1" applyFont="1"/>
    <xf numFmtId="0" fontId="7" fillId="3" borderId="0" xfId="3" applyFill="1"/>
    <xf numFmtId="0" fontId="7" fillId="0" borderId="0" xfId="3"/>
    <xf numFmtId="0" fontId="6" fillId="0" borderId="0" xfId="4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1" applyFill="1" applyBorder="1"/>
    <xf numFmtId="0" fontId="6" fillId="0" borderId="0" xfId="1" applyBorder="1"/>
    <xf numFmtId="165" fontId="9" fillId="0" borderId="0" xfId="1" applyNumberFormat="1" applyFont="1" applyBorder="1"/>
    <xf numFmtId="0" fontId="9" fillId="0" borderId="0" xfId="1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165" fontId="12" fillId="0" borderId="0" xfId="6" applyNumberFormat="1" applyFont="1" applyAlignment="1">
      <alignment horizontal="center"/>
    </xf>
    <xf numFmtId="0" fontId="13" fillId="3" borderId="15" xfId="6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6" xfId="6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165" fontId="12" fillId="0" borderId="19" xfId="5" applyNumberFormat="1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left" vertical="center"/>
    </xf>
    <xf numFmtId="4" fontId="13" fillId="3" borderId="17" xfId="6" applyNumberFormat="1" applyFont="1" applyFill="1" applyBorder="1" applyAlignment="1">
      <alignment horizontal="right"/>
    </xf>
    <xf numFmtId="4" fontId="12" fillId="0" borderId="17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4" fontId="12" fillId="0" borderId="14" xfId="1" applyNumberFormat="1" applyFont="1" applyBorder="1"/>
    <xf numFmtId="165" fontId="12" fillId="0" borderId="14" xfId="1" applyNumberFormat="1" applyFont="1" applyBorder="1"/>
    <xf numFmtId="0" fontId="9" fillId="3" borderId="0" xfId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vertical="center"/>
    </xf>
    <xf numFmtId="4" fontId="15" fillId="3" borderId="17" xfId="6" applyNumberFormat="1" applyFont="1" applyFill="1" applyBorder="1" applyAlignment="1">
      <alignment horizontal="right"/>
    </xf>
    <xf numFmtId="4" fontId="15" fillId="3" borderId="17" xfId="1" applyNumberFormat="1" applyFont="1" applyFill="1" applyBorder="1"/>
    <xf numFmtId="165" fontId="15" fillId="3" borderId="17" xfId="1" applyNumberFormat="1" applyFont="1" applyFill="1" applyBorder="1"/>
    <xf numFmtId="165" fontId="15" fillId="0" borderId="17" xfId="1" applyNumberFormat="1" applyFont="1" applyBorder="1"/>
    <xf numFmtId="0" fontId="12" fillId="3" borderId="1" xfId="6" applyFont="1" applyFill="1" applyBorder="1" applyAlignment="1">
      <alignment horizontal="center" vertical="center"/>
    </xf>
    <xf numFmtId="49" fontId="12" fillId="3" borderId="23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vertical="center" wrapText="1"/>
    </xf>
    <xf numFmtId="4" fontId="12" fillId="3" borderId="25" xfId="6" applyNumberFormat="1" applyFont="1" applyFill="1" applyBorder="1" applyAlignment="1">
      <alignment horizontal="right"/>
    </xf>
    <xf numFmtId="4" fontId="12" fillId="3" borderId="25" xfId="1" applyNumberFormat="1" applyFont="1" applyFill="1" applyBorder="1"/>
    <xf numFmtId="165" fontId="12" fillId="3" borderId="25" xfId="1" applyNumberFormat="1" applyFont="1" applyFill="1" applyBorder="1"/>
    <xf numFmtId="165" fontId="12" fillId="0" borderId="25" xfId="1" applyNumberFormat="1" applyFont="1" applyBorder="1"/>
    <xf numFmtId="0" fontId="17" fillId="3" borderId="4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4" fontId="9" fillId="3" borderId="28" xfId="6" applyNumberFormat="1" applyFont="1" applyFill="1" applyBorder="1" applyAlignment="1">
      <alignment horizontal="right"/>
    </xf>
    <xf numFmtId="4" fontId="9" fillId="3" borderId="29" xfId="6" applyNumberFormat="1" applyFont="1" applyFill="1" applyBorder="1" applyAlignment="1">
      <alignment horizontal="right"/>
    </xf>
    <xf numFmtId="4" fontId="9" fillId="3" borderId="29" xfId="1" applyNumberFormat="1" applyFont="1" applyFill="1" applyBorder="1"/>
    <xf numFmtId="165" fontId="9" fillId="3" borderId="29" xfId="1" applyNumberFormat="1" applyFont="1" applyFill="1" applyBorder="1"/>
    <xf numFmtId="165" fontId="9" fillId="0" borderId="29" xfId="1" applyNumberFormat="1" applyFont="1" applyBorder="1"/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165" fontId="12" fillId="3" borderId="29" xfId="1" applyNumberFormat="1" applyFont="1" applyFill="1" applyBorder="1"/>
    <xf numFmtId="165" fontId="12" fillId="0" borderId="29" xfId="1" applyNumberFormat="1" applyFont="1" applyBorder="1"/>
    <xf numFmtId="0" fontId="9" fillId="3" borderId="24" xfId="6" applyFont="1" applyFill="1" applyBorder="1" applyAlignment="1">
      <alignment horizontal="center" vertical="center"/>
    </xf>
    <xf numFmtId="0" fontId="9" fillId="3" borderId="24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0" applyNumberFormat="1" applyFont="1" applyFill="1" applyBorder="1" applyAlignment="1">
      <alignment horizontal="right" wrapText="1"/>
    </xf>
    <xf numFmtId="4" fontId="12" fillId="3" borderId="29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7" xfId="6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7" xfId="1" applyNumberFormat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7" xfId="1" applyNumberFormat="1" applyFont="1" applyFill="1" applyBorder="1" applyAlignment="1">
      <alignment horizontal="center" vertical="center" wrapText="1"/>
    </xf>
    <xf numFmtId="4" fontId="12" fillId="3" borderId="29" xfId="0" applyNumberFormat="1" applyFont="1" applyFill="1" applyBorder="1"/>
    <xf numFmtId="0" fontId="17" fillId="3" borderId="27" xfId="6" applyFont="1" applyFill="1" applyBorder="1" applyAlignment="1">
      <alignment horizontal="center" vertical="center"/>
    </xf>
    <xf numFmtId="4" fontId="9" fillId="3" borderId="29" xfId="0" applyNumberFormat="1" applyFont="1" applyFill="1" applyBorder="1"/>
    <xf numFmtId="0" fontId="12" fillId="3" borderId="30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vertical="center" wrapText="1"/>
    </xf>
    <xf numFmtId="0" fontId="9" fillId="3" borderId="30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1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vertical="center"/>
    </xf>
    <xf numFmtId="4" fontId="9" fillId="3" borderId="28" xfId="1" applyNumberFormat="1" applyFont="1" applyFill="1" applyBorder="1"/>
    <xf numFmtId="165" fontId="9" fillId="3" borderId="28" xfId="1" applyNumberFormat="1" applyFont="1" applyFill="1" applyBorder="1"/>
    <xf numFmtId="165" fontId="9" fillId="0" borderId="28" xfId="1" applyNumberFormat="1" applyFont="1" applyBorder="1"/>
    <xf numFmtId="49" fontId="15" fillId="3" borderId="22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center" vertical="center"/>
    </xf>
    <xf numFmtId="49" fontId="17" fillId="3" borderId="35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1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6" xfId="9" applyNumberFormat="1" applyFont="1" applyFill="1" applyBorder="1" applyAlignment="1">
      <alignment wrapText="1"/>
    </xf>
    <xf numFmtId="4" fontId="18" fillId="3" borderId="17" xfId="6" applyNumberFormat="1" applyFont="1" applyFill="1" applyBorder="1" applyAlignment="1">
      <alignment horizontal="right"/>
    </xf>
    <xf numFmtId="4" fontId="18" fillId="3" borderId="17" xfId="1" applyNumberFormat="1" applyFont="1" applyFill="1" applyBorder="1"/>
    <xf numFmtId="4" fontId="12" fillId="3" borderId="25" xfId="0" applyNumberFormat="1" applyFont="1" applyFill="1" applyBorder="1" applyAlignment="1">
      <alignment horizontal="right"/>
    </xf>
    <xf numFmtId="0" fontId="12" fillId="3" borderId="7" xfId="8" applyFont="1" applyFill="1" applyBorder="1" applyAlignment="1">
      <alignment horizontal="center" wrapText="1"/>
    </xf>
    <xf numFmtId="49" fontId="12" fillId="3" borderId="33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3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3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3" xfId="9" applyFont="1" applyFill="1" applyBorder="1" applyAlignment="1">
      <alignment wrapText="1"/>
    </xf>
    <xf numFmtId="4" fontId="9" fillId="3" borderId="28" xfId="9" applyNumberFormat="1" applyFont="1" applyFill="1" applyBorder="1" applyAlignment="1">
      <alignment horizontal="right" wrapText="1"/>
    </xf>
    <xf numFmtId="4" fontId="9" fillId="3" borderId="28" xfId="0" applyNumberFormat="1" applyFont="1" applyFill="1" applyBorder="1" applyAlignment="1">
      <alignment horizontal="right"/>
    </xf>
    <xf numFmtId="4" fontId="18" fillId="3" borderId="17" xfId="0" applyNumberFormat="1" applyFont="1" applyFill="1" applyBorder="1" applyAlignment="1">
      <alignment horizontal="right"/>
    </xf>
    <xf numFmtId="165" fontId="18" fillId="3" borderId="17" xfId="1" applyNumberFormat="1" applyFont="1" applyFill="1" applyBorder="1"/>
    <xf numFmtId="165" fontId="18" fillId="0" borderId="17" xfId="1" applyNumberFormat="1" applyFont="1" applyBorder="1"/>
    <xf numFmtId="0" fontId="12" fillId="3" borderId="4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7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7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0" fontId="12" fillId="3" borderId="24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4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4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9" fillId="3" borderId="31" xfId="0" applyFont="1" applyFill="1" applyBorder="1" applyAlignment="1"/>
    <xf numFmtId="0" fontId="9" fillId="3" borderId="0" xfId="1" applyFont="1" applyFill="1"/>
    <xf numFmtId="0" fontId="15" fillId="3" borderId="38" xfId="8" applyFont="1" applyFill="1" applyBorder="1" applyAlignment="1">
      <alignment horizontal="center" wrapText="1"/>
    </xf>
    <xf numFmtId="0" fontId="9" fillId="3" borderId="39" xfId="0" applyFont="1" applyFill="1" applyBorder="1" applyAlignment="1"/>
    <xf numFmtId="49" fontId="9" fillId="3" borderId="40" xfId="9" applyNumberFormat="1" applyFont="1" applyFill="1" applyBorder="1" applyAlignment="1">
      <alignment horizontal="center" wrapText="1"/>
    </xf>
    <xf numFmtId="0" fontId="9" fillId="3" borderId="39" xfId="9" applyFont="1" applyFill="1" applyBorder="1" applyAlignment="1">
      <alignment wrapText="1"/>
    </xf>
    <xf numFmtId="4" fontId="9" fillId="3" borderId="37" xfId="0" applyNumberFormat="1" applyFont="1" applyFill="1" applyBorder="1" applyAlignment="1">
      <alignment horizontal="right"/>
    </xf>
    <xf numFmtId="4" fontId="9" fillId="3" borderId="37" xfId="6" applyNumberFormat="1" applyFont="1" applyFill="1" applyBorder="1" applyAlignment="1">
      <alignment horizontal="right"/>
    </xf>
    <xf numFmtId="4" fontId="9" fillId="3" borderId="37" xfId="1" applyNumberFormat="1" applyFont="1" applyFill="1" applyBorder="1"/>
    <xf numFmtId="165" fontId="9" fillId="3" borderId="37" xfId="1" applyNumberFormat="1" applyFont="1" applyFill="1" applyBorder="1"/>
    <xf numFmtId="165" fontId="9" fillId="0" borderId="37" xfId="1" applyNumberFormat="1" applyFont="1" applyBorder="1"/>
    <xf numFmtId="14" fontId="9" fillId="0" borderId="0" xfId="1" applyNumberFormat="1" applyFont="1" applyAlignment="1">
      <alignment horizontal="left"/>
    </xf>
    <xf numFmtId="165" fontId="18" fillId="3" borderId="18" xfId="1" applyNumberFormat="1" applyFont="1" applyFill="1" applyBorder="1"/>
    <xf numFmtId="165" fontId="18" fillId="0" borderId="18" xfId="1" applyNumberFormat="1" applyFont="1" applyBorder="1"/>
    <xf numFmtId="165" fontId="12" fillId="4" borderId="14" xfId="5" applyNumberFormat="1" applyFont="1" applyFill="1" applyBorder="1" applyAlignment="1">
      <alignment horizontal="center" vertical="center" wrapText="1"/>
    </xf>
    <xf numFmtId="165" fontId="9" fillId="4" borderId="18" xfId="0" applyNumberFormat="1" applyFont="1" applyFill="1" applyBorder="1" applyAlignment="1">
      <alignment wrapText="1"/>
    </xf>
    <xf numFmtId="0" fontId="8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Alignment="1">
      <alignment horizontal="center"/>
    </xf>
    <xf numFmtId="0" fontId="12" fillId="3" borderId="14" xfId="5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12" fillId="4" borderId="14" xfId="5" applyFont="1" applyFill="1" applyBorder="1" applyAlignment="1">
      <alignment horizontal="center" vertical="center" wrapText="1"/>
    </xf>
    <xf numFmtId="0" fontId="0" fillId="4" borderId="18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view="pageBreakPreview" topLeftCell="A39" zoomScale="60" zoomScaleNormal="100" workbookViewId="0">
      <selection activeCell="N66" sqref="N66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7109375" style="38" customWidth="1"/>
    <col min="11" max="11" width="6.85546875" style="41" customWidth="1"/>
    <col min="12" max="12" width="9.28515625" style="41" customWidth="1"/>
    <col min="13" max="13" width="9.28515625" style="43" customWidth="1"/>
    <col min="14" max="254" width="9.28515625" style="38" customWidth="1"/>
    <col min="255" max="16384" width="3.28515625" style="38"/>
  </cols>
  <sheetData>
    <row r="1" spans="1:13" x14ac:dyDescent="0.2">
      <c r="G1" s="215"/>
      <c r="H1" s="215"/>
      <c r="J1" s="40"/>
      <c r="L1" s="42" t="s">
        <v>63</v>
      </c>
    </row>
    <row r="2" spans="1:13" ht="18" x14ac:dyDescent="0.25">
      <c r="A2" s="216" t="s">
        <v>64</v>
      </c>
      <c r="B2" s="216"/>
      <c r="C2" s="216"/>
      <c r="D2" s="216"/>
      <c r="E2" s="216"/>
      <c r="F2" s="216"/>
      <c r="G2" s="216"/>
      <c r="H2" s="216"/>
    </row>
    <row r="3" spans="1:13" x14ac:dyDescent="0.2">
      <c r="A3" s="44"/>
      <c r="B3" s="45"/>
      <c r="C3" s="45"/>
      <c r="D3" s="45"/>
      <c r="E3" s="45"/>
      <c r="F3" s="44"/>
      <c r="G3" s="46"/>
      <c r="H3" s="46"/>
    </row>
    <row r="4" spans="1:13" ht="15.75" x14ac:dyDescent="0.25">
      <c r="A4" s="217" t="s">
        <v>65</v>
      </c>
      <c r="B4" s="217"/>
      <c r="C4" s="217"/>
      <c r="D4" s="217"/>
      <c r="E4" s="217"/>
      <c r="F4" s="217"/>
      <c r="G4" s="217"/>
      <c r="H4" s="217"/>
    </row>
    <row r="5" spans="1:13" x14ac:dyDescent="0.2">
      <c r="A5" s="44"/>
      <c r="B5" s="45"/>
      <c r="C5" s="45"/>
      <c r="D5" s="45"/>
      <c r="E5" s="45"/>
      <c r="F5" s="44"/>
      <c r="G5" s="46"/>
      <c r="H5" s="46"/>
    </row>
    <row r="6" spans="1:13" ht="15.75" x14ac:dyDescent="0.25">
      <c r="A6" s="218" t="s">
        <v>66</v>
      </c>
      <c r="B6" s="218"/>
      <c r="C6" s="218"/>
      <c r="D6" s="218"/>
      <c r="E6" s="218"/>
      <c r="F6" s="218"/>
      <c r="G6" s="218"/>
      <c r="H6" s="218"/>
    </row>
    <row r="7" spans="1:13" s="55" customFormat="1" ht="13.5" thickBot="1" x14ac:dyDescent="0.25">
      <c r="A7" s="47"/>
      <c r="B7" s="48"/>
      <c r="C7" s="49"/>
      <c r="D7" s="49"/>
      <c r="E7" s="50"/>
      <c r="F7" s="51"/>
      <c r="G7" s="52"/>
      <c r="H7" s="53"/>
      <c r="I7" s="54"/>
      <c r="K7" s="56"/>
      <c r="L7" s="56"/>
      <c r="M7" s="57"/>
    </row>
    <row r="8" spans="1:13" s="55" customFormat="1" ht="13.5" thickBot="1" x14ac:dyDescent="0.25">
      <c r="A8" s="58"/>
      <c r="B8" s="58"/>
      <c r="C8" s="58"/>
      <c r="D8" s="58"/>
      <c r="E8" s="58"/>
      <c r="F8" s="59"/>
      <c r="G8" s="219" t="s">
        <v>67</v>
      </c>
      <c r="H8" s="60"/>
      <c r="I8" s="221" t="s">
        <v>68</v>
      </c>
      <c r="J8" s="60"/>
      <c r="K8" s="213" t="s">
        <v>69</v>
      </c>
      <c r="L8" s="61" t="s">
        <v>70</v>
      </c>
      <c r="M8" s="57"/>
    </row>
    <row r="9" spans="1:13" s="55" customFormat="1" ht="16.899999999999999" customHeight="1" thickBot="1" x14ac:dyDescent="0.25">
      <c r="A9" s="62" t="s">
        <v>71</v>
      </c>
      <c r="B9" s="63" t="s">
        <v>72</v>
      </c>
      <c r="C9" s="64" t="s">
        <v>73</v>
      </c>
      <c r="D9" s="63" t="s">
        <v>19</v>
      </c>
      <c r="E9" s="65" t="s">
        <v>74</v>
      </c>
      <c r="F9" s="66" t="s">
        <v>75</v>
      </c>
      <c r="G9" s="220"/>
      <c r="H9" s="67" t="s">
        <v>76</v>
      </c>
      <c r="I9" s="222"/>
      <c r="J9" s="67" t="s">
        <v>76</v>
      </c>
      <c r="K9" s="214"/>
      <c r="L9" s="68" t="s">
        <v>76</v>
      </c>
      <c r="M9" s="57"/>
    </row>
    <row r="10" spans="1:13" s="55" customFormat="1" ht="13.5" thickBot="1" x14ac:dyDescent="0.25">
      <c r="A10" s="69" t="s">
        <v>77</v>
      </c>
      <c r="B10" s="70" t="s">
        <v>78</v>
      </c>
      <c r="C10" s="71" t="s">
        <v>78</v>
      </c>
      <c r="D10" s="71" t="s">
        <v>78</v>
      </c>
      <c r="E10" s="72" t="s">
        <v>79</v>
      </c>
      <c r="F10" s="73">
        <f>+F11+F62+F79</f>
        <v>20428.98</v>
      </c>
      <c r="G10" s="73">
        <f>+G11+G62+G79</f>
        <v>0</v>
      </c>
      <c r="H10" s="74">
        <f>+H11+H62+H79</f>
        <v>20428.98</v>
      </c>
      <c r="I10" s="75">
        <f>+I11+I62+I79</f>
        <v>116.15</v>
      </c>
      <c r="J10" s="76">
        <f>+H10+I10</f>
        <v>20545.13</v>
      </c>
      <c r="K10" s="77">
        <f>+K11+K62+K79</f>
        <v>0</v>
      </c>
      <c r="L10" s="77">
        <f>+J10+K10</f>
        <v>20545.13</v>
      </c>
      <c r="M10" s="78" t="s">
        <v>80</v>
      </c>
    </row>
    <row r="11" spans="1:13" s="55" customFormat="1" ht="13.5" thickBot="1" x14ac:dyDescent="0.25">
      <c r="A11" s="79" t="s">
        <v>77</v>
      </c>
      <c r="B11" s="80" t="s">
        <v>78</v>
      </c>
      <c r="C11" s="81" t="s">
        <v>78</v>
      </c>
      <c r="D11" s="82" t="s">
        <v>78</v>
      </c>
      <c r="E11" s="83" t="s">
        <v>81</v>
      </c>
      <c r="F11" s="84">
        <f>+F12+F15+F26+F46+F48+F52+F54+F58+F60</f>
        <v>2880</v>
      </c>
      <c r="G11" s="84">
        <f>+G12+G15+G18+G20+G22+G24+G26+G28+G30+G32+G34+G36+G38+G40+G42+G44+G46+G48+G52+G54+G58+G60</f>
        <v>0</v>
      </c>
      <c r="H11" s="84">
        <f t="shared" ref="H11:H83" si="0">+F11+G11</f>
        <v>2880</v>
      </c>
      <c r="I11" s="85">
        <f>+I48+I50+I54+I56+I26</f>
        <v>116.15</v>
      </c>
      <c r="J11" s="85">
        <f t="shared" ref="J11:J78" si="1">+H11+I11</f>
        <v>2996.15</v>
      </c>
      <c r="K11" s="86">
        <v>0</v>
      </c>
      <c r="L11" s="87">
        <f t="shared" ref="L11:L74" si="2">+J11+K11</f>
        <v>2996.15</v>
      </c>
      <c r="M11" s="78"/>
    </row>
    <row r="12" spans="1:13" s="55" customFormat="1" x14ac:dyDescent="0.2">
      <c r="A12" s="88" t="s">
        <v>77</v>
      </c>
      <c r="B12" s="89" t="s">
        <v>82</v>
      </c>
      <c r="C12" s="90" t="s">
        <v>78</v>
      </c>
      <c r="D12" s="91" t="s">
        <v>78</v>
      </c>
      <c r="E12" s="92" t="s">
        <v>83</v>
      </c>
      <c r="F12" s="93">
        <f>SUM(F13:F14)</f>
        <v>200</v>
      </c>
      <c r="G12" s="93">
        <v>0</v>
      </c>
      <c r="H12" s="93">
        <f t="shared" si="0"/>
        <v>200</v>
      </c>
      <c r="I12" s="94">
        <v>0</v>
      </c>
      <c r="J12" s="94">
        <f t="shared" si="1"/>
        <v>200</v>
      </c>
      <c r="K12" s="95">
        <v>0</v>
      </c>
      <c r="L12" s="96">
        <f t="shared" si="2"/>
        <v>200</v>
      </c>
      <c r="M12" s="78"/>
    </row>
    <row r="13" spans="1:13" s="55" customFormat="1" x14ac:dyDescent="0.2">
      <c r="A13" s="97"/>
      <c r="B13" s="98" t="s">
        <v>84</v>
      </c>
      <c r="C13" s="99">
        <v>3299</v>
      </c>
      <c r="D13" s="100">
        <v>5321</v>
      </c>
      <c r="E13" s="101" t="s">
        <v>85</v>
      </c>
      <c r="F13" s="102">
        <v>180</v>
      </c>
      <c r="G13" s="102">
        <v>0</v>
      </c>
      <c r="H13" s="103">
        <f t="shared" si="0"/>
        <v>180</v>
      </c>
      <c r="I13" s="104">
        <v>0</v>
      </c>
      <c r="J13" s="104">
        <f t="shared" si="1"/>
        <v>180</v>
      </c>
      <c r="K13" s="105">
        <v>0</v>
      </c>
      <c r="L13" s="106">
        <f t="shared" si="2"/>
        <v>180</v>
      </c>
      <c r="M13" s="78"/>
    </row>
    <row r="14" spans="1:13" s="55" customFormat="1" x14ac:dyDescent="0.2">
      <c r="A14" s="97"/>
      <c r="B14" s="98" t="s">
        <v>84</v>
      </c>
      <c r="C14" s="99">
        <v>3299</v>
      </c>
      <c r="D14" s="100">
        <v>5331</v>
      </c>
      <c r="E14" s="101" t="s">
        <v>86</v>
      </c>
      <c r="F14" s="103">
        <v>20</v>
      </c>
      <c r="G14" s="103">
        <v>0</v>
      </c>
      <c r="H14" s="103">
        <f t="shared" si="0"/>
        <v>20</v>
      </c>
      <c r="I14" s="104">
        <v>0</v>
      </c>
      <c r="J14" s="104">
        <f t="shared" si="1"/>
        <v>20</v>
      </c>
      <c r="K14" s="105">
        <v>0</v>
      </c>
      <c r="L14" s="106">
        <f t="shared" si="2"/>
        <v>20</v>
      </c>
      <c r="M14" s="78"/>
    </row>
    <row r="15" spans="1:13" s="55" customFormat="1" x14ac:dyDescent="0.2">
      <c r="A15" s="88" t="s">
        <v>77</v>
      </c>
      <c r="B15" s="89" t="s">
        <v>87</v>
      </c>
      <c r="C15" s="90" t="s">
        <v>78</v>
      </c>
      <c r="D15" s="91" t="s">
        <v>78</v>
      </c>
      <c r="E15" s="92" t="s">
        <v>88</v>
      </c>
      <c r="F15" s="93">
        <f>SUM(F16:F17)</f>
        <v>120</v>
      </c>
      <c r="G15" s="93">
        <f>SUM(G16:G17)</f>
        <v>-60</v>
      </c>
      <c r="H15" s="107">
        <f t="shared" si="0"/>
        <v>60</v>
      </c>
      <c r="I15" s="108">
        <v>0</v>
      </c>
      <c r="J15" s="108">
        <f t="shared" si="1"/>
        <v>60</v>
      </c>
      <c r="K15" s="109">
        <v>0</v>
      </c>
      <c r="L15" s="110">
        <f t="shared" si="2"/>
        <v>60</v>
      </c>
      <c r="M15" s="78"/>
    </row>
    <row r="16" spans="1:13" s="55" customFormat="1" x14ac:dyDescent="0.2">
      <c r="A16" s="97"/>
      <c r="B16" s="98" t="s">
        <v>84</v>
      </c>
      <c r="C16" s="99">
        <v>3299</v>
      </c>
      <c r="D16" s="111">
        <v>5321</v>
      </c>
      <c r="E16" s="112" t="s">
        <v>85</v>
      </c>
      <c r="F16" s="103">
        <v>60</v>
      </c>
      <c r="G16" s="103">
        <v>-30</v>
      </c>
      <c r="H16" s="103">
        <f t="shared" si="0"/>
        <v>30</v>
      </c>
      <c r="I16" s="104">
        <v>0</v>
      </c>
      <c r="J16" s="104">
        <f t="shared" si="1"/>
        <v>30</v>
      </c>
      <c r="K16" s="105">
        <v>0</v>
      </c>
      <c r="L16" s="106">
        <f t="shared" si="2"/>
        <v>30</v>
      </c>
      <c r="M16" s="78"/>
    </row>
    <row r="17" spans="1:13" s="55" customFormat="1" x14ac:dyDescent="0.2">
      <c r="A17" s="97"/>
      <c r="B17" s="98" t="s">
        <v>84</v>
      </c>
      <c r="C17" s="99">
        <v>3299</v>
      </c>
      <c r="D17" s="100">
        <v>5331</v>
      </c>
      <c r="E17" s="101" t="s">
        <v>86</v>
      </c>
      <c r="F17" s="103">
        <v>60</v>
      </c>
      <c r="G17" s="103">
        <v>-30</v>
      </c>
      <c r="H17" s="103">
        <f t="shared" si="0"/>
        <v>30</v>
      </c>
      <c r="I17" s="104">
        <v>0</v>
      </c>
      <c r="J17" s="104">
        <f t="shared" si="1"/>
        <v>30</v>
      </c>
      <c r="K17" s="105">
        <v>0</v>
      </c>
      <c r="L17" s="106">
        <f t="shared" si="2"/>
        <v>30</v>
      </c>
      <c r="M17" s="78"/>
    </row>
    <row r="18" spans="1:13" s="55" customFormat="1" ht="33.75" x14ac:dyDescent="0.2">
      <c r="A18" s="113" t="s">
        <v>77</v>
      </c>
      <c r="B18" s="114" t="s">
        <v>89</v>
      </c>
      <c r="C18" s="115" t="s">
        <v>78</v>
      </c>
      <c r="D18" s="115" t="s">
        <v>78</v>
      </c>
      <c r="E18" s="116" t="s">
        <v>90</v>
      </c>
      <c r="F18" s="117">
        <v>0</v>
      </c>
      <c r="G18" s="118">
        <f>+G19</f>
        <v>10</v>
      </c>
      <c r="H18" s="107">
        <f t="shared" si="0"/>
        <v>10</v>
      </c>
      <c r="I18" s="108">
        <v>0</v>
      </c>
      <c r="J18" s="108">
        <f t="shared" si="1"/>
        <v>10</v>
      </c>
      <c r="K18" s="109">
        <v>0</v>
      </c>
      <c r="L18" s="110">
        <f t="shared" si="2"/>
        <v>10</v>
      </c>
      <c r="M18" s="78"/>
    </row>
    <row r="19" spans="1:13" s="55" customFormat="1" x14ac:dyDescent="0.2">
      <c r="A19" s="119"/>
      <c r="B19" s="120"/>
      <c r="C19" s="121">
        <v>3421</v>
      </c>
      <c r="D19" s="122">
        <v>5321</v>
      </c>
      <c r="E19" s="123" t="s">
        <v>85</v>
      </c>
      <c r="F19" s="124">
        <v>0</v>
      </c>
      <c r="G19" s="125">
        <v>10</v>
      </c>
      <c r="H19" s="103">
        <f t="shared" si="0"/>
        <v>10</v>
      </c>
      <c r="I19" s="104">
        <v>0</v>
      </c>
      <c r="J19" s="104">
        <f t="shared" si="1"/>
        <v>10</v>
      </c>
      <c r="K19" s="105">
        <v>0</v>
      </c>
      <c r="L19" s="106">
        <f t="shared" si="2"/>
        <v>10</v>
      </c>
      <c r="M19" s="78"/>
    </row>
    <row r="20" spans="1:13" s="55" customFormat="1" ht="22.5" x14ac:dyDescent="0.2">
      <c r="A20" s="113" t="s">
        <v>77</v>
      </c>
      <c r="B20" s="114" t="s">
        <v>91</v>
      </c>
      <c r="C20" s="115" t="s">
        <v>78</v>
      </c>
      <c r="D20" s="115" t="s">
        <v>78</v>
      </c>
      <c r="E20" s="116" t="s">
        <v>92</v>
      </c>
      <c r="F20" s="117">
        <v>0</v>
      </c>
      <c r="G20" s="118">
        <f>+G21</f>
        <v>30</v>
      </c>
      <c r="H20" s="107">
        <f t="shared" si="0"/>
        <v>30</v>
      </c>
      <c r="I20" s="108">
        <v>0</v>
      </c>
      <c r="J20" s="108">
        <f t="shared" si="1"/>
        <v>30</v>
      </c>
      <c r="K20" s="109">
        <v>0</v>
      </c>
      <c r="L20" s="110">
        <f t="shared" si="2"/>
        <v>30</v>
      </c>
      <c r="M20" s="78"/>
    </row>
    <row r="21" spans="1:13" s="55" customFormat="1" ht="22.5" x14ac:dyDescent="0.2">
      <c r="A21" s="119"/>
      <c r="B21" s="120"/>
      <c r="C21" s="121">
        <v>3421</v>
      </c>
      <c r="D21" s="122">
        <v>5331</v>
      </c>
      <c r="E21" s="123" t="s">
        <v>86</v>
      </c>
      <c r="F21" s="124">
        <v>0</v>
      </c>
      <c r="G21" s="125">
        <v>30</v>
      </c>
      <c r="H21" s="103">
        <f t="shared" si="0"/>
        <v>30</v>
      </c>
      <c r="I21" s="104">
        <v>0</v>
      </c>
      <c r="J21" s="104">
        <f t="shared" si="1"/>
        <v>30</v>
      </c>
      <c r="K21" s="105">
        <v>0</v>
      </c>
      <c r="L21" s="106">
        <f t="shared" si="2"/>
        <v>30</v>
      </c>
      <c r="M21" s="78"/>
    </row>
    <row r="22" spans="1:13" s="55" customFormat="1" ht="33.75" x14ac:dyDescent="0.2">
      <c r="A22" s="113" t="s">
        <v>77</v>
      </c>
      <c r="B22" s="114" t="s">
        <v>93</v>
      </c>
      <c r="C22" s="115" t="s">
        <v>78</v>
      </c>
      <c r="D22" s="115" t="s">
        <v>78</v>
      </c>
      <c r="E22" s="116" t="s">
        <v>94</v>
      </c>
      <c r="F22" s="117">
        <v>0</v>
      </c>
      <c r="G22" s="118">
        <f>+G23</f>
        <v>10</v>
      </c>
      <c r="H22" s="107">
        <f t="shared" si="0"/>
        <v>10</v>
      </c>
      <c r="I22" s="108">
        <v>0</v>
      </c>
      <c r="J22" s="108">
        <f t="shared" si="1"/>
        <v>10</v>
      </c>
      <c r="K22" s="109">
        <v>0</v>
      </c>
      <c r="L22" s="110">
        <f t="shared" si="2"/>
        <v>10</v>
      </c>
      <c r="M22" s="78"/>
    </row>
    <row r="23" spans="1:13" s="55" customFormat="1" x14ac:dyDescent="0.2">
      <c r="A23" s="119"/>
      <c r="B23" s="126"/>
      <c r="C23" s="121">
        <v>3421</v>
      </c>
      <c r="D23" s="122">
        <v>5321</v>
      </c>
      <c r="E23" s="123" t="s">
        <v>85</v>
      </c>
      <c r="F23" s="124">
        <v>0</v>
      </c>
      <c r="G23" s="125">
        <v>10</v>
      </c>
      <c r="H23" s="103">
        <f t="shared" si="0"/>
        <v>10</v>
      </c>
      <c r="I23" s="104">
        <v>0</v>
      </c>
      <c r="J23" s="104">
        <f t="shared" si="1"/>
        <v>10</v>
      </c>
      <c r="K23" s="105">
        <v>0</v>
      </c>
      <c r="L23" s="106">
        <f t="shared" si="2"/>
        <v>10</v>
      </c>
      <c r="M23" s="78"/>
    </row>
    <row r="24" spans="1:13" s="55" customFormat="1" ht="22.5" x14ac:dyDescent="0.2">
      <c r="A24" s="113" t="s">
        <v>77</v>
      </c>
      <c r="B24" s="127" t="s">
        <v>95</v>
      </c>
      <c r="C24" s="115" t="s">
        <v>78</v>
      </c>
      <c r="D24" s="115" t="s">
        <v>78</v>
      </c>
      <c r="E24" s="128" t="s">
        <v>96</v>
      </c>
      <c r="F24" s="117">
        <v>0</v>
      </c>
      <c r="G24" s="118">
        <f>+G25</f>
        <v>10</v>
      </c>
      <c r="H24" s="107">
        <f t="shared" si="0"/>
        <v>10</v>
      </c>
      <c r="I24" s="108">
        <v>0</v>
      </c>
      <c r="J24" s="108">
        <f t="shared" si="1"/>
        <v>10</v>
      </c>
      <c r="K24" s="109">
        <v>0</v>
      </c>
      <c r="L24" s="110">
        <f t="shared" si="2"/>
        <v>10</v>
      </c>
      <c r="M24" s="78"/>
    </row>
    <row r="25" spans="1:13" s="55" customFormat="1" x14ac:dyDescent="0.2">
      <c r="A25" s="129"/>
      <c r="B25" s="130"/>
      <c r="C25" s="121">
        <v>3113</v>
      </c>
      <c r="D25" s="122">
        <v>5321</v>
      </c>
      <c r="E25" s="123" t="s">
        <v>85</v>
      </c>
      <c r="F25" s="124">
        <v>0</v>
      </c>
      <c r="G25" s="125">
        <v>10</v>
      </c>
      <c r="H25" s="103">
        <f t="shared" si="0"/>
        <v>10</v>
      </c>
      <c r="I25" s="104">
        <v>0</v>
      </c>
      <c r="J25" s="104">
        <f t="shared" si="1"/>
        <v>10</v>
      </c>
      <c r="K25" s="105">
        <v>0</v>
      </c>
      <c r="L25" s="106">
        <f t="shared" si="2"/>
        <v>10</v>
      </c>
      <c r="M25" s="78"/>
    </row>
    <row r="26" spans="1:13" s="55" customFormat="1" x14ac:dyDescent="0.2">
      <c r="A26" s="88" t="s">
        <v>77</v>
      </c>
      <c r="B26" s="89" t="s">
        <v>97</v>
      </c>
      <c r="C26" s="90" t="s">
        <v>78</v>
      </c>
      <c r="D26" s="91" t="s">
        <v>78</v>
      </c>
      <c r="E26" s="92" t="s">
        <v>98</v>
      </c>
      <c r="F26" s="93">
        <f>+F27</f>
        <v>2300</v>
      </c>
      <c r="G26" s="93">
        <f>+G27</f>
        <v>-2300</v>
      </c>
      <c r="H26" s="107">
        <f t="shared" si="0"/>
        <v>0</v>
      </c>
      <c r="I26" s="131">
        <f>+I27</f>
        <v>116.15</v>
      </c>
      <c r="J26" s="108">
        <f t="shared" si="1"/>
        <v>116.15</v>
      </c>
      <c r="K26" s="109">
        <v>0</v>
      </c>
      <c r="L26" s="110">
        <f t="shared" si="2"/>
        <v>116.15</v>
      </c>
      <c r="M26" s="78"/>
    </row>
    <row r="27" spans="1:13" s="55" customFormat="1" x14ac:dyDescent="0.2">
      <c r="A27" s="97"/>
      <c r="B27" s="98" t="s">
        <v>84</v>
      </c>
      <c r="C27" s="99">
        <v>3299</v>
      </c>
      <c r="D27" s="132">
        <v>5331</v>
      </c>
      <c r="E27" s="101" t="s">
        <v>86</v>
      </c>
      <c r="F27" s="103">
        <v>2300</v>
      </c>
      <c r="G27" s="103">
        <v>-2300</v>
      </c>
      <c r="H27" s="103">
        <f t="shared" si="0"/>
        <v>0</v>
      </c>
      <c r="I27" s="133">
        <v>116.15</v>
      </c>
      <c r="J27" s="104">
        <f t="shared" si="1"/>
        <v>116.15</v>
      </c>
      <c r="K27" s="105">
        <v>0</v>
      </c>
      <c r="L27" s="106">
        <f t="shared" si="2"/>
        <v>116.15</v>
      </c>
      <c r="M27" s="78"/>
    </row>
    <row r="28" spans="1:13" s="55" customFormat="1" ht="33.75" x14ac:dyDescent="0.2">
      <c r="A28" s="134" t="s">
        <v>77</v>
      </c>
      <c r="B28" s="135" t="s">
        <v>99</v>
      </c>
      <c r="C28" s="135" t="s">
        <v>78</v>
      </c>
      <c r="D28" s="135" t="s">
        <v>78</v>
      </c>
      <c r="E28" s="136" t="s">
        <v>100</v>
      </c>
      <c r="F28" s="117">
        <v>0</v>
      </c>
      <c r="G28" s="118">
        <f>+G29</f>
        <v>450</v>
      </c>
      <c r="H28" s="107">
        <f t="shared" si="0"/>
        <v>450</v>
      </c>
      <c r="I28" s="108">
        <v>0</v>
      </c>
      <c r="J28" s="108">
        <f t="shared" si="1"/>
        <v>450</v>
      </c>
      <c r="K28" s="109">
        <v>0</v>
      </c>
      <c r="L28" s="110">
        <f t="shared" si="2"/>
        <v>450</v>
      </c>
      <c r="M28" s="78"/>
    </row>
    <row r="29" spans="1:13" s="55" customFormat="1" ht="22.5" x14ac:dyDescent="0.2">
      <c r="A29" s="137"/>
      <c r="B29" s="138"/>
      <c r="C29" s="138" t="s">
        <v>101</v>
      </c>
      <c r="D29" s="138" t="s">
        <v>102</v>
      </c>
      <c r="E29" s="139" t="s">
        <v>86</v>
      </c>
      <c r="F29" s="124">
        <v>0</v>
      </c>
      <c r="G29" s="125">
        <v>450</v>
      </c>
      <c r="H29" s="103">
        <f t="shared" si="0"/>
        <v>450</v>
      </c>
      <c r="I29" s="104">
        <v>0</v>
      </c>
      <c r="J29" s="104">
        <f t="shared" si="1"/>
        <v>450</v>
      </c>
      <c r="K29" s="105">
        <v>0</v>
      </c>
      <c r="L29" s="106">
        <f t="shared" si="2"/>
        <v>450</v>
      </c>
      <c r="M29" s="78"/>
    </row>
    <row r="30" spans="1:13" s="55" customFormat="1" ht="33.75" x14ac:dyDescent="0.2">
      <c r="A30" s="134" t="s">
        <v>77</v>
      </c>
      <c r="B30" s="135" t="s">
        <v>103</v>
      </c>
      <c r="C30" s="135" t="s">
        <v>78</v>
      </c>
      <c r="D30" s="135" t="s">
        <v>78</v>
      </c>
      <c r="E30" s="136" t="s">
        <v>104</v>
      </c>
      <c r="F30" s="117">
        <v>0</v>
      </c>
      <c r="G30" s="118">
        <f t="shared" ref="G30" si="3">+G31</f>
        <v>490</v>
      </c>
      <c r="H30" s="107">
        <f t="shared" si="0"/>
        <v>490</v>
      </c>
      <c r="I30" s="108">
        <v>0</v>
      </c>
      <c r="J30" s="108">
        <f t="shared" si="1"/>
        <v>490</v>
      </c>
      <c r="K30" s="109">
        <v>0</v>
      </c>
      <c r="L30" s="110">
        <f t="shared" si="2"/>
        <v>490</v>
      </c>
      <c r="M30" s="78"/>
    </row>
    <row r="31" spans="1:13" s="55" customFormat="1" ht="22.5" x14ac:dyDescent="0.2">
      <c r="A31" s="137"/>
      <c r="B31" s="138"/>
      <c r="C31" s="138" t="s">
        <v>101</v>
      </c>
      <c r="D31" s="138" t="s">
        <v>102</v>
      </c>
      <c r="E31" s="139" t="s">
        <v>86</v>
      </c>
      <c r="F31" s="124">
        <v>0</v>
      </c>
      <c r="G31" s="125">
        <v>490</v>
      </c>
      <c r="H31" s="103">
        <f t="shared" si="0"/>
        <v>490</v>
      </c>
      <c r="I31" s="104">
        <v>0</v>
      </c>
      <c r="J31" s="104">
        <f t="shared" si="1"/>
        <v>490</v>
      </c>
      <c r="K31" s="105">
        <v>0</v>
      </c>
      <c r="L31" s="106">
        <f t="shared" si="2"/>
        <v>490</v>
      </c>
      <c r="M31" s="78"/>
    </row>
    <row r="32" spans="1:13" s="55" customFormat="1" ht="33.75" x14ac:dyDescent="0.2">
      <c r="A32" s="134" t="s">
        <v>77</v>
      </c>
      <c r="B32" s="135" t="s">
        <v>105</v>
      </c>
      <c r="C32" s="135" t="s">
        <v>78</v>
      </c>
      <c r="D32" s="135" t="s">
        <v>78</v>
      </c>
      <c r="E32" s="136" t="s">
        <v>106</v>
      </c>
      <c r="F32" s="117">
        <v>0</v>
      </c>
      <c r="G32" s="118">
        <f t="shared" ref="G32" si="4">+G33</f>
        <v>80</v>
      </c>
      <c r="H32" s="107">
        <f t="shared" si="0"/>
        <v>80</v>
      </c>
      <c r="I32" s="108">
        <v>0</v>
      </c>
      <c r="J32" s="108">
        <f t="shared" si="1"/>
        <v>80</v>
      </c>
      <c r="K32" s="109">
        <v>0</v>
      </c>
      <c r="L32" s="110">
        <f t="shared" si="2"/>
        <v>80</v>
      </c>
      <c r="M32" s="78"/>
    </row>
    <row r="33" spans="1:13" s="55" customFormat="1" ht="22.5" x14ac:dyDescent="0.2">
      <c r="A33" s="137"/>
      <c r="B33" s="138"/>
      <c r="C33" s="138" t="s">
        <v>101</v>
      </c>
      <c r="D33" s="138" t="s">
        <v>102</v>
      </c>
      <c r="E33" s="139" t="s">
        <v>86</v>
      </c>
      <c r="F33" s="124">
        <v>0</v>
      </c>
      <c r="G33" s="125">
        <v>80</v>
      </c>
      <c r="H33" s="103">
        <f t="shared" si="0"/>
        <v>80</v>
      </c>
      <c r="I33" s="104">
        <v>0</v>
      </c>
      <c r="J33" s="104">
        <f t="shared" si="1"/>
        <v>80</v>
      </c>
      <c r="K33" s="105">
        <v>0</v>
      </c>
      <c r="L33" s="106">
        <f t="shared" si="2"/>
        <v>80</v>
      </c>
      <c r="M33" s="78"/>
    </row>
    <row r="34" spans="1:13" s="55" customFormat="1" ht="33.75" x14ac:dyDescent="0.2">
      <c r="A34" s="134" t="s">
        <v>77</v>
      </c>
      <c r="B34" s="135" t="s">
        <v>107</v>
      </c>
      <c r="C34" s="135" t="s">
        <v>78</v>
      </c>
      <c r="D34" s="135" t="s">
        <v>78</v>
      </c>
      <c r="E34" s="136" t="s">
        <v>108</v>
      </c>
      <c r="F34" s="117">
        <v>0</v>
      </c>
      <c r="G34" s="118">
        <f t="shared" ref="G34" si="5">+G35</f>
        <v>135</v>
      </c>
      <c r="H34" s="107">
        <f t="shared" si="0"/>
        <v>135</v>
      </c>
      <c r="I34" s="108">
        <v>0</v>
      </c>
      <c r="J34" s="108">
        <f t="shared" si="1"/>
        <v>135</v>
      </c>
      <c r="K34" s="109">
        <v>0</v>
      </c>
      <c r="L34" s="110">
        <f t="shared" si="2"/>
        <v>135</v>
      </c>
      <c r="M34" s="78"/>
    </row>
    <row r="35" spans="1:13" s="55" customFormat="1" ht="22.5" x14ac:dyDescent="0.2">
      <c r="A35" s="137"/>
      <c r="B35" s="138"/>
      <c r="C35" s="138" t="s">
        <v>101</v>
      </c>
      <c r="D35" s="138" t="s">
        <v>102</v>
      </c>
      <c r="E35" s="139" t="s">
        <v>86</v>
      </c>
      <c r="F35" s="124">
        <v>0</v>
      </c>
      <c r="G35" s="125">
        <v>135</v>
      </c>
      <c r="H35" s="103">
        <f t="shared" si="0"/>
        <v>135</v>
      </c>
      <c r="I35" s="104">
        <v>0</v>
      </c>
      <c r="J35" s="104">
        <f t="shared" si="1"/>
        <v>135</v>
      </c>
      <c r="K35" s="105">
        <v>0</v>
      </c>
      <c r="L35" s="106">
        <f t="shared" si="2"/>
        <v>135</v>
      </c>
      <c r="M35" s="78"/>
    </row>
    <row r="36" spans="1:13" s="55" customFormat="1" ht="33.75" x14ac:dyDescent="0.2">
      <c r="A36" s="134" t="s">
        <v>77</v>
      </c>
      <c r="B36" s="135" t="s">
        <v>109</v>
      </c>
      <c r="C36" s="135" t="s">
        <v>78</v>
      </c>
      <c r="D36" s="135" t="s">
        <v>78</v>
      </c>
      <c r="E36" s="136" t="s">
        <v>110</v>
      </c>
      <c r="F36" s="117">
        <v>0</v>
      </c>
      <c r="G36" s="118">
        <f t="shared" ref="G36" si="6">+G37</f>
        <v>400</v>
      </c>
      <c r="H36" s="107">
        <f t="shared" si="0"/>
        <v>400</v>
      </c>
      <c r="I36" s="108">
        <v>0</v>
      </c>
      <c r="J36" s="108">
        <f t="shared" si="1"/>
        <v>400</v>
      </c>
      <c r="K36" s="109">
        <v>0</v>
      </c>
      <c r="L36" s="110">
        <f t="shared" si="2"/>
        <v>400</v>
      </c>
      <c r="M36" s="78"/>
    </row>
    <row r="37" spans="1:13" s="55" customFormat="1" ht="22.5" x14ac:dyDescent="0.2">
      <c r="A37" s="137"/>
      <c r="B37" s="138"/>
      <c r="C37" s="138" t="s">
        <v>101</v>
      </c>
      <c r="D37" s="138" t="s">
        <v>102</v>
      </c>
      <c r="E37" s="139" t="s">
        <v>86</v>
      </c>
      <c r="F37" s="124">
        <v>0</v>
      </c>
      <c r="G37" s="125">
        <v>400</v>
      </c>
      <c r="H37" s="103">
        <f t="shared" si="0"/>
        <v>400</v>
      </c>
      <c r="I37" s="104">
        <v>0</v>
      </c>
      <c r="J37" s="104">
        <f t="shared" si="1"/>
        <v>400</v>
      </c>
      <c r="K37" s="105">
        <v>0</v>
      </c>
      <c r="L37" s="106">
        <f t="shared" si="2"/>
        <v>400</v>
      </c>
      <c r="M37" s="78"/>
    </row>
    <row r="38" spans="1:13" s="55" customFormat="1" ht="33.75" x14ac:dyDescent="0.2">
      <c r="A38" s="134" t="s">
        <v>77</v>
      </c>
      <c r="B38" s="135" t="s">
        <v>111</v>
      </c>
      <c r="C38" s="135" t="s">
        <v>78</v>
      </c>
      <c r="D38" s="135" t="s">
        <v>78</v>
      </c>
      <c r="E38" s="136" t="s">
        <v>112</v>
      </c>
      <c r="F38" s="117">
        <v>0</v>
      </c>
      <c r="G38" s="118">
        <f t="shared" ref="G38" si="7">+G39</f>
        <v>300</v>
      </c>
      <c r="H38" s="107">
        <f t="shared" si="0"/>
        <v>300</v>
      </c>
      <c r="I38" s="108">
        <v>0</v>
      </c>
      <c r="J38" s="108">
        <f t="shared" si="1"/>
        <v>300</v>
      </c>
      <c r="K38" s="109">
        <v>0</v>
      </c>
      <c r="L38" s="110">
        <f t="shared" si="2"/>
        <v>300</v>
      </c>
      <c r="M38" s="78"/>
    </row>
    <row r="39" spans="1:13" s="55" customFormat="1" ht="22.5" x14ac:dyDescent="0.2">
      <c r="A39" s="137"/>
      <c r="B39" s="138"/>
      <c r="C39" s="138" t="s">
        <v>113</v>
      </c>
      <c r="D39" s="138" t="s">
        <v>102</v>
      </c>
      <c r="E39" s="139" t="s">
        <v>86</v>
      </c>
      <c r="F39" s="124">
        <v>0</v>
      </c>
      <c r="G39" s="125">
        <v>300</v>
      </c>
      <c r="H39" s="103">
        <f t="shared" si="0"/>
        <v>300</v>
      </c>
      <c r="I39" s="104">
        <v>0</v>
      </c>
      <c r="J39" s="104">
        <f t="shared" si="1"/>
        <v>300</v>
      </c>
      <c r="K39" s="105">
        <v>0</v>
      </c>
      <c r="L39" s="106">
        <f t="shared" si="2"/>
        <v>300</v>
      </c>
      <c r="M39" s="78"/>
    </row>
    <row r="40" spans="1:13" s="55" customFormat="1" ht="33.75" x14ac:dyDescent="0.2">
      <c r="A40" s="134" t="s">
        <v>77</v>
      </c>
      <c r="B40" s="135" t="s">
        <v>114</v>
      </c>
      <c r="C40" s="135" t="s">
        <v>78</v>
      </c>
      <c r="D40" s="135" t="s">
        <v>78</v>
      </c>
      <c r="E40" s="136" t="s">
        <v>115</v>
      </c>
      <c r="F40" s="117">
        <v>0</v>
      </c>
      <c r="G40" s="118">
        <f t="shared" ref="G40" si="8">+G41</f>
        <v>170</v>
      </c>
      <c r="H40" s="107">
        <f t="shared" si="0"/>
        <v>170</v>
      </c>
      <c r="I40" s="108">
        <v>0</v>
      </c>
      <c r="J40" s="108">
        <f t="shared" si="1"/>
        <v>170</v>
      </c>
      <c r="K40" s="109">
        <v>0</v>
      </c>
      <c r="L40" s="110">
        <f t="shared" si="2"/>
        <v>170</v>
      </c>
      <c r="M40" s="78"/>
    </row>
    <row r="41" spans="1:13" s="55" customFormat="1" ht="22.5" x14ac:dyDescent="0.2">
      <c r="A41" s="137"/>
      <c r="B41" s="138"/>
      <c r="C41" s="138" t="s">
        <v>113</v>
      </c>
      <c r="D41" s="138" t="s">
        <v>102</v>
      </c>
      <c r="E41" s="139" t="s">
        <v>86</v>
      </c>
      <c r="F41" s="124">
        <v>0</v>
      </c>
      <c r="G41" s="125">
        <v>170</v>
      </c>
      <c r="H41" s="103">
        <f t="shared" si="0"/>
        <v>170</v>
      </c>
      <c r="I41" s="104">
        <v>0</v>
      </c>
      <c r="J41" s="104">
        <f t="shared" si="1"/>
        <v>170</v>
      </c>
      <c r="K41" s="105">
        <v>0</v>
      </c>
      <c r="L41" s="106">
        <f t="shared" si="2"/>
        <v>170</v>
      </c>
      <c r="M41" s="78"/>
    </row>
    <row r="42" spans="1:13" s="55" customFormat="1" ht="33.75" x14ac:dyDescent="0.2">
      <c r="A42" s="134" t="s">
        <v>77</v>
      </c>
      <c r="B42" s="135" t="s">
        <v>116</v>
      </c>
      <c r="C42" s="135" t="s">
        <v>78</v>
      </c>
      <c r="D42" s="135" t="s">
        <v>78</v>
      </c>
      <c r="E42" s="136" t="s">
        <v>117</v>
      </c>
      <c r="F42" s="117">
        <v>0</v>
      </c>
      <c r="G42" s="118">
        <f t="shared" ref="G42" si="9">+G43</f>
        <v>240</v>
      </c>
      <c r="H42" s="107">
        <f t="shared" si="0"/>
        <v>240</v>
      </c>
      <c r="I42" s="108">
        <v>0</v>
      </c>
      <c r="J42" s="108">
        <f t="shared" si="1"/>
        <v>240</v>
      </c>
      <c r="K42" s="109">
        <v>0</v>
      </c>
      <c r="L42" s="110">
        <f t="shared" si="2"/>
        <v>240</v>
      </c>
      <c r="M42" s="78"/>
    </row>
    <row r="43" spans="1:13" s="55" customFormat="1" ht="22.5" x14ac:dyDescent="0.2">
      <c r="A43" s="137"/>
      <c r="B43" s="138"/>
      <c r="C43" s="138" t="s">
        <v>101</v>
      </c>
      <c r="D43" s="138" t="s">
        <v>102</v>
      </c>
      <c r="E43" s="139" t="s">
        <v>86</v>
      </c>
      <c r="F43" s="124">
        <v>0</v>
      </c>
      <c r="G43" s="125">
        <v>240</v>
      </c>
      <c r="H43" s="103">
        <f t="shared" si="0"/>
        <v>240</v>
      </c>
      <c r="I43" s="104">
        <v>0</v>
      </c>
      <c r="J43" s="104">
        <f t="shared" si="1"/>
        <v>240</v>
      </c>
      <c r="K43" s="105">
        <v>0</v>
      </c>
      <c r="L43" s="106">
        <f t="shared" si="2"/>
        <v>240</v>
      </c>
      <c r="M43" s="78"/>
    </row>
    <row r="44" spans="1:13" s="55" customFormat="1" ht="33.75" x14ac:dyDescent="0.2">
      <c r="A44" s="134" t="s">
        <v>77</v>
      </c>
      <c r="B44" s="135" t="s">
        <v>118</v>
      </c>
      <c r="C44" s="135" t="s">
        <v>78</v>
      </c>
      <c r="D44" s="135" t="s">
        <v>78</v>
      </c>
      <c r="E44" s="136" t="s">
        <v>119</v>
      </c>
      <c r="F44" s="117">
        <v>0</v>
      </c>
      <c r="G44" s="118">
        <f t="shared" ref="G44" si="10">+G45</f>
        <v>35</v>
      </c>
      <c r="H44" s="107">
        <f t="shared" si="0"/>
        <v>35</v>
      </c>
      <c r="I44" s="108">
        <v>0</v>
      </c>
      <c r="J44" s="108">
        <f t="shared" si="1"/>
        <v>35</v>
      </c>
      <c r="K44" s="109">
        <v>0</v>
      </c>
      <c r="L44" s="110">
        <f t="shared" si="2"/>
        <v>35</v>
      </c>
      <c r="M44" s="78"/>
    </row>
    <row r="45" spans="1:13" s="55" customFormat="1" ht="22.5" x14ac:dyDescent="0.2">
      <c r="A45" s="137"/>
      <c r="B45" s="138"/>
      <c r="C45" s="138" t="s">
        <v>101</v>
      </c>
      <c r="D45" s="138" t="s">
        <v>102</v>
      </c>
      <c r="E45" s="139" t="s">
        <v>86</v>
      </c>
      <c r="F45" s="124">
        <v>0</v>
      </c>
      <c r="G45" s="125">
        <v>35</v>
      </c>
      <c r="H45" s="103">
        <f t="shared" si="0"/>
        <v>35</v>
      </c>
      <c r="I45" s="104">
        <v>0</v>
      </c>
      <c r="J45" s="104">
        <f t="shared" si="1"/>
        <v>35</v>
      </c>
      <c r="K45" s="105">
        <v>0</v>
      </c>
      <c r="L45" s="106">
        <f t="shared" si="2"/>
        <v>35</v>
      </c>
      <c r="M45" s="78"/>
    </row>
    <row r="46" spans="1:13" s="55" customFormat="1" x14ac:dyDescent="0.2">
      <c r="A46" s="140" t="s">
        <v>77</v>
      </c>
      <c r="B46" s="141" t="s">
        <v>120</v>
      </c>
      <c r="C46" s="142" t="s">
        <v>78</v>
      </c>
      <c r="D46" s="143" t="s">
        <v>78</v>
      </c>
      <c r="E46" s="144" t="s">
        <v>121</v>
      </c>
      <c r="F46" s="107">
        <f>+F47</f>
        <v>60</v>
      </c>
      <c r="G46" s="107">
        <v>0</v>
      </c>
      <c r="H46" s="107">
        <f t="shared" si="0"/>
        <v>60</v>
      </c>
      <c r="I46" s="108">
        <v>0</v>
      </c>
      <c r="J46" s="108">
        <f t="shared" si="1"/>
        <v>60</v>
      </c>
      <c r="K46" s="109">
        <v>0</v>
      </c>
      <c r="L46" s="110">
        <f t="shared" si="2"/>
        <v>60</v>
      </c>
      <c r="M46" s="78"/>
    </row>
    <row r="47" spans="1:13" s="55" customFormat="1" x14ac:dyDescent="0.2">
      <c r="A47" s="97"/>
      <c r="B47" s="145" t="s">
        <v>84</v>
      </c>
      <c r="C47" s="132">
        <v>3299</v>
      </c>
      <c r="D47" s="132">
        <v>5331</v>
      </c>
      <c r="E47" s="101" t="s">
        <v>86</v>
      </c>
      <c r="F47" s="103">
        <v>60</v>
      </c>
      <c r="G47" s="103">
        <v>0</v>
      </c>
      <c r="H47" s="103">
        <f t="shared" si="0"/>
        <v>60</v>
      </c>
      <c r="I47" s="104">
        <v>0</v>
      </c>
      <c r="J47" s="104">
        <f t="shared" si="1"/>
        <v>60</v>
      </c>
      <c r="K47" s="105">
        <v>0</v>
      </c>
      <c r="L47" s="106">
        <f t="shared" si="2"/>
        <v>60</v>
      </c>
      <c r="M47" s="78"/>
    </row>
    <row r="48" spans="1:13" s="55" customFormat="1" x14ac:dyDescent="0.2">
      <c r="A48" s="140" t="s">
        <v>77</v>
      </c>
      <c r="B48" s="141" t="s">
        <v>122</v>
      </c>
      <c r="C48" s="142" t="s">
        <v>78</v>
      </c>
      <c r="D48" s="143" t="s">
        <v>78</v>
      </c>
      <c r="E48" s="144" t="s">
        <v>123</v>
      </c>
      <c r="F48" s="107">
        <f>+F49</f>
        <v>50</v>
      </c>
      <c r="G48" s="107">
        <v>0</v>
      </c>
      <c r="H48" s="107">
        <f t="shared" si="0"/>
        <v>50</v>
      </c>
      <c r="I48" s="108">
        <f>+I49</f>
        <v>-50</v>
      </c>
      <c r="J48" s="108">
        <f t="shared" si="1"/>
        <v>0</v>
      </c>
      <c r="K48" s="109">
        <v>0</v>
      </c>
      <c r="L48" s="110">
        <f t="shared" si="2"/>
        <v>0</v>
      </c>
      <c r="M48" s="78"/>
    </row>
    <row r="49" spans="1:13" s="55" customFormat="1" x14ac:dyDescent="0.2">
      <c r="A49" s="97"/>
      <c r="B49" s="98" t="s">
        <v>84</v>
      </c>
      <c r="C49" s="99">
        <v>3299</v>
      </c>
      <c r="D49" s="100">
        <v>5332</v>
      </c>
      <c r="E49" s="101" t="s">
        <v>124</v>
      </c>
      <c r="F49" s="103">
        <v>50</v>
      </c>
      <c r="G49" s="103">
        <v>0</v>
      </c>
      <c r="H49" s="103">
        <f t="shared" si="0"/>
        <v>50</v>
      </c>
      <c r="I49" s="104">
        <v>-50</v>
      </c>
      <c r="J49" s="104">
        <f t="shared" si="1"/>
        <v>0</v>
      </c>
      <c r="K49" s="105">
        <v>0</v>
      </c>
      <c r="L49" s="106">
        <f t="shared" si="2"/>
        <v>0</v>
      </c>
      <c r="M49" s="78"/>
    </row>
    <row r="50" spans="1:13" s="55" customFormat="1" ht="22.5" x14ac:dyDescent="0.2">
      <c r="A50" s="140" t="s">
        <v>77</v>
      </c>
      <c r="B50" s="141" t="s">
        <v>125</v>
      </c>
      <c r="C50" s="142" t="s">
        <v>78</v>
      </c>
      <c r="D50" s="143" t="s">
        <v>78</v>
      </c>
      <c r="E50" s="144" t="s">
        <v>126</v>
      </c>
      <c r="F50" s="107">
        <v>0</v>
      </c>
      <c r="G50" s="107">
        <v>0</v>
      </c>
      <c r="H50" s="107">
        <f t="shared" si="0"/>
        <v>0</v>
      </c>
      <c r="I50" s="108">
        <v>50</v>
      </c>
      <c r="J50" s="108">
        <f t="shared" si="1"/>
        <v>50</v>
      </c>
      <c r="K50" s="109">
        <v>0</v>
      </c>
      <c r="L50" s="110">
        <f t="shared" si="2"/>
        <v>50</v>
      </c>
      <c r="M50" s="78"/>
    </row>
    <row r="51" spans="1:13" s="55" customFormat="1" x14ac:dyDescent="0.2">
      <c r="A51" s="97"/>
      <c r="B51" s="98"/>
      <c r="C51" s="99">
        <v>3299</v>
      </c>
      <c r="D51" s="100">
        <v>5332</v>
      </c>
      <c r="E51" s="101" t="s">
        <v>124</v>
      </c>
      <c r="F51" s="103">
        <v>0</v>
      </c>
      <c r="G51" s="103">
        <v>0</v>
      </c>
      <c r="H51" s="103">
        <v>0</v>
      </c>
      <c r="I51" s="104">
        <v>50</v>
      </c>
      <c r="J51" s="104">
        <f t="shared" si="1"/>
        <v>50</v>
      </c>
      <c r="K51" s="105">
        <v>0</v>
      </c>
      <c r="L51" s="106">
        <f t="shared" si="2"/>
        <v>50</v>
      </c>
      <c r="M51" s="78"/>
    </row>
    <row r="52" spans="1:13" s="55" customFormat="1" x14ac:dyDescent="0.2">
      <c r="A52" s="140" t="s">
        <v>77</v>
      </c>
      <c r="B52" s="141" t="s">
        <v>127</v>
      </c>
      <c r="C52" s="142" t="s">
        <v>78</v>
      </c>
      <c r="D52" s="143" t="s">
        <v>78</v>
      </c>
      <c r="E52" s="144" t="s">
        <v>128</v>
      </c>
      <c r="F52" s="107">
        <f>+F53</f>
        <v>50</v>
      </c>
      <c r="G52" s="107">
        <v>0</v>
      </c>
      <c r="H52" s="107">
        <f t="shared" si="0"/>
        <v>50</v>
      </c>
      <c r="I52" s="108">
        <v>0</v>
      </c>
      <c r="J52" s="108">
        <f t="shared" si="1"/>
        <v>50</v>
      </c>
      <c r="K52" s="109">
        <v>0</v>
      </c>
      <c r="L52" s="110">
        <f t="shared" si="2"/>
        <v>50</v>
      </c>
      <c r="M52" s="78"/>
    </row>
    <row r="53" spans="1:13" s="55" customFormat="1" x14ac:dyDescent="0.2">
      <c r="A53" s="97"/>
      <c r="B53" s="98" t="s">
        <v>84</v>
      </c>
      <c r="C53" s="99">
        <v>3299</v>
      </c>
      <c r="D53" s="100">
        <v>5321</v>
      </c>
      <c r="E53" s="101" t="s">
        <v>85</v>
      </c>
      <c r="F53" s="103">
        <v>50</v>
      </c>
      <c r="G53" s="103">
        <v>0</v>
      </c>
      <c r="H53" s="103">
        <f t="shared" si="0"/>
        <v>50</v>
      </c>
      <c r="I53" s="104">
        <v>0</v>
      </c>
      <c r="J53" s="104">
        <f t="shared" si="1"/>
        <v>50</v>
      </c>
      <c r="K53" s="105">
        <v>0</v>
      </c>
      <c r="L53" s="106">
        <f t="shared" si="2"/>
        <v>50</v>
      </c>
      <c r="M53" s="78"/>
    </row>
    <row r="54" spans="1:13" s="55" customFormat="1" x14ac:dyDescent="0.2">
      <c r="A54" s="140" t="s">
        <v>77</v>
      </c>
      <c r="B54" s="141" t="s">
        <v>129</v>
      </c>
      <c r="C54" s="142" t="s">
        <v>78</v>
      </c>
      <c r="D54" s="143" t="s">
        <v>78</v>
      </c>
      <c r="E54" s="144" t="s">
        <v>130</v>
      </c>
      <c r="F54" s="107">
        <f>+F55</f>
        <v>20</v>
      </c>
      <c r="G54" s="107">
        <v>0</v>
      </c>
      <c r="H54" s="107">
        <f t="shared" si="0"/>
        <v>20</v>
      </c>
      <c r="I54" s="108">
        <f>+I55</f>
        <v>-20</v>
      </c>
      <c r="J54" s="108">
        <f t="shared" si="1"/>
        <v>0</v>
      </c>
      <c r="K54" s="109">
        <v>0</v>
      </c>
      <c r="L54" s="110">
        <f t="shared" si="2"/>
        <v>0</v>
      </c>
      <c r="M54" s="78"/>
    </row>
    <row r="55" spans="1:13" s="55" customFormat="1" x14ac:dyDescent="0.2">
      <c r="A55" s="97"/>
      <c r="B55" s="98" t="s">
        <v>84</v>
      </c>
      <c r="C55" s="99">
        <v>3299</v>
      </c>
      <c r="D55" s="100">
        <v>5321</v>
      </c>
      <c r="E55" s="101" t="s">
        <v>85</v>
      </c>
      <c r="F55" s="103">
        <v>20</v>
      </c>
      <c r="G55" s="103">
        <v>0</v>
      </c>
      <c r="H55" s="103">
        <f t="shared" si="0"/>
        <v>20</v>
      </c>
      <c r="I55" s="104">
        <v>-20</v>
      </c>
      <c r="J55" s="104">
        <f t="shared" si="1"/>
        <v>0</v>
      </c>
      <c r="K55" s="105">
        <v>0</v>
      </c>
      <c r="L55" s="106">
        <f t="shared" si="2"/>
        <v>0</v>
      </c>
      <c r="M55" s="78"/>
    </row>
    <row r="56" spans="1:13" s="55" customFormat="1" ht="22.5" x14ac:dyDescent="0.2">
      <c r="A56" s="140" t="s">
        <v>77</v>
      </c>
      <c r="B56" s="141" t="s">
        <v>131</v>
      </c>
      <c r="C56" s="142" t="s">
        <v>78</v>
      </c>
      <c r="D56" s="143" t="s">
        <v>78</v>
      </c>
      <c r="E56" s="144" t="s">
        <v>132</v>
      </c>
      <c r="F56" s="107">
        <v>0</v>
      </c>
      <c r="G56" s="107">
        <v>0</v>
      </c>
      <c r="H56" s="107">
        <v>0</v>
      </c>
      <c r="I56" s="108">
        <f>+I57</f>
        <v>20</v>
      </c>
      <c r="J56" s="108">
        <f t="shared" si="1"/>
        <v>20</v>
      </c>
      <c r="K56" s="109">
        <v>0</v>
      </c>
      <c r="L56" s="110">
        <f t="shared" si="2"/>
        <v>20</v>
      </c>
      <c r="M56" s="78"/>
    </row>
    <row r="57" spans="1:13" s="55" customFormat="1" x14ac:dyDescent="0.2">
      <c r="A57" s="97"/>
      <c r="B57" s="98"/>
      <c r="C57" s="99">
        <v>3299</v>
      </c>
      <c r="D57" s="100">
        <v>5321</v>
      </c>
      <c r="E57" s="101" t="s">
        <v>85</v>
      </c>
      <c r="F57" s="103">
        <v>0</v>
      </c>
      <c r="G57" s="103">
        <v>0</v>
      </c>
      <c r="H57" s="103">
        <v>0</v>
      </c>
      <c r="I57" s="104">
        <v>20</v>
      </c>
      <c r="J57" s="104">
        <f t="shared" si="1"/>
        <v>20</v>
      </c>
      <c r="K57" s="105">
        <v>0</v>
      </c>
      <c r="L57" s="106">
        <f t="shared" si="2"/>
        <v>20</v>
      </c>
      <c r="M57" s="78"/>
    </row>
    <row r="58" spans="1:13" s="55" customFormat="1" x14ac:dyDescent="0.2">
      <c r="A58" s="140" t="s">
        <v>77</v>
      </c>
      <c r="B58" s="141" t="s">
        <v>133</v>
      </c>
      <c r="C58" s="142" t="s">
        <v>78</v>
      </c>
      <c r="D58" s="143" t="s">
        <v>78</v>
      </c>
      <c r="E58" s="144" t="s">
        <v>134</v>
      </c>
      <c r="F58" s="107">
        <f>+F59</f>
        <v>30</v>
      </c>
      <c r="G58" s="107">
        <v>0</v>
      </c>
      <c r="H58" s="107">
        <f t="shared" si="0"/>
        <v>30</v>
      </c>
      <c r="I58" s="108">
        <v>0</v>
      </c>
      <c r="J58" s="108">
        <f t="shared" si="1"/>
        <v>30</v>
      </c>
      <c r="K58" s="109">
        <v>0</v>
      </c>
      <c r="L58" s="110">
        <f t="shared" si="2"/>
        <v>30</v>
      </c>
      <c r="M58" s="78"/>
    </row>
    <row r="59" spans="1:13" s="55" customFormat="1" x14ac:dyDescent="0.2">
      <c r="A59" s="97"/>
      <c r="B59" s="98" t="s">
        <v>84</v>
      </c>
      <c r="C59" s="99">
        <v>3299</v>
      </c>
      <c r="D59" s="100">
        <v>5222</v>
      </c>
      <c r="E59" s="101" t="s">
        <v>135</v>
      </c>
      <c r="F59" s="103">
        <v>30</v>
      </c>
      <c r="G59" s="103">
        <v>0</v>
      </c>
      <c r="H59" s="103">
        <f t="shared" si="0"/>
        <v>30</v>
      </c>
      <c r="I59" s="104">
        <v>0</v>
      </c>
      <c r="J59" s="104">
        <f t="shared" si="1"/>
        <v>30</v>
      </c>
      <c r="K59" s="105">
        <v>0</v>
      </c>
      <c r="L59" s="106">
        <f t="shared" si="2"/>
        <v>30</v>
      </c>
      <c r="M59" s="78"/>
    </row>
    <row r="60" spans="1:13" s="55" customFormat="1" x14ac:dyDescent="0.2">
      <c r="A60" s="140" t="s">
        <v>77</v>
      </c>
      <c r="B60" s="141" t="s">
        <v>136</v>
      </c>
      <c r="C60" s="142" t="s">
        <v>78</v>
      </c>
      <c r="D60" s="143" t="s">
        <v>78</v>
      </c>
      <c r="E60" s="144" t="s">
        <v>137</v>
      </c>
      <c r="F60" s="107">
        <f>+F61</f>
        <v>50</v>
      </c>
      <c r="G60" s="107">
        <v>0</v>
      </c>
      <c r="H60" s="107">
        <f t="shared" si="0"/>
        <v>50</v>
      </c>
      <c r="I60" s="108">
        <v>0</v>
      </c>
      <c r="J60" s="108">
        <f t="shared" si="1"/>
        <v>50</v>
      </c>
      <c r="K60" s="109">
        <v>0</v>
      </c>
      <c r="L60" s="110">
        <f t="shared" si="2"/>
        <v>50</v>
      </c>
      <c r="M60" s="78"/>
    </row>
    <row r="61" spans="1:13" s="55" customFormat="1" ht="13.5" thickBot="1" x14ac:dyDescent="0.25">
      <c r="A61" s="146"/>
      <c r="B61" s="147" t="s">
        <v>84</v>
      </c>
      <c r="C61" s="148">
        <v>3299</v>
      </c>
      <c r="D61" s="149">
        <v>5213</v>
      </c>
      <c r="E61" s="150" t="s">
        <v>138</v>
      </c>
      <c r="F61" s="102">
        <v>50</v>
      </c>
      <c r="G61" s="102">
        <v>0</v>
      </c>
      <c r="H61" s="102">
        <f t="shared" si="0"/>
        <v>50</v>
      </c>
      <c r="I61" s="151">
        <v>0</v>
      </c>
      <c r="J61" s="151">
        <f t="shared" si="1"/>
        <v>50</v>
      </c>
      <c r="K61" s="152">
        <v>0</v>
      </c>
      <c r="L61" s="153">
        <f t="shared" si="2"/>
        <v>50</v>
      </c>
      <c r="M61" s="78"/>
    </row>
    <row r="62" spans="1:13" s="55" customFormat="1" ht="13.5" thickBot="1" x14ac:dyDescent="0.25">
      <c r="A62" s="79" t="s">
        <v>77</v>
      </c>
      <c r="B62" s="154" t="s">
        <v>78</v>
      </c>
      <c r="C62" s="81" t="s">
        <v>78</v>
      </c>
      <c r="D62" s="82" t="s">
        <v>78</v>
      </c>
      <c r="E62" s="83" t="s">
        <v>139</v>
      </c>
      <c r="F62" s="84">
        <f>+F63+F65+F67+F69+F75</f>
        <v>4548.9799999999996</v>
      </c>
      <c r="G62" s="84">
        <f>+G63+G65+G67+G69+G75+G77</f>
        <v>0</v>
      </c>
      <c r="H62" s="84">
        <f t="shared" si="0"/>
        <v>4548.9799999999996</v>
      </c>
      <c r="I62" s="85">
        <v>0</v>
      </c>
      <c r="J62" s="85">
        <f t="shared" si="1"/>
        <v>4548.9799999999996</v>
      </c>
      <c r="K62" s="86">
        <f>+K69+K71+K73</f>
        <v>0</v>
      </c>
      <c r="L62" s="87">
        <f t="shared" si="2"/>
        <v>4548.9799999999996</v>
      </c>
      <c r="M62" s="78" t="s">
        <v>80</v>
      </c>
    </row>
    <row r="63" spans="1:13" s="55" customFormat="1" x14ac:dyDescent="0.2">
      <c r="A63" s="88" t="s">
        <v>77</v>
      </c>
      <c r="B63" s="89" t="s">
        <v>140</v>
      </c>
      <c r="C63" s="90" t="s">
        <v>78</v>
      </c>
      <c r="D63" s="90" t="s">
        <v>78</v>
      </c>
      <c r="E63" s="92" t="s">
        <v>141</v>
      </c>
      <c r="F63" s="93">
        <f>+F64</f>
        <v>1200</v>
      </c>
      <c r="G63" s="93">
        <v>0</v>
      </c>
      <c r="H63" s="93">
        <f t="shared" si="0"/>
        <v>1200</v>
      </c>
      <c r="I63" s="94">
        <v>0</v>
      </c>
      <c r="J63" s="94">
        <f t="shared" si="1"/>
        <v>1200</v>
      </c>
      <c r="K63" s="95">
        <v>0</v>
      </c>
      <c r="L63" s="96">
        <f t="shared" si="2"/>
        <v>1200</v>
      </c>
      <c r="M63" s="78"/>
    </row>
    <row r="64" spans="1:13" s="55" customFormat="1" x14ac:dyDescent="0.2">
      <c r="A64" s="97"/>
      <c r="B64" s="98" t="s">
        <v>84</v>
      </c>
      <c r="C64" s="99">
        <v>3299</v>
      </c>
      <c r="D64" s="155">
        <v>5321</v>
      </c>
      <c r="E64" s="101" t="s">
        <v>85</v>
      </c>
      <c r="F64" s="103">
        <v>1200</v>
      </c>
      <c r="G64" s="103">
        <v>0</v>
      </c>
      <c r="H64" s="103">
        <f t="shared" si="0"/>
        <v>1200</v>
      </c>
      <c r="I64" s="104">
        <v>0</v>
      </c>
      <c r="J64" s="104">
        <f t="shared" si="1"/>
        <v>1200</v>
      </c>
      <c r="K64" s="105">
        <v>0</v>
      </c>
      <c r="L64" s="106">
        <f t="shared" si="2"/>
        <v>1200</v>
      </c>
      <c r="M64" s="78"/>
    </row>
    <row r="65" spans="1:14" s="55" customFormat="1" ht="22.5" x14ac:dyDescent="0.2">
      <c r="A65" s="140" t="s">
        <v>77</v>
      </c>
      <c r="B65" s="141" t="s">
        <v>142</v>
      </c>
      <c r="C65" s="142" t="s">
        <v>78</v>
      </c>
      <c r="D65" s="142" t="s">
        <v>78</v>
      </c>
      <c r="E65" s="92" t="s">
        <v>143</v>
      </c>
      <c r="F65" s="107">
        <f>+F66</f>
        <v>259.04000000000002</v>
      </c>
      <c r="G65" s="107">
        <v>0</v>
      </c>
      <c r="H65" s="107">
        <f t="shared" si="0"/>
        <v>259.04000000000002</v>
      </c>
      <c r="I65" s="108">
        <v>0</v>
      </c>
      <c r="J65" s="108">
        <f t="shared" si="1"/>
        <v>259.04000000000002</v>
      </c>
      <c r="K65" s="109">
        <v>0</v>
      </c>
      <c r="L65" s="110">
        <f t="shared" si="2"/>
        <v>259.04000000000002</v>
      </c>
      <c r="M65" s="78"/>
    </row>
    <row r="66" spans="1:14" s="55" customFormat="1" x14ac:dyDescent="0.2">
      <c r="A66" s="97"/>
      <c r="B66" s="98" t="s">
        <v>84</v>
      </c>
      <c r="C66" s="99">
        <v>3113</v>
      </c>
      <c r="D66" s="155">
        <v>5321</v>
      </c>
      <c r="E66" s="101" t="s">
        <v>85</v>
      </c>
      <c r="F66" s="103">
        <v>259.04000000000002</v>
      </c>
      <c r="G66" s="103">
        <v>0</v>
      </c>
      <c r="H66" s="103">
        <f t="shared" si="0"/>
        <v>259.04000000000002</v>
      </c>
      <c r="I66" s="104">
        <v>0</v>
      </c>
      <c r="J66" s="104">
        <f t="shared" si="1"/>
        <v>259.04000000000002</v>
      </c>
      <c r="K66" s="105">
        <v>0</v>
      </c>
      <c r="L66" s="106">
        <f t="shared" si="2"/>
        <v>259.04000000000002</v>
      </c>
      <c r="M66" s="78"/>
    </row>
    <row r="67" spans="1:14" s="55" customFormat="1" x14ac:dyDescent="0.2">
      <c r="A67" s="140" t="s">
        <v>77</v>
      </c>
      <c r="B67" s="141" t="s">
        <v>144</v>
      </c>
      <c r="C67" s="142" t="s">
        <v>78</v>
      </c>
      <c r="D67" s="142" t="s">
        <v>78</v>
      </c>
      <c r="E67" s="92" t="s">
        <v>145</v>
      </c>
      <c r="F67" s="107">
        <f>+F68</f>
        <v>2007.02</v>
      </c>
      <c r="G67" s="107">
        <v>0</v>
      </c>
      <c r="H67" s="107">
        <f t="shared" si="0"/>
        <v>2007.02</v>
      </c>
      <c r="I67" s="108">
        <v>0</v>
      </c>
      <c r="J67" s="108">
        <f t="shared" si="1"/>
        <v>2007.02</v>
      </c>
      <c r="K67" s="109">
        <v>0</v>
      </c>
      <c r="L67" s="110">
        <f t="shared" si="2"/>
        <v>2007.02</v>
      </c>
      <c r="M67" s="78"/>
    </row>
    <row r="68" spans="1:14" s="55" customFormat="1" x14ac:dyDescent="0.2">
      <c r="A68" s="97"/>
      <c r="B68" s="98" t="s">
        <v>84</v>
      </c>
      <c r="C68" s="99">
        <v>3299</v>
      </c>
      <c r="D68" s="155">
        <v>5321</v>
      </c>
      <c r="E68" s="101" t="s">
        <v>85</v>
      </c>
      <c r="F68" s="103">
        <v>2007.02</v>
      </c>
      <c r="G68" s="103">
        <v>0</v>
      </c>
      <c r="H68" s="103">
        <f t="shared" si="0"/>
        <v>2007.02</v>
      </c>
      <c r="I68" s="104">
        <v>0</v>
      </c>
      <c r="J68" s="104">
        <f t="shared" si="1"/>
        <v>2007.02</v>
      </c>
      <c r="K68" s="105">
        <v>0</v>
      </c>
      <c r="L68" s="106">
        <f t="shared" si="2"/>
        <v>2007.02</v>
      </c>
      <c r="M68" s="78"/>
    </row>
    <row r="69" spans="1:14" s="55" customFormat="1" x14ac:dyDescent="0.2">
      <c r="A69" s="140" t="s">
        <v>77</v>
      </c>
      <c r="B69" s="141" t="s">
        <v>146</v>
      </c>
      <c r="C69" s="142" t="s">
        <v>78</v>
      </c>
      <c r="D69" s="142" t="s">
        <v>78</v>
      </c>
      <c r="E69" s="92" t="s">
        <v>147</v>
      </c>
      <c r="F69" s="107">
        <f>+F70</f>
        <v>541.79</v>
      </c>
      <c r="G69" s="107">
        <v>0</v>
      </c>
      <c r="H69" s="107">
        <f t="shared" si="0"/>
        <v>541.79</v>
      </c>
      <c r="I69" s="108">
        <v>0</v>
      </c>
      <c r="J69" s="108">
        <f t="shared" si="1"/>
        <v>541.79</v>
      </c>
      <c r="K69" s="109">
        <f>+K70</f>
        <v>-541.79</v>
      </c>
      <c r="L69" s="109">
        <f t="shared" si="2"/>
        <v>0</v>
      </c>
      <c r="M69" s="78" t="s">
        <v>80</v>
      </c>
      <c r="N69" s="54"/>
    </row>
    <row r="70" spans="1:14" s="55" customFormat="1" x14ac:dyDescent="0.2">
      <c r="A70" s="97"/>
      <c r="B70" s="98" t="s">
        <v>84</v>
      </c>
      <c r="C70" s="99">
        <v>3113</v>
      </c>
      <c r="D70" s="155">
        <v>5321</v>
      </c>
      <c r="E70" s="101" t="s">
        <v>85</v>
      </c>
      <c r="F70" s="103">
        <v>541.79</v>
      </c>
      <c r="G70" s="103">
        <v>0</v>
      </c>
      <c r="H70" s="103">
        <f t="shared" si="0"/>
        <v>541.79</v>
      </c>
      <c r="I70" s="104">
        <v>0</v>
      </c>
      <c r="J70" s="104">
        <f t="shared" si="1"/>
        <v>541.79</v>
      </c>
      <c r="K70" s="105">
        <v>-541.79</v>
      </c>
      <c r="L70" s="105">
        <f t="shared" si="2"/>
        <v>0</v>
      </c>
      <c r="M70" s="78"/>
      <c r="N70" s="54"/>
    </row>
    <row r="71" spans="1:14" s="55" customFormat="1" ht="33.75" x14ac:dyDescent="0.2">
      <c r="A71" s="140" t="s">
        <v>77</v>
      </c>
      <c r="B71" s="141" t="s">
        <v>148</v>
      </c>
      <c r="C71" s="142" t="s">
        <v>78</v>
      </c>
      <c r="D71" s="142" t="s">
        <v>78</v>
      </c>
      <c r="E71" s="92" t="s">
        <v>295</v>
      </c>
      <c r="F71" s="107">
        <f>+F72</f>
        <v>0</v>
      </c>
      <c r="G71" s="107">
        <v>0</v>
      </c>
      <c r="H71" s="107">
        <f t="shared" si="0"/>
        <v>0</v>
      </c>
      <c r="I71" s="108">
        <v>0</v>
      </c>
      <c r="J71" s="108">
        <f t="shared" si="1"/>
        <v>0</v>
      </c>
      <c r="K71" s="109">
        <f>+K72</f>
        <v>461.79</v>
      </c>
      <c r="L71" s="109">
        <f t="shared" si="2"/>
        <v>461.79</v>
      </c>
      <c r="M71" s="78" t="s">
        <v>80</v>
      </c>
      <c r="N71" s="54"/>
    </row>
    <row r="72" spans="1:14" s="55" customFormat="1" x14ac:dyDescent="0.2">
      <c r="A72" s="97"/>
      <c r="B72" s="98" t="s">
        <v>84</v>
      </c>
      <c r="C72" s="99">
        <v>3113</v>
      </c>
      <c r="D72" s="155">
        <v>5321</v>
      </c>
      <c r="E72" s="101" t="s">
        <v>85</v>
      </c>
      <c r="F72" s="103">
        <v>0</v>
      </c>
      <c r="G72" s="103">
        <v>0</v>
      </c>
      <c r="H72" s="103">
        <f t="shared" si="0"/>
        <v>0</v>
      </c>
      <c r="I72" s="104">
        <v>0</v>
      </c>
      <c r="J72" s="104">
        <f t="shared" si="1"/>
        <v>0</v>
      </c>
      <c r="K72" s="105">
        <v>461.79</v>
      </c>
      <c r="L72" s="105">
        <f t="shared" si="2"/>
        <v>461.79</v>
      </c>
      <c r="M72" s="78"/>
      <c r="N72" s="54"/>
    </row>
    <row r="73" spans="1:14" s="55" customFormat="1" ht="26.45" customHeight="1" x14ac:dyDescent="0.2">
      <c r="A73" s="140" t="s">
        <v>77</v>
      </c>
      <c r="B73" s="141" t="s">
        <v>149</v>
      </c>
      <c r="C73" s="142" t="s">
        <v>78</v>
      </c>
      <c r="D73" s="142" t="s">
        <v>78</v>
      </c>
      <c r="E73" s="92" t="s">
        <v>296</v>
      </c>
      <c r="F73" s="107">
        <f>+F74</f>
        <v>0</v>
      </c>
      <c r="G73" s="107">
        <v>0</v>
      </c>
      <c r="H73" s="107">
        <f t="shared" si="0"/>
        <v>0</v>
      </c>
      <c r="I73" s="108">
        <v>0</v>
      </c>
      <c r="J73" s="108">
        <f t="shared" si="1"/>
        <v>0</v>
      </c>
      <c r="K73" s="109">
        <f>+K74</f>
        <v>80</v>
      </c>
      <c r="L73" s="109">
        <f t="shared" si="2"/>
        <v>80</v>
      </c>
      <c r="M73" s="78" t="s">
        <v>80</v>
      </c>
      <c r="N73" s="54"/>
    </row>
    <row r="74" spans="1:14" s="55" customFormat="1" x14ac:dyDescent="0.2">
      <c r="A74" s="97"/>
      <c r="B74" s="98" t="s">
        <v>84</v>
      </c>
      <c r="C74" s="99">
        <v>3113</v>
      </c>
      <c r="D74" s="155">
        <v>5321</v>
      </c>
      <c r="E74" s="101" t="s">
        <v>85</v>
      </c>
      <c r="F74" s="103">
        <v>0</v>
      </c>
      <c r="G74" s="103">
        <v>0</v>
      </c>
      <c r="H74" s="103">
        <f t="shared" si="0"/>
        <v>0</v>
      </c>
      <c r="I74" s="104">
        <v>0</v>
      </c>
      <c r="J74" s="104">
        <f t="shared" si="1"/>
        <v>0</v>
      </c>
      <c r="K74" s="105">
        <v>80</v>
      </c>
      <c r="L74" s="105">
        <f t="shared" si="2"/>
        <v>80</v>
      </c>
      <c r="M74" s="78"/>
      <c r="N74" s="54"/>
    </row>
    <row r="75" spans="1:14" s="55" customFormat="1" ht="22.5" x14ac:dyDescent="0.2">
      <c r="A75" s="140" t="s">
        <v>77</v>
      </c>
      <c r="B75" s="141" t="s">
        <v>150</v>
      </c>
      <c r="C75" s="142" t="s">
        <v>78</v>
      </c>
      <c r="D75" s="142" t="s">
        <v>78</v>
      </c>
      <c r="E75" s="92" t="s">
        <v>151</v>
      </c>
      <c r="F75" s="107">
        <f>+F76</f>
        <v>541.13</v>
      </c>
      <c r="G75" s="107">
        <f>+G76</f>
        <v>-250</v>
      </c>
      <c r="H75" s="107">
        <f t="shared" si="0"/>
        <v>291.13</v>
      </c>
      <c r="I75" s="108">
        <v>0</v>
      </c>
      <c r="J75" s="108">
        <f t="shared" si="1"/>
        <v>291.13</v>
      </c>
      <c r="K75" s="109">
        <v>0</v>
      </c>
      <c r="L75" s="110">
        <f t="shared" ref="L75:L138" si="11">+J75+K75</f>
        <v>291.13</v>
      </c>
      <c r="M75" s="78"/>
    </row>
    <row r="76" spans="1:14" s="55" customFormat="1" x14ac:dyDescent="0.2">
      <c r="A76" s="146"/>
      <c r="B76" s="147" t="s">
        <v>84</v>
      </c>
      <c r="C76" s="148">
        <v>3299</v>
      </c>
      <c r="D76" s="149">
        <v>5321</v>
      </c>
      <c r="E76" s="101" t="s">
        <v>85</v>
      </c>
      <c r="F76" s="103">
        <v>541.13</v>
      </c>
      <c r="G76" s="103">
        <v>-250</v>
      </c>
      <c r="H76" s="103">
        <f t="shared" si="0"/>
        <v>291.13</v>
      </c>
      <c r="I76" s="104">
        <v>0</v>
      </c>
      <c r="J76" s="104">
        <f t="shared" si="1"/>
        <v>291.13</v>
      </c>
      <c r="K76" s="105">
        <v>0</v>
      </c>
      <c r="L76" s="106">
        <f t="shared" si="11"/>
        <v>291.13</v>
      </c>
      <c r="M76" s="78"/>
    </row>
    <row r="77" spans="1:14" s="55" customFormat="1" ht="33.75" x14ac:dyDescent="0.2">
      <c r="A77" s="140" t="s">
        <v>77</v>
      </c>
      <c r="B77" s="156" t="s">
        <v>152</v>
      </c>
      <c r="C77" s="156" t="s">
        <v>78</v>
      </c>
      <c r="D77" s="142" t="s">
        <v>78</v>
      </c>
      <c r="E77" s="144" t="s">
        <v>153</v>
      </c>
      <c r="F77" s="107">
        <v>0</v>
      </c>
      <c r="G77" s="107">
        <f>+G78</f>
        <v>250</v>
      </c>
      <c r="H77" s="107">
        <f t="shared" si="0"/>
        <v>250</v>
      </c>
      <c r="I77" s="108">
        <v>0</v>
      </c>
      <c r="J77" s="108">
        <f t="shared" si="1"/>
        <v>250</v>
      </c>
      <c r="K77" s="109">
        <v>0</v>
      </c>
      <c r="L77" s="110">
        <f t="shared" si="11"/>
        <v>250</v>
      </c>
      <c r="M77" s="78"/>
    </row>
    <row r="78" spans="1:14" s="55" customFormat="1" ht="13.5" thickBot="1" x14ac:dyDescent="0.25">
      <c r="A78" s="157"/>
      <c r="B78" s="158"/>
      <c r="C78" s="148">
        <v>3299</v>
      </c>
      <c r="D78" s="159">
        <v>5339</v>
      </c>
      <c r="E78" s="160" t="s">
        <v>154</v>
      </c>
      <c r="F78" s="102">
        <v>0</v>
      </c>
      <c r="G78" s="102">
        <v>250</v>
      </c>
      <c r="H78" s="102">
        <f t="shared" si="0"/>
        <v>250</v>
      </c>
      <c r="I78" s="151">
        <v>0</v>
      </c>
      <c r="J78" s="151">
        <f t="shared" si="1"/>
        <v>250</v>
      </c>
      <c r="K78" s="152">
        <v>0</v>
      </c>
      <c r="L78" s="153">
        <f t="shared" si="11"/>
        <v>250</v>
      </c>
      <c r="M78" s="78"/>
    </row>
    <row r="79" spans="1:14" s="55" customFormat="1" ht="13.5" thickBot="1" x14ac:dyDescent="0.25">
      <c r="A79" s="79" t="s">
        <v>77</v>
      </c>
      <c r="B79" s="80" t="s">
        <v>78</v>
      </c>
      <c r="C79" s="81" t="s">
        <v>78</v>
      </c>
      <c r="D79" s="82" t="s">
        <v>78</v>
      </c>
      <c r="E79" s="83" t="s">
        <v>155</v>
      </c>
      <c r="F79" s="84">
        <f>+F80+F151+F164+F183+F192</f>
        <v>13000</v>
      </c>
      <c r="G79" s="84">
        <f t="shared" ref="G79:J79" si="12">+G80+G151+G164+G183+G192</f>
        <v>0</v>
      </c>
      <c r="H79" s="84">
        <f t="shared" si="12"/>
        <v>13000</v>
      </c>
      <c r="I79" s="84">
        <f t="shared" si="12"/>
        <v>0</v>
      </c>
      <c r="J79" s="84">
        <f t="shared" si="12"/>
        <v>13000</v>
      </c>
      <c r="K79" s="86">
        <v>0</v>
      </c>
      <c r="L79" s="87">
        <f t="shared" si="11"/>
        <v>13000</v>
      </c>
      <c r="M79" s="78"/>
    </row>
    <row r="80" spans="1:14" s="55" customFormat="1" ht="13.5" thickBot="1" x14ac:dyDescent="0.25">
      <c r="A80" s="161" t="s">
        <v>77</v>
      </c>
      <c r="B80" s="162" t="s">
        <v>78</v>
      </c>
      <c r="C80" s="163" t="s">
        <v>78</v>
      </c>
      <c r="D80" s="163" t="s">
        <v>78</v>
      </c>
      <c r="E80" s="164" t="s">
        <v>156</v>
      </c>
      <c r="F80" s="165">
        <v>5000</v>
      </c>
      <c r="G80" s="166">
        <f>+G81+G83+G85+G87+G89+G91+G93+G95+G97+G99+G101+G103+G105+G107+G109+G111+G113+G115+G117+G119+G121+G123+G125+G127+G129+G131+G133+G135+G137+G139+G141+G143+G145+G147+G149</f>
        <v>0</v>
      </c>
      <c r="H80" s="166">
        <f>+F80+G80</f>
        <v>5000</v>
      </c>
      <c r="I80" s="167">
        <v>0</v>
      </c>
      <c r="J80" s="167">
        <f>+H80+I80</f>
        <v>5000</v>
      </c>
      <c r="K80" s="211">
        <v>0</v>
      </c>
      <c r="L80" s="212">
        <f t="shared" si="11"/>
        <v>5000</v>
      </c>
      <c r="M80" s="78"/>
    </row>
    <row r="81" spans="1:13" s="55" customFormat="1" ht="13.15" hidden="1" customHeight="1" x14ac:dyDescent="0.2">
      <c r="A81" s="88" t="s">
        <v>77</v>
      </c>
      <c r="B81" s="89" t="s">
        <v>157</v>
      </c>
      <c r="C81" s="90" t="s">
        <v>78</v>
      </c>
      <c r="D81" s="91" t="s">
        <v>78</v>
      </c>
      <c r="E81" s="92" t="s">
        <v>158</v>
      </c>
      <c r="F81" s="93">
        <f>+F82</f>
        <v>5000</v>
      </c>
      <c r="G81" s="168">
        <f>+G82</f>
        <v>-4700</v>
      </c>
      <c r="H81" s="93">
        <f t="shared" si="0"/>
        <v>300</v>
      </c>
      <c r="I81" s="94">
        <v>0</v>
      </c>
      <c r="J81" s="94">
        <f t="shared" ref="J81:J144" si="13">+H81+I81</f>
        <v>300</v>
      </c>
      <c r="K81" s="95">
        <v>0</v>
      </c>
      <c r="L81" s="96">
        <f t="shared" si="11"/>
        <v>300</v>
      </c>
      <c r="M81" s="78"/>
    </row>
    <row r="82" spans="1:13" s="55" customFormat="1" ht="13.15" hidden="1" customHeight="1" x14ac:dyDescent="0.2">
      <c r="A82" s="97"/>
      <c r="B82" s="98" t="s">
        <v>84</v>
      </c>
      <c r="C82" s="99">
        <v>3419</v>
      </c>
      <c r="D82" s="100">
        <v>5222</v>
      </c>
      <c r="E82" s="101" t="s">
        <v>135</v>
      </c>
      <c r="F82" s="103">
        <v>5000</v>
      </c>
      <c r="G82" s="125">
        <v>-4700</v>
      </c>
      <c r="H82" s="103">
        <f t="shared" si="0"/>
        <v>300</v>
      </c>
      <c r="I82" s="104">
        <v>0</v>
      </c>
      <c r="J82" s="104">
        <f t="shared" si="13"/>
        <v>300</v>
      </c>
      <c r="K82" s="105">
        <v>0</v>
      </c>
      <c r="L82" s="106">
        <f t="shared" si="11"/>
        <v>300</v>
      </c>
      <c r="M82" s="78"/>
    </row>
    <row r="83" spans="1:13" s="55" customFormat="1" ht="21" hidden="1" customHeight="1" x14ac:dyDescent="0.2">
      <c r="A83" s="169" t="s">
        <v>159</v>
      </c>
      <c r="B83" s="170" t="s">
        <v>160</v>
      </c>
      <c r="C83" s="171" t="s">
        <v>78</v>
      </c>
      <c r="D83" s="171" t="s">
        <v>78</v>
      </c>
      <c r="E83" s="172" t="s">
        <v>161</v>
      </c>
      <c r="F83" s="173">
        <v>0</v>
      </c>
      <c r="G83" s="118">
        <f t="shared" ref="G83:G145" si="14">+G84</f>
        <v>100</v>
      </c>
      <c r="H83" s="107">
        <f t="shared" si="0"/>
        <v>100</v>
      </c>
      <c r="I83" s="108">
        <v>0</v>
      </c>
      <c r="J83" s="108">
        <f t="shared" si="13"/>
        <v>100</v>
      </c>
      <c r="K83" s="109">
        <v>0</v>
      </c>
      <c r="L83" s="110">
        <f t="shared" si="11"/>
        <v>100</v>
      </c>
      <c r="M83" s="78"/>
    </row>
    <row r="84" spans="1:13" s="55" customFormat="1" ht="13.15" hidden="1" customHeight="1" x14ac:dyDescent="0.2">
      <c r="A84" s="174"/>
      <c r="B84" s="175"/>
      <c r="C84" s="176" t="s">
        <v>162</v>
      </c>
      <c r="D84" s="176" t="s">
        <v>163</v>
      </c>
      <c r="E84" s="177" t="s">
        <v>135</v>
      </c>
      <c r="F84" s="178">
        <v>0</v>
      </c>
      <c r="G84" s="125">
        <v>100</v>
      </c>
      <c r="H84" s="103">
        <f t="shared" ref="H84:H147" si="15">+F84+G84</f>
        <v>100</v>
      </c>
      <c r="I84" s="104">
        <v>0</v>
      </c>
      <c r="J84" s="104">
        <f t="shared" si="13"/>
        <v>100</v>
      </c>
      <c r="K84" s="105">
        <v>0</v>
      </c>
      <c r="L84" s="106">
        <f t="shared" si="11"/>
        <v>100</v>
      </c>
      <c r="M84" s="78"/>
    </row>
    <row r="85" spans="1:13" s="55" customFormat="1" ht="31.15" hidden="1" customHeight="1" x14ac:dyDescent="0.2">
      <c r="A85" s="169" t="s">
        <v>159</v>
      </c>
      <c r="B85" s="170" t="s">
        <v>164</v>
      </c>
      <c r="C85" s="171" t="s">
        <v>78</v>
      </c>
      <c r="D85" s="171" t="s">
        <v>78</v>
      </c>
      <c r="E85" s="172" t="s">
        <v>165</v>
      </c>
      <c r="F85" s="173">
        <v>0</v>
      </c>
      <c r="G85" s="118">
        <f t="shared" si="14"/>
        <v>100</v>
      </c>
      <c r="H85" s="107">
        <f t="shared" si="15"/>
        <v>100</v>
      </c>
      <c r="I85" s="108">
        <v>0</v>
      </c>
      <c r="J85" s="108">
        <f t="shared" si="13"/>
        <v>100</v>
      </c>
      <c r="K85" s="109">
        <v>0</v>
      </c>
      <c r="L85" s="110">
        <f t="shared" si="11"/>
        <v>100</v>
      </c>
      <c r="M85" s="78"/>
    </row>
    <row r="86" spans="1:13" s="55" customFormat="1" ht="13.15" hidden="1" customHeight="1" x14ac:dyDescent="0.2">
      <c r="A86" s="174"/>
      <c r="B86" s="175"/>
      <c r="C86" s="176" t="s">
        <v>162</v>
      </c>
      <c r="D86" s="176" t="s">
        <v>163</v>
      </c>
      <c r="E86" s="177" t="s">
        <v>135</v>
      </c>
      <c r="F86" s="178">
        <v>0</v>
      </c>
      <c r="G86" s="125">
        <v>100</v>
      </c>
      <c r="H86" s="103">
        <f t="shared" si="15"/>
        <v>100</v>
      </c>
      <c r="I86" s="104">
        <v>0</v>
      </c>
      <c r="J86" s="104">
        <f t="shared" si="13"/>
        <v>100</v>
      </c>
      <c r="K86" s="105">
        <v>0</v>
      </c>
      <c r="L86" s="106">
        <f t="shared" si="11"/>
        <v>100</v>
      </c>
      <c r="M86" s="78"/>
    </row>
    <row r="87" spans="1:13" s="55" customFormat="1" ht="21" hidden="1" customHeight="1" x14ac:dyDescent="0.2">
      <c r="A87" s="169" t="s">
        <v>159</v>
      </c>
      <c r="B87" s="170" t="s">
        <v>166</v>
      </c>
      <c r="C87" s="171" t="s">
        <v>78</v>
      </c>
      <c r="D87" s="171" t="s">
        <v>78</v>
      </c>
      <c r="E87" s="172" t="s">
        <v>167</v>
      </c>
      <c r="F87" s="173">
        <v>0</v>
      </c>
      <c r="G87" s="118">
        <f t="shared" si="14"/>
        <v>250</v>
      </c>
      <c r="H87" s="107">
        <f t="shared" si="15"/>
        <v>250</v>
      </c>
      <c r="I87" s="108">
        <v>0</v>
      </c>
      <c r="J87" s="108">
        <f t="shared" si="13"/>
        <v>250</v>
      </c>
      <c r="K87" s="109">
        <v>0</v>
      </c>
      <c r="L87" s="110">
        <f t="shared" si="11"/>
        <v>250</v>
      </c>
      <c r="M87" s="78"/>
    </row>
    <row r="88" spans="1:13" s="55" customFormat="1" ht="13.15" hidden="1" customHeight="1" x14ac:dyDescent="0.2">
      <c r="A88" s="174"/>
      <c r="B88" s="175"/>
      <c r="C88" s="176" t="s">
        <v>162</v>
      </c>
      <c r="D88" s="176" t="s">
        <v>163</v>
      </c>
      <c r="E88" s="177" t="s">
        <v>135</v>
      </c>
      <c r="F88" s="178">
        <v>0</v>
      </c>
      <c r="G88" s="125">
        <v>250</v>
      </c>
      <c r="H88" s="103">
        <f t="shared" si="15"/>
        <v>250</v>
      </c>
      <c r="I88" s="104">
        <v>0</v>
      </c>
      <c r="J88" s="104">
        <f t="shared" si="13"/>
        <v>250</v>
      </c>
      <c r="K88" s="105">
        <v>0</v>
      </c>
      <c r="L88" s="106">
        <f t="shared" si="11"/>
        <v>250</v>
      </c>
      <c r="M88" s="78"/>
    </row>
    <row r="89" spans="1:13" s="55" customFormat="1" ht="13.15" hidden="1" customHeight="1" x14ac:dyDescent="0.2">
      <c r="A89" s="169" t="s">
        <v>159</v>
      </c>
      <c r="B89" s="170" t="s">
        <v>168</v>
      </c>
      <c r="C89" s="171" t="s">
        <v>78</v>
      </c>
      <c r="D89" s="171" t="s">
        <v>78</v>
      </c>
      <c r="E89" s="172" t="s">
        <v>169</v>
      </c>
      <c r="F89" s="173">
        <v>0</v>
      </c>
      <c r="G89" s="118">
        <f t="shared" si="14"/>
        <v>100</v>
      </c>
      <c r="H89" s="107">
        <f t="shared" si="15"/>
        <v>100</v>
      </c>
      <c r="I89" s="108">
        <v>0</v>
      </c>
      <c r="J89" s="108">
        <f t="shared" si="13"/>
        <v>100</v>
      </c>
      <c r="K89" s="109">
        <v>0</v>
      </c>
      <c r="L89" s="110">
        <f t="shared" si="11"/>
        <v>100</v>
      </c>
      <c r="M89" s="78"/>
    </row>
    <row r="90" spans="1:13" s="55" customFormat="1" ht="13.15" hidden="1" customHeight="1" x14ac:dyDescent="0.2">
      <c r="A90" s="174"/>
      <c r="B90" s="175"/>
      <c r="C90" s="176" t="s">
        <v>162</v>
      </c>
      <c r="D90" s="176" t="s">
        <v>163</v>
      </c>
      <c r="E90" s="177" t="s">
        <v>135</v>
      </c>
      <c r="F90" s="178">
        <v>0</v>
      </c>
      <c r="G90" s="125">
        <v>100</v>
      </c>
      <c r="H90" s="103">
        <f t="shared" si="15"/>
        <v>100</v>
      </c>
      <c r="I90" s="104">
        <v>0</v>
      </c>
      <c r="J90" s="104">
        <f t="shared" si="13"/>
        <v>100</v>
      </c>
      <c r="K90" s="105">
        <v>0</v>
      </c>
      <c r="L90" s="106">
        <f t="shared" si="11"/>
        <v>100</v>
      </c>
      <c r="M90" s="78"/>
    </row>
    <row r="91" spans="1:13" s="55" customFormat="1" ht="21" hidden="1" customHeight="1" x14ac:dyDescent="0.2">
      <c r="A91" s="169" t="s">
        <v>159</v>
      </c>
      <c r="B91" s="170" t="s">
        <v>170</v>
      </c>
      <c r="C91" s="171" t="s">
        <v>78</v>
      </c>
      <c r="D91" s="171" t="s">
        <v>78</v>
      </c>
      <c r="E91" s="172" t="s">
        <v>171</v>
      </c>
      <c r="F91" s="173">
        <v>0</v>
      </c>
      <c r="G91" s="118">
        <f t="shared" si="14"/>
        <v>100</v>
      </c>
      <c r="H91" s="107">
        <f t="shared" si="15"/>
        <v>100</v>
      </c>
      <c r="I91" s="108">
        <v>0</v>
      </c>
      <c r="J91" s="108">
        <f t="shared" si="13"/>
        <v>100</v>
      </c>
      <c r="K91" s="109">
        <v>0</v>
      </c>
      <c r="L91" s="110">
        <f t="shared" si="11"/>
        <v>100</v>
      </c>
      <c r="M91" s="78"/>
    </row>
    <row r="92" spans="1:13" s="55" customFormat="1" ht="13.15" hidden="1" customHeight="1" x14ac:dyDescent="0.2">
      <c r="A92" s="174"/>
      <c r="B92" s="175"/>
      <c r="C92" s="176" t="s">
        <v>162</v>
      </c>
      <c r="D92" s="176" t="s">
        <v>163</v>
      </c>
      <c r="E92" s="177" t="s">
        <v>135</v>
      </c>
      <c r="F92" s="178">
        <v>0</v>
      </c>
      <c r="G92" s="125">
        <v>100</v>
      </c>
      <c r="H92" s="103">
        <f t="shared" si="15"/>
        <v>100</v>
      </c>
      <c r="I92" s="104">
        <v>0</v>
      </c>
      <c r="J92" s="104">
        <f t="shared" si="13"/>
        <v>100</v>
      </c>
      <c r="K92" s="105">
        <v>0</v>
      </c>
      <c r="L92" s="106">
        <f t="shared" si="11"/>
        <v>100</v>
      </c>
      <c r="M92" s="78"/>
    </row>
    <row r="93" spans="1:13" s="55" customFormat="1" ht="21" hidden="1" customHeight="1" x14ac:dyDescent="0.2">
      <c r="A93" s="169" t="s">
        <v>159</v>
      </c>
      <c r="B93" s="170" t="s">
        <v>172</v>
      </c>
      <c r="C93" s="171" t="s">
        <v>78</v>
      </c>
      <c r="D93" s="171" t="s">
        <v>78</v>
      </c>
      <c r="E93" s="172" t="s">
        <v>173</v>
      </c>
      <c r="F93" s="173">
        <v>0</v>
      </c>
      <c r="G93" s="118">
        <f t="shared" si="14"/>
        <v>200</v>
      </c>
      <c r="H93" s="107">
        <f t="shared" si="15"/>
        <v>200</v>
      </c>
      <c r="I93" s="108">
        <v>0</v>
      </c>
      <c r="J93" s="108">
        <f t="shared" si="13"/>
        <v>200</v>
      </c>
      <c r="K93" s="109">
        <v>0</v>
      </c>
      <c r="L93" s="110">
        <f t="shared" si="11"/>
        <v>200</v>
      </c>
      <c r="M93" s="78"/>
    </row>
    <row r="94" spans="1:13" s="55" customFormat="1" ht="13.15" hidden="1" customHeight="1" x14ac:dyDescent="0.2">
      <c r="A94" s="174"/>
      <c r="B94" s="175"/>
      <c r="C94" s="176" t="s">
        <v>162</v>
      </c>
      <c r="D94" s="176" t="s">
        <v>163</v>
      </c>
      <c r="E94" s="177" t="s">
        <v>135</v>
      </c>
      <c r="F94" s="178">
        <v>0</v>
      </c>
      <c r="G94" s="125">
        <v>200</v>
      </c>
      <c r="H94" s="103">
        <f t="shared" si="15"/>
        <v>200</v>
      </c>
      <c r="I94" s="104">
        <v>0</v>
      </c>
      <c r="J94" s="104">
        <f t="shared" si="13"/>
        <v>200</v>
      </c>
      <c r="K94" s="105">
        <v>0</v>
      </c>
      <c r="L94" s="106">
        <f t="shared" si="11"/>
        <v>200</v>
      </c>
      <c r="M94" s="78"/>
    </row>
    <row r="95" spans="1:13" s="55" customFormat="1" ht="13.15" hidden="1" customHeight="1" x14ac:dyDescent="0.2">
      <c r="A95" s="169" t="s">
        <v>159</v>
      </c>
      <c r="B95" s="170" t="s">
        <v>174</v>
      </c>
      <c r="C95" s="171" t="s">
        <v>78</v>
      </c>
      <c r="D95" s="171" t="s">
        <v>78</v>
      </c>
      <c r="E95" s="172" t="s">
        <v>175</v>
      </c>
      <c r="F95" s="173">
        <v>0</v>
      </c>
      <c r="G95" s="118">
        <f t="shared" si="14"/>
        <v>100</v>
      </c>
      <c r="H95" s="107">
        <f t="shared" si="15"/>
        <v>100</v>
      </c>
      <c r="I95" s="108">
        <v>0</v>
      </c>
      <c r="J95" s="108">
        <f t="shared" si="13"/>
        <v>100</v>
      </c>
      <c r="K95" s="109">
        <v>0</v>
      </c>
      <c r="L95" s="110">
        <f t="shared" si="11"/>
        <v>100</v>
      </c>
      <c r="M95" s="78"/>
    </row>
    <row r="96" spans="1:13" s="55" customFormat="1" ht="13.15" hidden="1" customHeight="1" x14ac:dyDescent="0.2">
      <c r="A96" s="174"/>
      <c r="B96" s="175"/>
      <c r="C96" s="176" t="s">
        <v>162</v>
      </c>
      <c r="D96" s="176" t="s">
        <v>163</v>
      </c>
      <c r="E96" s="177" t="s">
        <v>135</v>
      </c>
      <c r="F96" s="178">
        <v>0</v>
      </c>
      <c r="G96" s="125">
        <v>100</v>
      </c>
      <c r="H96" s="103">
        <f t="shared" si="15"/>
        <v>100</v>
      </c>
      <c r="I96" s="104">
        <v>0</v>
      </c>
      <c r="J96" s="104">
        <f t="shared" si="13"/>
        <v>100</v>
      </c>
      <c r="K96" s="105">
        <v>0</v>
      </c>
      <c r="L96" s="106">
        <f t="shared" si="11"/>
        <v>100</v>
      </c>
      <c r="M96" s="78"/>
    </row>
    <row r="97" spans="1:13" s="55" customFormat="1" ht="13.15" hidden="1" customHeight="1" x14ac:dyDescent="0.2">
      <c r="A97" s="169" t="s">
        <v>159</v>
      </c>
      <c r="B97" s="170" t="s">
        <v>176</v>
      </c>
      <c r="C97" s="171" t="s">
        <v>78</v>
      </c>
      <c r="D97" s="171" t="s">
        <v>78</v>
      </c>
      <c r="E97" s="172" t="s">
        <v>177</v>
      </c>
      <c r="F97" s="173">
        <v>0</v>
      </c>
      <c r="G97" s="118">
        <f t="shared" si="14"/>
        <v>100</v>
      </c>
      <c r="H97" s="107">
        <f t="shared" si="15"/>
        <v>100</v>
      </c>
      <c r="I97" s="108">
        <v>0</v>
      </c>
      <c r="J97" s="108">
        <f t="shared" si="13"/>
        <v>100</v>
      </c>
      <c r="K97" s="109">
        <v>0</v>
      </c>
      <c r="L97" s="110">
        <f t="shared" si="11"/>
        <v>100</v>
      </c>
      <c r="M97" s="78"/>
    </row>
    <row r="98" spans="1:13" s="55" customFormat="1" ht="13.15" hidden="1" customHeight="1" x14ac:dyDescent="0.2">
      <c r="A98" s="174"/>
      <c r="B98" s="175"/>
      <c r="C98" s="176" t="s">
        <v>162</v>
      </c>
      <c r="D98" s="176" t="s">
        <v>163</v>
      </c>
      <c r="E98" s="177" t="s">
        <v>135</v>
      </c>
      <c r="F98" s="178">
        <v>0</v>
      </c>
      <c r="G98" s="125">
        <v>100</v>
      </c>
      <c r="H98" s="103">
        <f t="shared" si="15"/>
        <v>100</v>
      </c>
      <c r="I98" s="104">
        <v>0</v>
      </c>
      <c r="J98" s="104">
        <f t="shared" si="13"/>
        <v>100</v>
      </c>
      <c r="K98" s="105">
        <v>0</v>
      </c>
      <c r="L98" s="106">
        <f t="shared" si="11"/>
        <v>100</v>
      </c>
      <c r="M98" s="78"/>
    </row>
    <row r="99" spans="1:13" s="55" customFormat="1" ht="21" hidden="1" customHeight="1" x14ac:dyDescent="0.2">
      <c r="A99" s="169" t="s">
        <v>159</v>
      </c>
      <c r="B99" s="170" t="s">
        <v>178</v>
      </c>
      <c r="C99" s="171" t="s">
        <v>78</v>
      </c>
      <c r="D99" s="171" t="s">
        <v>78</v>
      </c>
      <c r="E99" s="172" t="s">
        <v>179</v>
      </c>
      <c r="F99" s="173">
        <v>0</v>
      </c>
      <c r="G99" s="118">
        <f t="shared" si="14"/>
        <v>100</v>
      </c>
      <c r="H99" s="107">
        <f t="shared" si="15"/>
        <v>100</v>
      </c>
      <c r="I99" s="108">
        <v>0</v>
      </c>
      <c r="J99" s="108">
        <f t="shared" si="13"/>
        <v>100</v>
      </c>
      <c r="K99" s="109">
        <v>0</v>
      </c>
      <c r="L99" s="110">
        <f t="shared" si="11"/>
        <v>100</v>
      </c>
      <c r="M99" s="78"/>
    </row>
    <row r="100" spans="1:13" s="55" customFormat="1" ht="13.15" hidden="1" customHeight="1" x14ac:dyDescent="0.2">
      <c r="A100" s="174"/>
      <c r="B100" s="175"/>
      <c r="C100" s="176" t="s">
        <v>162</v>
      </c>
      <c r="D100" s="176" t="s">
        <v>163</v>
      </c>
      <c r="E100" s="177" t="s">
        <v>135</v>
      </c>
      <c r="F100" s="178">
        <v>0</v>
      </c>
      <c r="G100" s="125">
        <v>100</v>
      </c>
      <c r="H100" s="103">
        <f t="shared" si="15"/>
        <v>100</v>
      </c>
      <c r="I100" s="104">
        <v>0</v>
      </c>
      <c r="J100" s="104">
        <f t="shared" si="13"/>
        <v>100</v>
      </c>
      <c r="K100" s="105">
        <v>0</v>
      </c>
      <c r="L100" s="106">
        <f t="shared" si="11"/>
        <v>100</v>
      </c>
      <c r="M100" s="78"/>
    </row>
    <row r="101" spans="1:13" s="55" customFormat="1" ht="21" hidden="1" customHeight="1" x14ac:dyDescent="0.2">
      <c r="A101" s="169" t="s">
        <v>159</v>
      </c>
      <c r="B101" s="170" t="s">
        <v>180</v>
      </c>
      <c r="C101" s="171" t="s">
        <v>78</v>
      </c>
      <c r="D101" s="171" t="s">
        <v>78</v>
      </c>
      <c r="E101" s="172" t="s">
        <v>181</v>
      </c>
      <c r="F101" s="173">
        <v>0</v>
      </c>
      <c r="G101" s="118">
        <f t="shared" si="14"/>
        <v>100</v>
      </c>
      <c r="H101" s="107">
        <f t="shared" si="15"/>
        <v>100</v>
      </c>
      <c r="I101" s="108">
        <v>0</v>
      </c>
      <c r="J101" s="108">
        <f t="shared" si="13"/>
        <v>100</v>
      </c>
      <c r="K101" s="109">
        <v>0</v>
      </c>
      <c r="L101" s="110">
        <f t="shared" si="11"/>
        <v>100</v>
      </c>
      <c r="M101" s="78"/>
    </row>
    <row r="102" spans="1:13" s="55" customFormat="1" ht="13.15" hidden="1" customHeight="1" x14ac:dyDescent="0.2">
      <c r="A102" s="174"/>
      <c r="B102" s="175"/>
      <c r="C102" s="176" t="s">
        <v>162</v>
      </c>
      <c r="D102" s="176" t="s">
        <v>163</v>
      </c>
      <c r="E102" s="177" t="s">
        <v>135</v>
      </c>
      <c r="F102" s="178">
        <v>0</v>
      </c>
      <c r="G102" s="125">
        <v>100</v>
      </c>
      <c r="H102" s="103">
        <f t="shared" si="15"/>
        <v>100</v>
      </c>
      <c r="I102" s="104">
        <v>0</v>
      </c>
      <c r="J102" s="104">
        <f t="shared" si="13"/>
        <v>100</v>
      </c>
      <c r="K102" s="105">
        <v>0</v>
      </c>
      <c r="L102" s="106">
        <f t="shared" si="11"/>
        <v>100</v>
      </c>
      <c r="M102" s="78"/>
    </row>
    <row r="103" spans="1:13" s="55" customFormat="1" ht="21" hidden="1" customHeight="1" x14ac:dyDescent="0.2">
      <c r="A103" s="169" t="s">
        <v>159</v>
      </c>
      <c r="B103" s="170" t="s">
        <v>182</v>
      </c>
      <c r="C103" s="171" t="s">
        <v>78</v>
      </c>
      <c r="D103" s="171" t="s">
        <v>78</v>
      </c>
      <c r="E103" s="172" t="s">
        <v>183</v>
      </c>
      <c r="F103" s="173">
        <v>0</v>
      </c>
      <c r="G103" s="118">
        <f t="shared" si="14"/>
        <v>100</v>
      </c>
      <c r="H103" s="107">
        <f t="shared" si="15"/>
        <v>100</v>
      </c>
      <c r="I103" s="108">
        <v>0</v>
      </c>
      <c r="J103" s="108">
        <f t="shared" si="13"/>
        <v>100</v>
      </c>
      <c r="K103" s="109">
        <v>0</v>
      </c>
      <c r="L103" s="110">
        <f t="shared" si="11"/>
        <v>100</v>
      </c>
      <c r="M103" s="78"/>
    </row>
    <row r="104" spans="1:13" s="55" customFormat="1" ht="13.15" hidden="1" customHeight="1" x14ac:dyDescent="0.2">
      <c r="A104" s="174"/>
      <c r="B104" s="175"/>
      <c r="C104" s="176" t="s">
        <v>162</v>
      </c>
      <c r="D104" s="176" t="s">
        <v>163</v>
      </c>
      <c r="E104" s="177" t="s">
        <v>135</v>
      </c>
      <c r="F104" s="178">
        <v>0</v>
      </c>
      <c r="G104" s="125">
        <v>100</v>
      </c>
      <c r="H104" s="103">
        <f t="shared" si="15"/>
        <v>100</v>
      </c>
      <c r="I104" s="104">
        <v>0</v>
      </c>
      <c r="J104" s="104">
        <f t="shared" si="13"/>
        <v>100</v>
      </c>
      <c r="K104" s="105">
        <v>0</v>
      </c>
      <c r="L104" s="106">
        <f t="shared" si="11"/>
        <v>100</v>
      </c>
      <c r="M104" s="78"/>
    </row>
    <row r="105" spans="1:13" s="55" customFormat="1" ht="13.15" hidden="1" customHeight="1" x14ac:dyDescent="0.2">
      <c r="A105" s="169" t="s">
        <v>159</v>
      </c>
      <c r="B105" s="170" t="s">
        <v>184</v>
      </c>
      <c r="C105" s="171" t="s">
        <v>78</v>
      </c>
      <c r="D105" s="171" t="s">
        <v>78</v>
      </c>
      <c r="E105" s="172" t="s">
        <v>185</v>
      </c>
      <c r="F105" s="173">
        <v>0</v>
      </c>
      <c r="G105" s="118">
        <f t="shared" si="14"/>
        <v>150</v>
      </c>
      <c r="H105" s="107">
        <f t="shared" si="15"/>
        <v>150</v>
      </c>
      <c r="I105" s="108">
        <v>0</v>
      </c>
      <c r="J105" s="108">
        <f t="shared" si="13"/>
        <v>150</v>
      </c>
      <c r="K105" s="109">
        <v>0</v>
      </c>
      <c r="L105" s="110">
        <f t="shared" si="11"/>
        <v>150</v>
      </c>
      <c r="M105" s="78"/>
    </row>
    <row r="106" spans="1:13" s="55" customFormat="1" ht="13.15" hidden="1" customHeight="1" x14ac:dyDescent="0.2">
      <c r="A106" s="174"/>
      <c r="B106" s="175"/>
      <c r="C106" s="176" t="s">
        <v>162</v>
      </c>
      <c r="D106" s="176" t="s">
        <v>186</v>
      </c>
      <c r="E106" s="177" t="s">
        <v>138</v>
      </c>
      <c r="F106" s="178">
        <v>0</v>
      </c>
      <c r="G106" s="125">
        <v>150</v>
      </c>
      <c r="H106" s="103">
        <f t="shared" si="15"/>
        <v>150</v>
      </c>
      <c r="I106" s="104">
        <v>0</v>
      </c>
      <c r="J106" s="104">
        <f t="shared" si="13"/>
        <v>150</v>
      </c>
      <c r="K106" s="105">
        <v>0</v>
      </c>
      <c r="L106" s="106">
        <f t="shared" si="11"/>
        <v>150</v>
      </c>
      <c r="M106" s="78"/>
    </row>
    <row r="107" spans="1:13" s="55" customFormat="1" ht="21" hidden="1" customHeight="1" x14ac:dyDescent="0.2">
      <c r="A107" s="169" t="s">
        <v>159</v>
      </c>
      <c r="B107" s="170" t="s">
        <v>187</v>
      </c>
      <c r="C107" s="171" t="s">
        <v>78</v>
      </c>
      <c r="D107" s="171" t="s">
        <v>78</v>
      </c>
      <c r="E107" s="172" t="s">
        <v>188</v>
      </c>
      <c r="F107" s="173">
        <v>0</v>
      </c>
      <c r="G107" s="118">
        <f t="shared" si="14"/>
        <v>150</v>
      </c>
      <c r="H107" s="107">
        <f t="shared" si="15"/>
        <v>150</v>
      </c>
      <c r="I107" s="108">
        <v>0</v>
      </c>
      <c r="J107" s="108">
        <f t="shared" si="13"/>
        <v>150</v>
      </c>
      <c r="K107" s="109">
        <v>0</v>
      </c>
      <c r="L107" s="110">
        <f t="shared" si="11"/>
        <v>150</v>
      </c>
      <c r="M107" s="78"/>
    </row>
    <row r="108" spans="1:13" s="55" customFormat="1" ht="13.15" hidden="1" customHeight="1" x14ac:dyDescent="0.2">
      <c r="A108" s="174"/>
      <c r="B108" s="175"/>
      <c r="C108" s="176" t="s">
        <v>162</v>
      </c>
      <c r="D108" s="176" t="s">
        <v>163</v>
      </c>
      <c r="E108" s="177" t="s">
        <v>135</v>
      </c>
      <c r="F108" s="178">
        <v>0</v>
      </c>
      <c r="G108" s="125">
        <v>150</v>
      </c>
      <c r="H108" s="103">
        <f t="shared" si="15"/>
        <v>150</v>
      </c>
      <c r="I108" s="104">
        <v>0</v>
      </c>
      <c r="J108" s="104">
        <f t="shared" si="13"/>
        <v>150</v>
      </c>
      <c r="K108" s="105">
        <v>0</v>
      </c>
      <c r="L108" s="106">
        <f t="shared" si="11"/>
        <v>150</v>
      </c>
      <c r="M108" s="78"/>
    </row>
    <row r="109" spans="1:13" s="55" customFormat="1" ht="21" hidden="1" customHeight="1" x14ac:dyDescent="0.2">
      <c r="A109" s="169" t="s">
        <v>159</v>
      </c>
      <c r="B109" s="170" t="s">
        <v>189</v>
      </c>
      <c r="C109" s="171" t="s">
        <v>78</v>
      </c>
      <c r="D109" s="171" t="s">
        <v>78</v>
      </c>
      <c r="E109" s="172" t="s">
        <v>190</v>
      </c>
      <c r="F109" s="173">
        <v>0</v>
      </c>
      <c r="G109" s="118">
        <f t="shared" si="14"/>
        <v>150</v>
      </c>
      <c r="H109" s="107">
        <f t="shared" si="15"/>
        <v>150</v>
      </c>
      <c r="I109" s="108">
        <v>0</v>
      </c>
      <c r="J109" s="108">
        <f t="shared" si="13"/>
        <v>150</v>
      </c>
      <c r="K109" s="109">
        <v>0</v>
      </c>
      <c r="L109" s="110">
        <f t="shared" si="11"/>
        <v>150</v>
      </c>
      <c r="M109" s="78"/>
    </row>
    <row r="110" spans="1:13" s="55" customFormat="1" ht="13.15" hidden="1" customHeight="1" x14ac:dyDescent="0.2">
      <c r="A110" s="174"/>
      <c r="B110" s="175"/>
      <c r="C110" s="176" t="s">
        <v>162</v>
      </c>
      <c r="D110" s="176" t="s">
        <v>163</v>
      </c>
      <c r="E110" s="177" t="s">
        <v>135</v>
      </c>
      <c r="F110" s="178">
        <v>0</v>
      </c>
      <c r="G110" s="125">
        <v>150</v>
      </c>
      <c r="H110" s="103">
        <f t="shared" si="15"/>
        <v>150</v>
      </c>
      <c r="I110" s="104">
        <v>0</v>
      </c>
      <c r="J110" s="104">
        <f t="shared" si="13"/>
        <v>150</v>
      </c>
      <c r="K110" s="105">
        <v>0</v>
      </c>
      <c r="L110" s="106">
        <f t="shared" si="11"/>
        <v>150</v>
      </c>
      <c r="M110" s="78"/>
    </row>
    <row r="111" spans="1:13" s="55" customFormat="1" ht="21" hidden="1" customHeight="1" x14ac:dyDescent="0.2">
      <c r="A111" s="169" t="s">
        <v>159</v>
      </c>
      <c r="B111" s="170" t="s">
        <v>191</v>
      </c>
      <c r="C111" s="171" t="s">
        <v>78</v>
      </c>
      <c r="D111" s="171" t="s">
        <v>78</v>
      </c>
      <c r="E111" s="172" t="s">
        <v>192</v>
      </c>
      <c r="F111" s="173">
        <v>0</v>
      </c>
      <c r="G111" s="118">
        <f t="shared" si="14"/>
        <v>100</v>
      </c>
      <c r="H111" s="107">
        <f t="shared" si="15"/>
        <v>100</v>
      </c>
      <c r="I111" s="108">
        <v>0</v>
      </c>
      <c r="J111" s="108">
        <f t="shared" si="13"/>
        <v>100</v>
      </c>
      <c r="K111" s="109">
        <v>0</v>
      </c>
      <c r="L111" s="110">
        <f t="shared" si="11"/>
        <v>100</v>
      </c>
      <c r="M111" s="78"/>
    </row>
    <row r="112" spans="1:13" s="55" customFormat="1" ht="13.15" hidden="1" customHeight="1" x14ac:dyDescent="0.2">
      <c r="A112" s="174"/>
      <c r="B112" s="175"/>
      <c r="C112" s="176" t="s">
        <v>162</v>
      </c>
      <c r="D112" s="176" t="s">
        <v>163</v>
      </c>
      <c r="E112" s="177" t="s">
        <v>135</v>
      </c>
      <c r="F112" s="178">
        <v>0</v>
      </c>
      <c r="G112" s="125">
        <v>100</v>
      </c>
      <c r="H112" s="103">
        <f t="shared" si="15"/>
        <v>100</v>
      </c>
      <c r="I112" s="104">
        <v>0</v>
      </c>
      <c r="J112" s="104">
        <f t="shared" si="13"/>
        <v>100</v>
      </c>
      <c r="K112" s="105">
        <v>0</v>
      </c>
      <c r="L112" s="106">
        <f t="shared" si="11"/>
        <v>100</v>
      </c>
      <c r="M112" s="78"/>
    </row>
    <row r="113" spans="1:13" s="55" customFormat="1" ht="13.15" hidden="1" customHeight="1" x14ac:dyDescent="0.2">
      <c r="A113" s="169" t="s">
        <v>159</v>
      </c>
      <c r="B113" s="170" t="s">
        <v>193</v>
      </c>
      <c r="C113" s="171" t="s">
        <v>78</v>
      </c>
      <c r="D113" s="171" t="s">
        <v>78</v>
      </c>
      <c r="E113" s="172" t="s">
        <v>194</v>
      </c>
      <c r="F113" s="173">
        <v>0</v>
      </c>
      <c r="G113" s="118">
        <f t="shared" si="14"/>
        <v>100</v>
      </c>
      <c r="H113" s="107">
        <f t="shared" si="15"/>
        <v>100</v>
      </c>
      <c r="I113" s="108">
        <v>0</v>
      </c>
      <c r="J113" s="108">
        <f t="shared" si="13"/>
        <v>100</v>
      </c>
      <c r="K113" s="109">
        <v>0</v>
      </c>
      <c r="L113" s="110">
        <f t="shared" si="11"/>
        <v>100</v>
      </c>
      <c r="M113" s="78"/>
    </row>
    <row r="114" spans="1:13" s="55" customFormat="1" ht="13.15" hidden="1" customHeight="1" x14ac:dyDescent="0.2">
      <c r="A114" s="174"/>
      <c r="B114" s="175"/>
      <c r="C114" s="176" t="s">
        <v>162</v>
      </c>
      <c r="D114" s="176" t="s">
        <v>163</v>
      </c>
      <c r="E114" s="177" t="s">
        <v>135</v>
      </c>
      <c r="F114" s="178">
        <v>0</v>
      </c>
      <c r="G114" s="125">
        <v>100</v>
      </c>
      <c r="H114" s="103">
        <f t="shared" si="15"/>
        <v>100</v>
      </c>
      <c r="I114" s="104">
        <v>0</v>
      </c>
      <c r="J114" s="104">
        <f t="shared" si="13"/>
        <v>100</v>
      </c>
      <c r="K114" s="105">
        <v>0</v>
      </c>
      <c r="L114" s="106">
        <f t="shared" si="11"/>
        <v>100</v>
      </c>
      <c r="M114" s="78"/>
    </row>
    <row r="115" spans="1:13" s="55" customFormat="1" ht="21" hidden="1" customHeight="1" x14ac:dyDescent="0.2">
      <c r="A115" s="169" t="s">
        <v>159</v>
      </c>
      <c r="B115" s="170" t="s">
        <v>195</v>
      </c>
      <c r="C115" s="171" t="s">
        <v>78</v>
      </c>
      <c r="D115" s="171" t="s">
        <v>78</v>
      </c>
      <c r="E115" s="172" t="s">
        <v>196</v>
      </c>
      <c r="F115" s="173">
        <v>0</v>
      </c>
      <c r="G115" s="118">
        <f t="shared" si="14"/>
        <v>250</v>
      </c>
      <c r="H115" s="107">
        <f t="shared" si="15"/>
        <v>250</v>
      </c>
      <c r="I115" s="108">
        <v>0</v>
      </c>
      <c r="J115" s="108">
        <f t="shared" si="13"/>
        <v>250</v>
      </c>
      <c r="K115" s="109">
        <v>0</v>
      </c>
      <c r="L115" s="110">
        <f t="shared" si="11"/>
        <v>250</v>
      </c>
      <c r="M115" s="78"/>
    </row>
    <row r="116" spans="1:13" s="55" customFormat="1" ht="13.15" hidden="1" customHeight="1" x14ac:dyDescent="0.2">
      <c r="A116" s="174"/>
      <c r="B116" s="175"/>
      <c r="C116" s="176" t="s">
        <v>162</v>
      </c>
      <c r="D116" s="176" t="s">
        <v>163</v>
      </c>
      <c r="E116" s="177" t="s">
        <v>135</v>
      </c>
      <c r="F116" s="178">
        <v>0</v>
      </c>
      <c r="G116" s="125">
        <v>250</v>
      </c>
      <c r="H116" s="103">
        <f t="shared" si="15"/>
        <v>250</v>
      </c>
      <c r="I116" s="104">
        <v>0</v>
      </c>
      <c r="J116" s="104">
        <f t="shared" si="13"/>
        <v>250</v>
      </c>
      <c r="K116" s="105">
        <v>0</v>
      </c>
      <c r="L116" s="106">
        <f t="shared" si="11"/>
        <v>250</v>
      </c>
      <c r="M116" s="78"/>
    </row>
    <row r="117" spans="1:13" s="55" customFormat="1" ht="31.15" hidden="1" customHeight="1" x14ac:dyDescent="0.2">
      <c r="A117" s="169" t="s">
        <v>159</v>
      </c>
      <c r="B117" s="170" t="s">
        <v>197</v>
      </c>
      <c r="C117" s="171" t="s">
        <v>78</v>
      </c>
      <c r="D117" s="171" t="s">
        <v>78</v>
      </c>
      <c r="E117" s="172" t="s">
        <v>198</v>
      </c>
      <c r="F117" s="173">
        <v>0</v>
      </c>
      <c r="G117" s="118">
        <f t="shared" si="14"/>
        <v>150</v>
      </c>
      <c r="H117" s="107">
        <f t="shared" si="15"/>
        <v>150</v>
      </c>
      <c r="I117" s="108">
        <v>0</v>
      </c>
      <c r="J117" s="108">
        <f t="shared" si="13"/>
        <v>150</v>
      </c>
      <c r="K117" s="109">
        <v>0</v>
      </c>
      <c r="L117" s="110">
        <f t="shared" si="11"/>
        <v>150</v>
      </c>
      <c r="M117" s="78"/>
    </row>
    <row r="118" spans="1:13" s="55" customFormat="1" ht="13.15" hidden="1" customHeight="1" x14ac:dyDescent="0.2">
      <c r="A118" s="174"/>
      <c r="B118" s="175"/>
      <c r="C118" s="176" t="s">
        <v>162</v>
      </c>
      <c r="D118" s="176" t="s">
        <v>163</v>
      </c>
      <c r="E118" s="177" t="s">
        <v>135</v>
      </c>
      <c r="F118" s="178">
        <v>0</v>
      </c>
      <c r="G118" s="125">
        <v>150</v>
      </c>
      <c r="H118" s="103">
        <f t="shared" si="15"/>
        <v>150</v>
      </c>
      <c r="I118" s="104">
        <v>0</v>
      </c>
      <c r="J118" s="104">
        <f t="shared" si="13"/>
        <v>150</v>
      </c>
      <c r="K118" s="105">
        <v>0</v>
      </c>
      <c r="L118" s="106">
        <f t="shared" si="11"/>
        <v>150</v>
      </c>
      <c r="M118" s="78"/>
    </row>
    <row r="119" spans="1:13" s="55" customFormat="1" ht="31.15" hidden="1" customHeight="1" x14ac:dyDescent="0.2">
      <c r="A119" s="169" t="s">
        <v>159</v>
      </c>
      <c r="B119" s="170" t="s">
        <v>199</v>
      </c>
      <c r="C119" s="171" t="s">
        <v>78</v>
      </c>
      <c r="D119" s="171" t="s">
        <v>78</v>
      </c>
      <c r="E119" s="172" t="s">
        <v>200</v>
      </c>
      <c r="F119" s="173">
        <v>0</v>
      </c>
      <c r="G119" s="118">
        <f t="shared" si="14"/>
        <v>100</v>
      </c>
      <c r="H119" s="107">
        <f t="shared" si="15"/>
        <v>100</v>
      </c>
      <c r="I119" s="108">
        <v>0</v>
      </c>
      <c r="J119" s="108">
        <f t="shared" si="13"/>
        <v>100</v>
      </c>
      <c r="K119" s="109">
        <v>0</v>
      </c>
      <c r="L119" s="110">
        <f t="shared" si="11"/>
        <v>100</v>
      </c>
      <c r="M119" s="78"/>
    </row>
    <row r="120" spans="1:13" s="55" customFormat="1" ht="13.15" hidden="1" customHeight="1" x14ac:dyDescent="0.2">
      <c r="A120" s="174"/>
      <c r="B120" s="175"/>
      <c r="C120" s="176" t="s">
        <v>162</v>
      </c>
      <c r="D120" s="176" t="s">
        <v>163</v>
      </c>
      <c r="E120" s="177" t="s">
        <v>135</v>
      </c>
      <c r="F120" s="178">
        <v>0</v>
      </c>
      <c r="G120" s="125">
        <v>100</v>
      </c>
      <c r="H120" s="103">
        <f t="shared" si="15"/>
        <v>100</v>
      </c>
      <c r="I120" s="104">
        <v>0</v>
      </c>
      <c r="J120" s="104">
        <f t="shared" si="13"/>
        <v>100</v>
      </c>
      <c r="K120" s="105">
        <v>0</v>
      </c>
      <c r="L120" s="106">
        <f t="shared" si="11"/>
        <v>100</v>
      </c>
      <c r="M120" s="78"/>
    </row>
    <row r="121" spans="1:13" s="55" customFormat="1" ht="13.15" hidden="1" customHeight="1" x14ac:dyDescent="0.2">
      <c r="A121" s="169" t="s">
        <v>159</v>
      </c>
      <c r="B121" s="170" t="s">
        <v>201</v>
      </c>
      <c r="C121" s="171" t="s">
        <v>78</v>
      </c>
      <c r="D121" s="171" t="s">
        <v>78</v>
      </c>
      <c r="E121" s="172" t="s">
        <v>202</v>
      </c>
      <c r="F121" s="173">
        <v>0</v>
      </c>
      <c r="G121" s="118">
        <f t="shared" si="14"/>
        <v>150</v>
      </c>
      <c r="H121" s="107">
        <f t="shared" si="15"/>
        <v>150</v>
      </c>
      <c r="I121" s="108">
        <v>0</v>
      </c>
      <c r="J121" s="108">
        <f t="shared" si="13"/>
        <v>150</v>
      </c>
      <c r="K121" s="109">
        <v>0</v>
      </c>
      <c r="L121" s="110">
        <f t="shared" si="11"/>
        <v>150</v>
      </c>
      <c r="M121" s="78"/>
    </row>
    <row r="122" spans="1:13" s="55" customFormat="1" ht="13.15" hidden="1" customHeight="1" x14ac:dyDescent="0.2">
      <c r="A122" s="174"/>
      <c r="B122" s="175"/>
      <c r="C122" s="176" t="s">
        <v>162</v>
      </c>
      <c r="D122" s="176" t="s">
        <v>163</v>
      </c>
      <c r="E122" s="177" t="s">
        <v>135</v>
      </c>
      <c r="F122" s="178">
        <v>0</v>
      </c>
      <c r="G122" s="125">
        <v>150</v>
      </c>
      <c r="H122" s="103">
        <f t="shared" si="15"/>
        <v>150</v>
      </c>
      <c r="I122" s="104">
        <v>0</v>
      </c>
      <c r="J122" s="104">
        <f t="shared" si="13"/>
        <v>150</v>
      </c>
      <c r="K122" s="105">
        <v>0</v>
      </c>
      <c r="L122" s="106">
        <f t="shared" si="11"/>
        <v>150</v>
      </c>
      <c r="M122" s="78"/>
    </row>
    <row r="123" spans="1:13" s="55" customFormat="1" ht="21" hidden="1" customHeight="1" x14ac:dyDescent="0.2">
      <c r="A123" s="169" t="s">
        <v>159</v>
      </c>
      <c r="B123" s="170" t="s">
        <v>203</v>
      </c>
      <c r="C123" s="171" t="s">
        <v>78</v>
      </c>
      <c r="D123" s="171" t="s">
        <v>78</v>
      </c>
      <c r="E123" s="172" t="s">
        <v>204</v>
      </c>
      <c r="F123" s="173">
        <v>0</v>
      </c>
      <c r="G123" s="118">
        <f t="shared" si="14"/>
        <v>100</v>
      </c>
      <c r="H123" s="107">
        <f t="shared" si="15"/>
        <v>100</v>
      </c>
      <c r="I123" s="108">
        <v>0</v>
      </c>
      <c r="J123" s="108">
        <f t="shared" si="13"/>
        <v>100</v>
      </c>
      <c r="K123" s="109">
        <v>0</v>
      </c>
      <c r="L123" s="110">
        <f t="shared" si="11"/>
        <v>100</v>
      </c>
      <c r="M123" s="78"/>
    </row>
    <row r="124" spans="1:13" s="55" customFormat="1" ht="13.15" hidden="1" customHeight="1" x14ac:dyDescent="0.2">
      <c r="A124" s="174"/>
      <c r="B124" s="175"/>
      <c r="C124" s="176" t="s">
        <v>162</v>
      </c>
      <c r="D124" s="176" t="s">
        <v>163</v>
      </c>
      <c r="E124" s="177" t="s">
        <v>135</v>
      </c>
      <c r="F124" s="178">
        <v>0</v>
      </c>
      <c r="G124" s="125">
        <v>100</v>
      </c>
      <c r="H124" s="103">
        <f t="shared" si="15"/>
        <v>100</v>
      </c>
      <c r="I124" s="104">
        <v>0</v>
      </c>
      <c r="J124" s="104">
        <f t="shared" si="13"/>
        <v>100</v>
      </c>
      <c r="K124" s="105">
        <v>0</v>
      </c>
      <c r="L124" s="106">
        <f t="shared" si="11"/>
        <v>100</v>
      </c>
      <c r="M124" s="78"/>
    </row>
    <row r="125" spans="1:13" s="55" customFormat="1" ht="21" hidden="1" customHeight="1" x14ac:dyDescent="0.2">
      <c r="A125" s="169" t="s">
        <v>159</v>
      </c>
      <c r="B125" s="170" t="s">
        <v>205</v>
      </c>
      <c r="C125" s="171" t="s">
        <v>78</v>
      </c>
      <c r="D125" s="171" t="s">
        <v>78</v>
      </c>
      <c r="E125" s="172" t="s">
        <v>206</v>
      </c>
      <c r="F125" s="173">
        <v>0</v>
      </c>
      <c r="G125" s="118">
        <f t="shared" si="14"/>
        <v>100</v>
      </c>
      <c r="H125" s="107">
        <f t="shared" si="15"/>
        <v>100</v>
      </c>
      <c r="I125" s="108">
        <v>0</v>
      </c>
      <c r="J125" s="108">
        <f t="shared" si="13"/>
        <v>100</v>
      </c>
      <c r="K125" s="109">
        <v>0</v>
      </c>
      <c r="L125" s="110">
        <f t="shared" si="11"/>
        <v>100</v>
      </c>
      <c r="M125" s="78"/>
    </row>
    <row r="126" spans="1:13" s="55" customFormat="1" ht="13.15" hidden="1" customHeight="1" x14ac:dyDescent="0.2">
      <c r="A126" s="174"/>
      <c r="B126" s="175"/>
      <c r="C126" s="176" t="s">
        <v>162</v>
      </c>
      <c r="D126" s="176" t="s">
        <v>163</v>
      </c>
      <c r="E126" s="177" t="s">
        <v>135</v>
      </c>
      <c r="F126" s="178">
        <v>0</v>
      </c>
      <c r="G126" s="125">
        <v>100</v>
      </c>
      <c r="H126" s="103">
        <f t="shared" si="15"/>
        <v>100</v>
      </c>
      <c r="I126" s="104">
        <v>0</v>
      </c>
      <c r="J126" s="104">
        <f t="shared" si="13"/>
        <v>100</v>
      </c>
      <c r="K126" s="105">
        <v>0</v>
      </c>
      <c r="L126" s="106">
        <f t="shared" si="11"/>
        <v>100</v>
      </c>
      <c r="M126" s="78"/>
    </row>
    <row r="127" spans="1:13" s="55" customFormat="1" ht="21" hidden="1" customHeight="1" x14ac:dyDescent="0.2">
      <c r="A127" s="169" t="s">
        <v>159</v>
      </c>
      <c r="B127" s="170" t="s">
        <v>207</v>
      </c>
      <c r="C127" s="171" t="s">
        <v>78</v>
      </c>
      <c r="D127" s="171" t="s">
        <v>78</v>
      </c>
      <c r="E127" s="172" t="s">
        <v>208</v>
      </c>
      <c r="F127" s="173">
        <v>0</v>
      </c>
      <c r="G127" s="118">
        <f t="shared" si="14"/>
        <v>100</v>
      </c>
      <c r="H127" s="107">
        <f t="shared" si="15"/>
        <v>100</v>
      </c>
      <c r="I127" s="108">
        <v>0</v>
      </c>
      <c r="J127" s="108">
        <f t="shared" si="13"/>
        <v>100</v>
      </c>
      <c r="K127" s="109">
        <v>0</v>
      </c>
      <c r="L127" s="110">
        <f t="shared" si="11"/>
        <v>100</v>
      </c>
      <c r="M127" s="78"/>
    </row>
    <row r="128" spans="1:13" s="55" customFormat="1" ht="13.15" hidden="1" customHeight="1" x14ac:dyDescent="0.2">
      <c r="A128" s="174"/>
      <c r="B128" s="175"/>
      <c r="C128" s="176" t="s">
        <v>162</v>
      </c>
      <c r="D128" s="176" t="s">
        <v>163</v>
      </c>
      <c r="E128" s="177" t="s">
        <v>135</v>
      </c>
      <c r="F128" s="178">
        <v>0</v>
      </c>
      <c r="G128" s="125">
        <v>100</v>
      </c>
      <c r="H128" s="103">
        <f t="shared" si="15"/>
        <v>100</v>
      </c>
      <c r="I128" s="104">
        <v>0</v>
      </c>
      <c r="J128" s="104">
        <f t="shared" si="13"/>
        <v>100</v>
      </c>
      <c r="K128" s="105">
        <v>0</v>
      </c>
      <c r="L128" s="106">
        <f t="shared" si="11"/>
        <v>100</v>
      </c>
      <c r="M128" s="78"/>
    </row>
    <row r="129" spans="1:13" s="55" customFormat="1" ht="21" hidden="1" customHeight="1" x14ac:dyDescent="0.2">
      <c r="A129" s="169" t="s">
        <v>159</v>
      </c>
      <c r="B129" s="170" t="s">
        <v>209</v>
      </c>
      <c r="C129" s="171" t="s">
        <v>78</v>
      </c>
      <c r="D129" s="171" t="s">
        <v>78</v>
      </c>
      <c r="E129" s="172" t="s">
        <v>210</v>
      </c>
      <c r="F129" s="173">
        <v>0</v>
      </c>
      <c r="G129" s="118">
        <f t="shared" si="14"/>
        <v>100</v>
      </c>
      <c r="H129" s="107">
        <f t="shared" si="15"/>
        <v>100</v>
      </c>
      <c r="I129" s="108">
        <v>0</v>
      </c>
      <c r="J129" s="108">
        <f t="shared" si="13"/>
        <v>100</v>
      </c>
      <c r="K129" s="109">
        <v>0</v>
      </c>
      <c r="L129" s="110">
        <f t="shared" si="11"/>
        <v>100</v>
      </c>
      <c r="M129" s="78"/>
    </row>
    <row r="130" spans="1:13" s="55" customFormat="1" ht="13.15" hidden="1" customHeight="1" x14ac:dyDescent="0.2">
      <c r="A130" s="174"/>
      <c r="B130" s="175"/>
      <c r="C130" s="176" t="s">
        <v>162</v>
      </c>
      <c r="D130" s="176" t="s">
        <v>163</v>
      </c>
      <c r="E130" s="177" t="s">
        <v>135</v>
      </c>
      <c r="F130" s="178">
        <v>0</v>
      </c>
      <c r="G130" s="125">
        <v>100</v>
      </c>
      <c r="H130" s="103">
        <f t="shared" si="15"/>
        <v>100</v>
      </c>
      <c r="I130" s="104">
        <v>0</v>
      </c>
      <c r="J130" s="104">
        <f t="shared" si="13"/>
        <v>100</v>
      </c>
      <c r="K130" s="105">
        <v>0</v>
      </c>
      <c r="L130" s="106">
        <f t="shared" si="11"/>
        <v>100</v>
      </c>
      <c r="M130" s="78"/>
    </row>
    <row r="131" spans="1:13" s="55" customFormat="1" ht="21" hidden="1" customHeight="1" x14ac:dyDescent="0.2">
      <c r="A131" s="169" t="s">
        <v>159</v>
      </c>
      <c r="B131" s="170" t="s">
        <v>211</v>
      </c>
      <c r="C131" s="171" t="s">
        <v>78</v>
      </c>
      <c r="D131" s="171" t="s">
        <v>78</v>
      </c>
      <c r="E131" s="172" t="s">
        <v>212</v>
      </c>
      <c r="F131" s="173">
        <v>0</v>
      </c>
      <c r="G131" s="118">
        <f t="shared" si="14"/>
        <v>200</v>
      </c>
      <c r="H131" s="107">
        <f t="shared" si="15"/>
        <v>200</v>
      </c>
      <c r="I131" s="108">
        <v>0</v>
      </c>
      <c r="J131" s="108">
        <f t="shared" si="13"/>
        <v>200</v>
      </c>
      <c r="K131" s="109">
        <v>0</v>
      </c>
      <c r="L131" s="110">
        <f t="shared" si="11"/>
        <v>200</v>
      </c>
      <c r="M131" s="78"/>
    </row>
    <row r="132" spans="1:13" s="55" customFormat="1" ht="13.15" hidden="1" customHeight="1" x14ac:dyDescent="0.2">
      <c r="A132" s="174"/>
      <c r="B132" s="175"/>
      <c r="C132" s="176" t="s">
        <v>162</v>
      </c>
      <c r="D132" s="176" t="s">
        <v>163</v>
      </c>
      <c r="E132" s="177" t="s">
        <v>135</v>
      </c>
      <c r="F132" s="178">
        <v>0</v>
      </c>
      <c r="G132" s="125">
        <v>200</v>
      </c>
      <c r="H132" s="103">
        <f t="shared" si="15"/>
        <v>200</v>
      </c>
      <c r="I132" s="104">
        <v>0</v>
      </c>
      <c r="J132" s="104">
        <f t="shared" si="13"/>
        <v>200</v>
      </c>
      <c r="K132" s="105">
        <v>0</v>
      </c>
      <c r="L132" s="106">
        <f t="shared" si="11"/>
        <v>200</v>
      </c>
      <c r="M132" s="78"/>
    </row>
    <row r="133" spans="1:13" s="55" customFormat="1" ht="21" hidden="1" customHeight="1" x14ac:dyDescent="0.2">
      <c r="A133" s="169" t="s">
        <v>159</v>
      </c>
      <c r="B133" s="170" t="s">
        <v>213</v>
      </c>
      <c r="C133" s="171" t="s">
        <v>78</v>
      </c>
      <c r="D133" s="171" t="s">
        <v>78</v>
      </c>
      <c r="E133" s="172" t="s">
        <v>214</v>
      </c>
      <c r="F133" s="173">
        <v>0</v>
      </c>
      <c r="G133" s="118">
        <f t="shared" si="14"/>
        <v>100</v>
      </c>
      <c r="H133" s="107">
        <f t="shared" si="15"/>
        <v>100</v>
      </c>
      <c r="I133" s="108">
        <v>0</v>
      </c>
      <c r="J133" s="108">
        <f t="shared" si="13"/>
        <v>100</v>
      </c>
      <c r="K133" s="109">
        <v>0</v>
      </c>
      <c r="L133" s="110">
        <f t="shared" si="11"/>
        <v>100</v>
      </c>
      <c r="M133" s="78"/>
    </row>
    <row r="134" spans="1:13" s="55" customFormat="1" ht="13.15" hidden="1" customHeight="1" x14ac:dyDescent="0.2">
      <c r="A134" s="174"/>
      <c r="B134" s="175"/>
      <c r="C134" s="176" t="s">
        <v>162</v>
      </c>
      <c r="D134" s="176" t="s">
        <v>163</v>
      </c>
      <c r="E134" s="177" t="s">
        <v>135</v>
      </c>
      <c r="F134" s="178">
        <v>0</v>
      </c>
      <c r="G134" s="125">
        <v>100</v>
      </c>
      <c r="H134" s="103">
        <f t="shared" si="15"/>
        <v>100</v>
      </c>
      <c r="I134" s="104">
        <v>0</v>
      </c>
      <c r="J134" s="104">
        <f t="shared" si="13"/>
        <v>100</v>
      </c>
      <c r="K134" s="105">
        <v>0</v>
      </c>
      <c r="L134" s="106">
        <f t="shared" si="11"/>
        <v>100</v>
      </c>
      <c r="M134" s="78"/>
    </row>
    <row r="135" spans="1:13" s="55" customFormat="1" ht="31.15" hidden="1" customHeight="1" x14ac:dyDescent="0.2">
      <c r="A135" s="169" t="s">
        <v>159</v>
      </c>
      <c r="B135" s="170" t="s">
        <v>215</v>
      </c>
      <c r="C135" s="171" t="s">
        <v>78</v>
      </c>
      <c r="D135" s="171" t="s">
        <v>78</v>
      </c>
      <c r="E135" s="172" t="s">
        <v>216</v>
      </c>
      <c r="F135" s="173">
        <v>0</v>
      </c>
      <c r="G135" s="118">
        <f t="shared" si="14"/>
        <v>100</v>
      </c>
      <c r="H135" s="107">
        <f t="shared" si="15"/>
        <v>100</v>
      </c>
      <c r="I135" s="108">
        <v>0</v>
      </c>
      <c r="J135" s="108">
        <f t="shared" si="13"/>
        <v>100</v>
      </c>
      <c r="K135" s="109">
        <v>0</v>
      </c>
      <c r="L135" s="110">
        <f t="shared" si="11"/>
        <v>100</v>
      </c>
      <c r="M135" s="78"/>
    </row>
    <row r="136" spans="1:13" s="55" customFormat="1" ht="13.15" hidden="1" customHeight="1" x14ac:dyDescent="0.2">
      <c r="A136" s="174"/>
      <c r="B136" s="175"/>
      <c r="C136" s="176" t="s">
        <v>162</v>
      </c>
      <c r="D136" s="176" t="s">
        <v>217</v>
      </c>
      <c r="E136" s="177" t="s">
        <v>218</v>
      </c>
      <c r="F136" s="178">
        <v>0</v>
      </c>
      <c r="G136" s="125">
        <v>100</v>
      </c>
      <c r="H136" s="103">
        <f t="shared" si="15"/>
        <v>100</v>
      </c>
      <c r="I136" s="104">
        <v>0</v>
      </c>
      <c r="J136" s="104">
        <f t="shared" si="13"/>
        <v>100</v>
      </c>
      <c r="K136" s="105">
        <v>0</v>
      </c>
      <c r="L136" s="106">
        <f t="shared" si="11"/>
        <v>100</v>
      </c>
      <c r="M136" s="78"/>
    </row>
    <row r="137" spans="1:13" s="55" customFormat="1" ht="21" hidden="1" customHeight="1" x14ac:dyDescent="0.2">
      <c r="A137" s="169" t="s">
        <v>159</v>
      </c>
      <c r="B137" s="170" t="s">
        <v>219</v>
      </c>
      <c r="C137" s="171" t="s">
        <v>78</v>
      </c>
      <c r="D137" s="171" t="s">
        <v>78</v>
      </c>
      <c r="E137" s="172" t="s">
        <v>220</v>
      </c>
      <c r="F137" s="173">
        <v>0</v>
      </c>
      <c r="G137" s="118">
        <f t="shared" si="14"/>
        <v>150</v>
      </c>
      <c r="H137" s="107">
        <f t="shared" si="15"/>
        <v>150</v>
      </c>
      <c r="I137" s="108">
        <v>0</v>
      </c>
      <c r="J137" s="108">
        <f t="shared" si="13"/>
        <v>150</v>
      </c>
      <c r="K137" s="109">
        <v>0</v>
      </c>
      <c r="L137" s="110">
        <f t="shared" si="11"/>
        <v>150</v>
      </c>
      <c r="M137" s="78"/>
    </row>
    <row r="138" spans="1:13" s="55" customFormat="1" ht="13.15" hidden="1" customHeight="1" x14ac:dyDescent="0.2">
      <c r="A138" s="174"/>
      <c r="B138" s="175"/>
      <c r="C138" s="176" t="s">
        <v>162</v>
      </c>
      <c r="D138" s="176" t="s">
        <v>217</v>
      </c>
      <c r="E138" s="177" t="s">
        <v>218</v>
      </c>
      <c r="F138" s="178">
        <v>0</v>
      </c>
      <c r="G138" s="125">
        <v>150</v>
      </c>
      <c r="H138" s="103">
        <f t="shared" si="15"/>
        <v>150</v>
      </c>
      <c r="I138" s="104">
        <v>0</v>
      </c>
      <c r="J138" s="104">
        <f t="shared" si="13"/>
        <v>150</v>
      </c>
      <c r="K138" s="105">
        <v>0</v>
      </c>
      <c r="L138" s="106">
        <f t="shared" si="11"/>
        <v>150</v>
      </c>
      <c r="M138" s="78"/>
    </row>
    <row r="139" spans="1:13" s="55" customFormat="1" ht="13.15" hidden="1" customHeight="1" x14ac:dyDescent="0.2">
      <c r="A139" s="169" t="s">
        <v>159</v>
      </c>
      <c r="B139" s="170" t="s">
        <v>221</v>
      </c>
      <c r="C139" s="171" t="s">
        <v>78</v>
      </c>
      <c r="D139" s="171" t="s">
        <v>78</v>
      </c>
      <c r="E139" s="172" t="s">
        <v>222</v>
      </c>
      <c r="F139" s="173">
        <v>0</v>
      </c>
      <c r="G139" s="118">
        <f t="shared" si="14"/>
        <v>100</v>
      </c>
      <c r="H139" s="107">
        <f t="shared" si="15"/>
        <v>100</v>
      </c>
      <c r="I139" s="108">
        <v>0</v>
      </c>
      <c r="J139" s="108">
        <f t="shared" si="13"/>
        <v>100</v>
      </c>
      <c r="K139" s="109">
        <v>0</v>
      </c>
      <c r="L139" s="110">
        <f t="shared" ref="L139:L202" si="16">+J139+K139</f>
        <v>100</v>
      </c>
      <c r="M139" s="78"/>
    </row>
    <row r="140" spans="1:13" s="55" customFormat="1" ht="13.15" hidden="1" customHeight="1" x14ac:dyDescent="0.2">
      <c r="A140" s="174"/>
      <c r="B140" s="175"/>
      <c r="C140" s="176" t="s">
        <v>162</v>
      </c>
      <c r="D140" s="176" t="s">
        <v>163</v>
      </c>
      <c r="E140" s="177" t="s">
        <v>135</v>
      </c>
      <c r="F140" s="178">
        <v>0</v>
      </c>
      <c r="G140" s="125">
        <v>100</v>
      </c>
      <c r="H140" s="103">
        <f t="shared" si="15"/>
        <v>100</v>
      </c>
      <c r="I140" s="104">
        <v>0</v>
      </c>
      <c r="J140" s="104">
        <f t="shared" si="13"/>
        <v>100</v>
      </c>
      <c r="K140" s="105">
        <v>0</v>
      </c>
      <c r="L140" s="106">
        <f t="shared" si="16"/>
        <v>100</v>
      </c>
      <c r="M140" s="78"/>
    </row>
    <row r="141" spans="1:13" s="55" customFormat="1" ht="21" hidden="1" customHeight="1" x14ac:dyDescent="0.2">
      <c r="A141" s="169" t="s">
        <v>159</v>
      </c>
      <c r="B141" s="170" t="s">
        <v>223</v>
      </c>
      <c r="C141" s="171" t="s">
        <v>78</v>
      </c>
      <c r="D141" s="171" t="s">
        <v>78</v>
      </c>
      <c r="E141" s="172" t="s">
        <v>224</v>
      </c>
      <c r="F141" s="173">
        <v>0</v>
      </c>
      <c r="G141" s="118">
        <f t="shared" si="14"/>
        <v>200</v>
      </c>
      <c r="H141" s="107">
        <f t="shared" si="15"/>
        <v>200</v>
      </c>
      <c r="I141" s="108">
        <v>0</v>
      </c>
      <c r="J141" s="108">
        <f t="shared" si="13"/>
        <v>200</v>
      </c>
      <c r="K141" s="109">
        <v>0</v>
      </c>
      <c r="L141" s="110">
        <f t="shared" si="16"/>
        <v>200</v>
      </c>
      <c r="M141" s="78"/>
    </row>
    <row r="142" spans="1:13" s="55" customFormat="1" ht="13.15" hidden="1" customHeight="1" x14ac:dyDescent="0.2">
      <c r="A142" s="174"/>
      <c r="B142" s="175"/>
      <c r="C142" s="176" t="s">
        <v>162</v>
      </c>
      <c r="D142" s="176" t="s">
        <v>186</v>
      </c>
      <c r="E142" s="177" t="s">
        <v>138</v>
      </c>
      <c r="F142" s="178">
        <v>0</v>
      </c>
      <c r="G142" s="125">
        <v>200</v>
      </c>
      <c r="H142" s="103">
        <f t="shared" si="15"/>
        <v>200</v>
      </c>
      <c r="I142" s="104">
        <v>0</v>
      </c>
      <c r="J142" s="104">
        <f t="shared" si="13"/>
        <v>200</v>
      </c>
      <c r="K142" s="105">
        <v>0</v>
      </c>
      <c r="L142" s="106">
        <f t="shared" si="16"/>
        <v>200</v>
      </c>
      <c r="M142" s="78"/>
    </row>
    <row r="143" spans="1:13" s="55" customFormat="1" ht="13.15" hidden="1" customHeight="1" x14ac:dyDescent="0.2">
      <c r="A143" s="169" t="s">
        <v>159</v>
      </c>
      <c r="B143" s="170" t="s">
        <v>225</v>
      </c>
      <c r="C143" s="171" t="s">
        <v>78</v>
      </c>
      <c r="D143" s="171" t="s">
        <v>78</v>
      </c>
      <c r="E143" s="172" t="s">
        <v>226</v>
      </c>
      <c r="F143" s="173">
        <v>0</v>
      </c>
      <c r="G143" s="118">
        <f t="shared" si="14"/>
        <v>100</v>
      </c>
      <c r="H143" s="107">
        <f t="shared" si="15"/>
        <v>100</v>
      </c>
      <c r="I143" s="108">
        <v>0</v>
      </c>
      <c r="J143" s="108">
        <f t="shared" si="13"/>
        <v>100</v>
      </c>
      <c r="K143" s="109">
        <v>0</v>
      </c>
      <c r="L143" s="110">
        <f t="shared" si="16"/>
        <v>100</v>
      </c>
      <c r="M143" s="78"/>
    </row>
    <row r="144" spans="1:13" s="55" customFormat="1" ht="13.15" hidden="1" customHeight="1" x14ac:dyDescent="0.2">
      <c r="A144" s="174"/>
      <c r="B144" s="175"/>
      <c r="C144" s="176" t="s">
        <v>162</v>
      </c>
      <c r="D144" s="176" t="s">
        <v>163</v>
      </c>
      <c r="E144" s="177" t="s">
        <v>135</v>
      </c>
      <c r="F144" s="178">
        <v>0</v>
      </c>
      <c r="G144" s="125">
        <v>100</v>
      </c>
      <c r="H144" s="103">
        <f t="shared" si="15"/>
        <v>100</v>
      </c>
      <c r="I144" s="104">
        <v>0</v>
      </c>
      <c r="J144" s="104">
        <f t="shared" si="13"/>
        <v>100</v>
      </c>
      <c r="K144" s="105">
        <v>0</v>
      </c>
      <c r="L144" s="106">
        <f t="shared" si="16"/>
        <v>100</v>
      </c>
      <c r="M144" s="78"/>
    </row>
    <row r="145" spans="1:13" s="55" customFormat="1" ht="31.15" hidden="1" customHeight="1" x14ac:dyDescent="0.2">
      <c r="A145" s="169" t="s">
        <v>159</v>
      </c>
      <c r="B145" s="170" t="s">
        <v>227</v>
      </c>
      <c r="C145" s="171" t="s">
        <v>78</v>
      </c>
      <c r="D145" s="171" t="s">
        <v>78</v>
      </c>
      <c r="E145" s="172" t="s">
        <v>228</v>
      </c>
      <c r="F145" s="173">
        <v>0</v>
      </c>
      <c r="G145" s="118">
        <f t="shared" si="14"/>
        <v>100</v>
      </c>
      <c r="H145" s="107">
        <f t="shared" si="15"/>
        <v>100</v>
      </c>
      <c r="I145" s="108">
        <v>0</v>
      </c>
      <c r="J145" s="108">
        <f t="shared" ref="J145:J210" si="17">+H145+I145</f>
        <v>100</v>
      </c>
      <c r="K145" s="109">
        <v>0</v>
      </c>
      <c r="L145" s="110">
        <f t="shared" si="16"/>
        <v>100</v>
      </c>
      <c r="M145" s="78"/>
    </row>
    <row r="146" spans="1:13" s="55" customFormat="1" ht="13.15" hidden="1" customHeight="1" x14ac:dyDescent="0.2">
      <c r="A146" s="174"/>
      <c r="B146" s="175"/>
      <c r="C146" s="176" t="s">
        <v>162</v>
      </c>
      <c r="D146" s="176" t="s">
        <v>163</v>
      </c>
      <c r="E146" s="177" t="s">
        <v>135</v>
      </c>
      <c r="F146" s="178">
        <v>0</v>
      </c>
      <c r="G146" s="125">
        <v>100</v>
      </c>
      <c r="H146" s="103">
        <f t="shared" si="15"/>
        <v>100</v>
      </c>
      <c r="I146" s="104">
        <v>0</v>
      </c>
      <c r="J146" s="104">
        <f t="shared" si="17"/>
        <v>100</v>
      </c>
      <c r="K146" s="105">
        <v>0</v>
      </c>
      <c r="L146" s="106">
        <f t="shared" si="16"/>
        <v>100</v>
      </c>
      <c r="M146" s="78"/>
    </row>
    <row r="147" spans="1:13" s="55" customFormat="1" ht="13.15" hidden="1" customHeight="1" x14ac:dyDescent="0.2">
      <c r="A147" s="169" t="s">
        <v>159</v>
      </c>
      <c r="B147" s="170" t="s">
        <v>229</v>
      </c>
      <c r="C147" s="171" t="s">
        <v>78</v>
      </c>
      <c r="D147" s="171" t="s">
        <v>78</v>
      </c>
      <c r="E147" s="172" t="s">
        <v>230</v>
      </c>
      <c r="F147" s="173">
        <v>0</v>
      </c>
      <c r="G147" s="118">
        <f t="shared" ref="G147:G149" si="18">+G148</f>
        <v>450</v>
      </c>
      <c r="H147" s="107">
        <f t="shared" si="15"/>
        <v>450</v>
      </c>
      <c r="I147" s="108">
        <v>0</v>
      </c>
      <c r="J147" s="108">
        <f t="shared" si="17"/>
        <v>450</v>
      </c>
      <c r="K147" s="109">
        <v>0</v>
      </c>
      <c r="L147" s="110">
        <f t="shared" si="16"/>
        <v>450</v>
      </c>
      <c r="M147" s="78"/>
    </row>
    <row r="148" spans="1:13" s="55" customFormat="1" ht="13.15" hidden="1" customHeight="1" x14ac:dyDescent="0.2">
      <c r="A148" s="174"/>
      <c r="B148" s="175"/>
      <c r="C148" s="176" t="s">
        <v>162</v>
      </c>
      <c r="D148" s="176" t="s">
        <v>163</v>
      </c>
      <c r="E148" s="177" t="s">
        <v>135</v>
      </c>
      <c r="F148" s="178">
        <v>0</v>
      </c>
      <c r="G148" s="125">
        <v>450</v>
      </c>
      <c r="H148" s="103">
        <f t="shared" ref="H148:H210" si="19">+F148+G148</f>
        <v>450</v>
      </c>
      <c r="I148" s="104">
        <v>0</v>
      </c>
      <c r="J148" s="104">
        <f t="shared" si="17"/>
        <v>450</v>
      </c>
      <c r="K148" s="105">
        <v>0</v>
      </c>
      <c r="L148" s="106">
        <f t="shared" si="16"/>
        <v>450</v>
      </c>
      <c r="M148" s="78"/>
    </row>
    <row r="149" spans="1:13" s="55" customFormat="1" ht="21" hidden="1" customHeight="1" x14ac:dyDescent="0.2">
      <c r="A149" s="169" t="s">
        <v>159</v>
      </c>
      <c r="B149" s="170" t="s">
        <v>231</v>
      </c>
      <c r="C149" s="171" t="s">
        <v>78</v>
      </c>
      <c r="D149" s="171" t="s">
        <v>78</v>
      </c>
      <c r="E149" s="172" t="s">
        <v>232</v>
      </c>
      <c r="F149" s="173">
        <v>0</v>
      </c>
      <c r="G149" s="118">
        <f t="shared" si="18"/>
        <v>150</v>
      </c>
      <c r="H149" s="107">
        <f t="shared" si="19"/>
        <v>150</v>
      </c>
      <c r="I149" s="108">
        <v>0</v>
      </c>
      <c r="J149" s="108">
        <f t="shared" si="17"/>
        <v>150</v>
      </c>
      <c r="K149" s="109">
        <v>0</v>
      </c>
      <c r="L149" s="110">
        <f t="shared" si="16"/>
        <v>150</v>
      </c>
      <c r="M149" s="78"/>
    </row>
    <row r="150" spans="1:13" s="55" customFormat="1" ht="13.9" hidden="1" customHeight="1" thickBot="1" x14ac:dyDescent="0.25">
      <c r="A150" s="174"/>
      <c r="B150" s="175"/>
      <c r="C150" s="176" t="s">
        <v>162</v>
      </c>
      <c r="D150" s="176" t="s">
        <v>163</v>
      </c>
      <c r="E150" s="177" t="s">
        <v>135</v>
      </c>
      <c r="F150" s="178">
        <v>0</v>
      </c>
      <c r="G150" s="179">
        <v>150</v>
      </c>
      <c r="H150" s="102">
        <f t="shared" si="19"/>
        <v>150</v>
      </c>
      <c r="I150" s="151">
        <v>0</v>
      </c>
      <c r="J150" s="151">
        <f t="shared" si="17"/>
        <v>150</v>
      </c>
      <c r="K150" s="152">
        <v>0</v>
      </c>
      <c r="L150" s="153">
        <f t="shared" si="16"/>
        <v>150</v>
      </c>
      <c r="M150" s="78"/>
    </row>
    <row r="151" spans="1:13" s="55" customFormat="1" ht="13.9" customHeight="1" thickBot="1" x14ac:dyDescent="0.25">
      <c r="A151" s="161" t="s">
        <v>77</v>
      </c>
      <c r="B151" s="162" t="s">
        <v>78</v>
      </c>
      <c r="C151" s="163" t="s">
        <v>78</v>
      </c>
      <c r="D151" s="163" t="s">
        <v>78</v>
      </c>
      <c r="E151" s="164" t="s">
        <v>233</v>
      </c>
      <c r="F151" s="165">
        <v>2750</v>
      </c>
      <c r="G151" s="180">
        <f>+G152+G154+G156+G158+G160+G162</f>
        <v>0</v>
      </c>
      <c r="H151" s="166">
        <f t="shared" si="19"/>
        <v>2750</v>
      </c>
      <c r="I151" s="167">
        <v>0</v>
      </c>
      <c r="J151" s="167">
        <f t="shared" si="17"/>
        <v>2750</v>
      </c>
      <c r="K151" s="181">
        <v>0</v>
      </c>
      <c r="L151" s="182">
        <f t="shared" si="16"/>
        <v>2750</v>
      </c>
      <c r="M151" s="78"/>
    </row>
    <row r="152" spans="1:13" s="55" customFormat="1" ht="13.15" hidden="1" customHeight="1" x14ac:dyDescent="0.2">
      <c r="A152" s="88" t="s">
        <v>77</v>
      </c>
      <c r="B152" s="89" t="s">
        <v>234</v>
      </c>
      <c r="C152" s="90" t="s">
        <v>78</v>
      </c>
      <c r="D152" s="91" t="s">
        <v>78</v>
      </c>
      <c r="E152" s="92" t="s">
        <v>233</v>
      </c>
      <c r="F152" s="93">
        <f>+F153</f>
        <v>2750</v>
      </c>
      <c r="G152" s="168">
        <f>+G153</f>
        <v>-2750</v>
      </c>
      <c r="H152" s="93">
        <f t="shared" si="19"/>
        <v>0</v>
      </c>
      <c r="I152" s="94">
        <v>0</v>
      </c>
      <c r="J152" s="94">
        <f t="shared" si="17"/>
        <v>0</v>
      </c>
      <c r="K152" s="95">
        <v>0</v>
      </c>
      <c r="L152" s="96">
        <f t="shared" si="16"/>
        <v>0</v>
      </c>
      <c r="M152" s="78"/>
    </row>
    <row r="153" spans="1:13" s="55" customFormat="1" ht="13.15" hidden="1" customHeight="1" x14ac:dyDescent="0.2">
      <c r="A153" s="97"/>
      <c r="B153" s="98" t="s">
        <v>84</v>
      </c>
      <c r="C153" s="99">
        <v>3419</v>
      </c>
      <c r="D153" s="100">
        <v>5222</v>
      </c>
      <c r="E153" s="101" t="s">
        <v>135</v>
      </c>
      <c r="F153" s="103">
        <v>2750</v>
      </c>
      <c r="G153" s="125">
        <v>-2750</v>
      </c>
      <c r="H153" s="103">
        <f t="shared" si="19"/>
        <v>0</v>
      </c>
      <c r="I153" s="104">
        <v>0</v>
      </c>
      <c r="J153" s="104">
        <f t="shared" si="17"/>
        <v>0</v>
      </c>
      <c r="K153" s="105">
        <v>0</v>
      </c>
      <c r="L153" s="106">
        <f t="shared" si="16"/>
        <v>0</v>
      </c>
      <c r="M153" s="78"/>
    </row>
    <row r="154" spans="1:13" s="55" customFormat="1" ht="21" hidden="1" customHeight="1" x14ac:dyDescent="0.2">
      <c r="A154" s="169" t="s">
        <v>159</v>
      </c>
      <c r="B154" s="170" t="s">
        <v>235</v>
      </c>
      <c r="C154" s="171" t="s">
        <v>78</v>
      </c>
      <c r="D154" s="171" t="s">
        <v>78</v>
      </c>
      <c r="E154" s="172" t="s">
        <v>236</v>
      </c>
      <c r="F154" s="173">
        <v>0</v>
      </c>
      <c r="G154" s="118">
        <f>+G155</f>
        <v>200</v>
      </c>
      <c r="H154" s="107">
        <f t="shared" si="19"/>
        <v>200</v>
      </c>
      <c r="I154" s="108">
        <v>0</v>
      </c>
      <c r="J154" s="108">
        <f t="shared" si="17"/>
        <v>200</v>
      </c>
      <c r="K154" s="109">
        <v>0</v>
      </c>
      <c r="L154" s="110">
        <f t="shared" si="16"/>
        <v>200</v>
      </c>
      <c r="M154" s="78"/>
    </row>
    <row r="155" spans="1:13" s="55" customFormat="1" ht="13.15" hidden="1" customHeight="1" x14ac:dyDescent="0.2">
      <c r="A155" s="174"/>
      <c r="B155" s="175"/>
      <c r="C155" s="176" t="s">
        <v>162</v>
      </c>
      <c r="D155" s="176" t="s">
        <v>163</v>
      </c>
      <c r="E155" s="177" t="s">
        <v>135</v>
      </c>
      <c r="F155" s="178">
        <v>0</v>
      </c>
      <c r="G155" s="125">
        <v>200</v>
      </c>
      <c r="H155" s="103">
        <f t="shared" si="19"/>
        <v>200</v>
      </c>
      <c r="I155" s="104">
        <v>0</v>
      </c>
      <c r="J155" s="104">
        <f t="shared" si="17"/>
        <v>200</v>
      </c>
      <c r="K155" s="105">
        <v>0</v>
      </c>
      <c r="L155" s="106">
        <f t="shared" si="16"/>
        <v>200</v>
      </c>
      <c r="M155" s="78"/>
    </row>
    <row r="156" spans="1:13" s="55" customFormat="1" ht="21" hidden="1" customHeight="1" x14ac:dyDescent="0.2">
      <c r="A156" s="169" t="s">
        <v>159</v>
      </c>
      <c r="B156" s="170" t="s">
        <v>237</v>
      </c>
      <c r="C156" s="171" t="s">
        <v>78</v>
      </c>
      <c r="D156" s="171" t="s">
        <v>78</v>
      </c>
      <c r="E156" s="172" t="s">
        <v>238</v>
      </c>
      <c r="F156" s="173">
        <v>0</v>
      </c>
      <c r="G156" s="118">
        <f t="shared" ref="G156" si="20">+G157</f>
        <v>750</v>
      </c>
      <c r="H156" s="107">
        <f t="shared" si="19"/>
        <v>750</v>
      </c>
      <c r="I156" s="108">
        <v>0</v>
      </c>
      <c r="J156" s="108">
        <f t="shared" si="17"/>
        <v>750</v>
      </c>
      <c r="K156" s="109">
        <v>0</v>
      </c>
      <c r="L156" s="110">
        <f t="shared" si="16"/>
        <v>750</v>
      </c>
      <c r="M156" s="78"/>
    </row>
    <row r="157" spans="1:13" s="55" customFormat="1" ht="13.15" hidden="1" customHeight="1" x14ac:dyDescent="0.2">
      <c r="A157" s="174"/>
      <c r="B157" s="175"/>
      <c r="C157" s="176" t="s">
        <v>162</v>
      </c>
      <c r="D157" s="176" t="s">
        <v>163</v>
      </c>
      <c r="E157" s="177" t="s">
        <v>135</v>
      </c>
      <c r="F157" s="178">
        <v>0</v>
      </c>
      <c r="G157" s="125">
        <v>750</v>
      </c>
      <c r="H157" s="103">
        <f t="shared" si="19"/>
        <v>750</v>
      </c>
      <c r="I157" s="104">
        <v>0</v>
      </c>
      <c r="J157" s="104">
        <f t="shared" si="17"/>
        <v>750</v>
      </c>
      <c r="K157" s="105">
        <v>0</v>
      </c>
      <c r="L157" s="106">
        <f t="shared" si="16"/>
        <v>750</v>
      </c>
      <c r="M157" s="78"/>
    </row>
    <row r="158" spans="1:13" s="55" customFormat="1" ht="21" hidden="1" customHeight="1" x14ac:dyDescent="0.2">
      <c r="A158" s="169" t="s">
        <v>159</v>
      </c>
      <c r="B158" s="170" t="s">
        <v>239</v>
      </c>
      <c r="C158" s="171" t="s">
        <v>78</v>
      </c>
      <c r="D158" s="171" t="s">
        <v>78</v>
      </c>
      <c r="E158" s="172" t="s">
        <v>240</v>
      </c>
      <c r="F158" s="173">
        <v>0</v>
      </c>
      <c r="G158" s="118">
        <f t="shared" ref="G158" si="21">+G159</f>
        <v>750</v>
      </c>
      <c r="H158" s="107">
        <f t="shared" si="19"/>
        <v>750</v>
      </c>
      <c r="I158" s="108">
        <v>0</v>
      </c>
      <c r="J158" s="108">
        <f t="shared" si="17"/>
        <v>750</v>
      </c>
      <c r="K158" s="109">
        <v>0</v>
      </c>
      <c r="L158" s="110">
        <f t="shared" si="16"/>
        <v>750</v>
      </c>
      <c r="M158" s="78"/>
    </row>
    <row r="159" spans="1:13" s="55" customFormat="1" ht="13.15" hidden="1" customHeight="1" x14ac:dyDescent="0.2">
      <c r="A159" s="174"/>
      <c r="B159" s="175"/>
      <c r="C159" s="176" t="s">
        <v>162</v>
      </c>
      <c r="D159" s="176" t="s">
        <v>186</v>
      </c>
      <c r="E159" s="177" t="s">
        <v>138</v>
      </c>
      <c r="F159" s="178">
        <v>0</v>
      </c>
      <c r="G159" s="125">
        <v>750</v>
      </c>
      <c r="H159" s="103">
        <f t="shared" si="19"/>
        <v>750</v>
      </c>
      <c r="I159" s="104">
        <v>0</v>
      </c>
      <c r="J159" s="104">
        <f t="shared" si="17"/>
        <v>750</v>
      </c>
      <c r="K159" s="105">
        <v>0</v>
      </c>
      <c r="L159" s="106">
        <f t="shared" si="16"/>
        <v>750</v>
      </c>
      <c r="M159" s="78"/>
    </row>
    <row r="160" spans="1:13" s="55" customFormat="1" ht="21" hidden="1" customHeight="1" x14ac:dyDescent="0.2">
      <c r="A160" s="169" t="s">
        <v>159</v>
      </c>
      <c r="B160" s="170" t="s">
        <v>241</v>
      </c>
      <c r="C160" s="171" t="s">
        <v>78</v>
      </c>
      <c r="D160" s="171" t="s">
        <v>78</v>
      </c>
      <c r="E160" s="172" t="s">
        <v>242</v>
      </c>
      <c r="F160" s="173">
        <v>0</v>
      </c>
      <c r="G160" s="118">
        <f t="shared" ref="G160" si="22">+G161</f>
        <v>300</v>
      </c>
      <c r="H160" s="107">
        <f t="shared" si="19"/>
        <v>300</v>
      </c>
      <c r="I160" s="108">
        <v>0</v>
      </c>
      <c r="J160" s="108">
        <f t="shared" si="17"/>
        <v>300</v>
      </c>
      <c r="K160" s="109">
        <v>0</v>
      </c>
      <c r="L160" s="110">
        <f t="shared" si="16"/>
        <v>300</v>
      </c>
      <c r="M160" s="78"/>
    </row>
    <row r="161" spans="1:13" s="55" customFormat="1" ht="13.15" hidden="1" customHeight="1" x14ac:dyDescent="0.2">
      <c r="A161" s="174"/>
      <c r="B161" s="175"/>
      <c r="C161" s="176" t="s">
        <v>162</v>
      </c>
      <c r="D161" s="176" t="s">
        <v>163</v>
      </c>
      <c r="E161" s="177" t="s">
        <v>135</v>
      </c>
      <c r="F161" s="178">
        <v>0</v>
      </c>
      <c r="G161" s="125">
        <v>300</v>
      </c>
      <c r="H161" s="103">
        <f t="shared" si="19"/>
        <v>300</v>
      </c>
      <c r="I161" s="104">
        <v>0</v>
      </c>
      <c r="J161" s="104">
        <f t="shared" si="17"/>
        <v>300</v>
      </c>
      <c r="K161" s="105">
        <v>0</v>
      </c>
      <c r="L161" s="106">
        <f t="shared" si="16"/>
        <v>300</v>
      </c>
      <c r="M161" s="78"/>
    </row>
    <row r="162" spans="1:13" s="55" customFormat="1" ht="21" hidden="1" customHeight="1" x14ac:dyDescent="0.2">
      <c r="A162" s="169" t="s">
        <v>159</v>
      </c>
      <c r="B162" s="170" t="s">
        <v>243</v>
      </c>
      <c r="C162" s="171" t="s">
        <v>78</v>
      </c>
      <c r="D162" s="171" t="s">
        <v>78</v>
      </c>
      <c r="E162" s="172" t="s">
        <v>244</v>
      </c>
      <c r="F162" s="173">
        <v>0</v>
      </c>
      <c r="G162" s="118">
        <f t="shared" ref="G162" si="23">+G163</f>
        <v>750</v>
      </c>
      <c r="H162" s="107">
        <f t="shared" si="19"/>
        <v>750</v>
      </c>
      <c r="I162" s="108">
        <v>0</v>
      </c>
      <c r="J162" s="108">
        <f t="shared" si="17"/>
        <v>750</v>
      </c>
      <c r="K162" s="109">
        <v>0</v>
      </c>
      <c r="L162" s="110">
        <f t="shared" si="16"/>
        <v>750</v>
      </c>
      <c r="M162" s="78"/>
    </row>
    <row r="163" spans="1:13" s="55" customFormat="1" ht="13.9" hidden="1" customHeight="1" thickBot="1" x14ac:dyDescent="0.25">
      <c r="A163" s="174"/>
      <c r="B163" s="175"/>
      <c r="C163" s="176" t="s">
        <v>162</v>
      </c>
      <c r="D163" s="176" t="s">
        <v>163</v>
      </c>
      <c r="E163" s="177" t="s">
        <v>135</v>
      </c>
      <c r="F163" s="178">
        <v>0</v>
      </c>
      <c r="G163" s="179">
        <v>750</v>
      </c>
      <c r="H163" s="102">
        <f t="shared" si="19"/>
        <v>750</v>
      </c>
      <c r="I163" s="151">
        <v>0</v>
      </c>
      <c r="J163" s="151">
        <f t="shared" si="17"/>
        <v>750</v>
      </c>
      <c r="K163" s="152">
        <v>0</v>
      </c>
      <c r="L163" s="153">
        <f t="shared" si="16"/>
        <v>750</v>
      </c>
      <c r="M163" s="78"/>
    </row>
    <row r="164" spans="1:13" s="55" customFormat="1" ht="13.5" thickBot="1" x14ac:dyDescent="0.25">
      <c r="A164" s="161" t="s">
        <v>77</v>
      </c>
      <c r="B164" s="162" t="s">
        <v>78</v>
      </c>
      <c r="C164" s="163" t="s">
        <v>78</v>
      </c>
      <c r="D164" s="163" t="s">
        <v>78</v>
      </c>
      <c r="E164" s="164" t="s">
        <v>245</v>
      </c>
      <c r="F164" s="165">
        <v>1750</v>
      </c>
      <c r="G164" s="180">
        <f>+G165+G167+G169+G171+G173+G175+G177+G179+G181</f>
        <v>0</v>
      </c>
      <c r="H164" s="166">
        <f t="shared" si="19"/>
        <v>1750</v>
      </c>
      <c r="I164" s="167">
        <v>0</v>
      </c>
      <c r="J164" s="167">
        <f t="shared" si="17"/>
        <v>1750</v>
      </c>
      <c r="K164" s="181">
        <v>0</v>
      </c>
      <c r="L164" s="182">
        <f t="shared" si="16"/>
        <v>1750</v>
      </c>
      <c r="M164" s="78"/>
    </row>
    <row r="165" spans="1:13" s="55" customFormat="1" hidden="1" x14ac:dyDescent="0.2">
      <c r="A165" s="88" t="s">
        <v>77</v>
      </c>
      <c r="B165" s="89" t="s">
        <v>246</v>
      </c>
      <c r="C165" s="90" t="s">
        <v>78</v>
      </c>
      <c r="D165" s="91" t="s">
        <v>78</v>
      </c>
      <c r="E165" s="92" t="s">
        <v>245</v>
      </c>
      <c r="F165" s="93">
        <f>+F166</f>
        <v>1750</v>
      </c>
      <c r="G165" s="168">
        <f>+G166</f>
        <v>-1750</v>
      </c>
      <c r="H165" s="93">
        <f t="shared" si="19"/>
        <v>0</v>
      </c>
      <c r="I165" s="94">
        <v>0</v>
      </c>
      <c r="J165" s="94">
        <f t="shared" si="17"/>
        <v>0</v>
      </c>
      <c r="K165" s="95">
        <v>0</v>
      </c>
      <c r="L165" s="96">
        <f t="shared" si="16"/>
        <v>0</v>
      </c>
      <c r="M165" s="78"/>
    </row>
    <row r="166" spans="1:13" s="55" customFormat="1" hidden="1" x14ac:dyDescent="0.2">
      <c r="A166" s="97"/>
      <c r="B166" s="98" t="s">
        <v>84</v>
      </c>
      <c r="C166" s="99">
        <v>3419</v>
      </c>
      <c r="D166" s="100">
        <v>5222</v>
      </c>
      <c r="E166" s="101" t="s">
        <v>135</v>
      </c>
      <c r="F166" s="103">
        <v>1750</v>
      </c>
      <c r="G166" s="125">
        <v>-1750</v>
      </c>
      <c r="H166" s="103">
        <f t="shared" si="19"/>
        <v>0</v>
      </c>
      <c r="I166" s="104">
        <v>0</v>
      </c>
      <c r="J166" s="104">
        <f t="shared" si="17"/>
        <v>0</v>
      </c>
      <c r="K166" s="105">
        <v>0</v>
      </c>
      <c r="L166" s="106">
        <f t="shared" si="16"/>
        <v>0</v>
      </c>
      <c r="M166" s="78"/>
    </row>
    <row r="167" spans="1:13" s="55" customFormat="1" ht="45" hidden="1" x14ac:dyDescent="0.2">
      <c r="A167" s="183" t="s">
        <v>159</v>
      </c>
      <c r="B167" s="184" t="s">
        <v>247</v>
      </c>
      <c r="C167" s="185" t="s">
        <v>78</v>
      </c>
      <c r="D167" s="185" t="s">
        <v>78</v>
      </c>
      <c r="E167" s="186" t="s">
        <v>248</v>
      </c>
      <c r="F167" s="187">
        <v>0</v>
      </c>
      <c r="G167" s="118">
        <f t="shared" ref="G167:G181" si="24">+G168</f>
        <v>50</v>
      </c>
      <c r="H167" s="107">
        <f t="shared" si="19"/>
        <v>50</v>
      </c>
      <c r="I167" s="108">
        <v>0</v>
      </c>
      <c r="J167" s="108">
        <f t="shared" si="17"/>
        <v>50</v>
      </c>
      <c r="K167" s="109">
        <v>0</v>
      </c>
      <c r="L167" s="110">
        <f t="shared" si="16"/>
        <v>50</v>
      </c>
      <c r="M167" s="78"/>
    </row>
    <row r="168" spans="1:13" s="55" customFormat="1" hidden="1" x14ac:dyDescent="0.2">
      <c r="A168" s="188"/>
      <c r="B168" s="189"/>
      <c r="C168" s="190" t="s">
        <v>162</v>
      </c>
      <c r="D168" s="190" t="s">
        <v>163</v>
      </c>
      <c r="E168" s="191" t="s">
        <v>135</v>
      </c>
      <c r="F168" s="192">
        <v>0</v>
      </c>
      <c r="G168" s="125">
        <v>50</v>
      </c>
      <c r="H168" s="103">
        <f t="shared" si="19"/>
        <v>50</v>
      </c>
      <c r="I168" s="104">
        <v>0</v>
      </c>
      <c r="J168" s="104">
        <f t="shared" si="17"/>
        <v>50</v>
      </c>
      <c r="K168" s="105">
        <v>0</v>
      </c>
      <c r="L168" s="106">
        <f t="shared" si="16"/>
        <v>50</v>
      </c>
      <c r="M168" s="78"/>
    </row>
    <row r="169" spans="1:13" s="55" customFormat="1" ht="22.5" hidden="1" x14ac:dyDescent="0.2">
      <c r="A169" s="183" t="s">
        <v>159</v>
      </c>
      <c r="B169" s="184" t="s">
        <v>249</v>
      </c>
      <c r="C169" s="185" t="s">
        <v>78</v>
      </c>
      <c r="D169" s="185" t="s">
        <v>78</v>
      </c>
      <c r="E169" s="186" t="s">
        <v>250</v>
      </c>
      <c r="F169" s="187">
        <v>0</v>
      </c>
      <c r="G169" s="118">
        <f t="shared" si="24"/>
        <v>600</v>
      </c>
      <c r="H169" s="107">
        <f t="shared" si="19"/>
        <v>600</v>
      </c>
      <c r="I169" s="108">
        <v>0</v>
      </c>
      <c r="J169" s="108">
        <f t="shared" si="17"/>
        <v>600</v>
      </c>
      <c r="K169" s="109">
        <v>0</v>
      </c>
      <c r="L169" s="110">
        <f t="shared" si="16"/>
        <v>600</v>
      </c>
      <c r="M169" s="78"/>
    </row>
    <row r="170" spans="1:13" s="55" customFormat="1" ht="22.5" hidden="1" x14ac:dyDescent="0.2">
      <c r="A170" s="188"/>
      <c r="B170" s="189"/>
      <c r="C170" s="190" t="s">
        <v>162</v>
      </c>
      <c r="D170" s="190" t="s">
        <v>251</v>
      </c>
      <c r="E170" s="191" t="s">
        <v>252</v>
      </c>
      <c r="F170" s="192">
        <v>0</v>
      </c>
      <c r="G170" s="125">
        <v>600</v>
      </c>
      <c r="H170" s="103">
        <f t="shared" si="19"/>
        <v>600</v>
      </c>
      <c r="I170" s="104">
        <v>0</v>
      </c>
      <c r="J170" s="104">
        <f t="shared" si="17"/>
        <v>600</v>
      </c>
      <c r="K170" s="105">
        <v>0</v>
      </c>
      <c r="L170" s="106">
        <f t="shared" si="16"/>
        <v>600</v>
      </c>
      <c r="M170" s="78"/>
    </row>
    <row r="171" spans="1:13" s="55" customFormat="1" ht="33.75" hidden="1" x14ac:dyDescent="0.2">
      <c r="A171" s="183" t="s">
        <v>159</v>
      </c>
      <c r="B171" s="184" t="s">
        <v>253</v>
      </c>
      <c r="C171" s="185" t="s">
        <v>78</v>
      </c>
      <c r="D171" s="185" t="s">
        <v>78</v>
      </c>
      <c r="E171" s="186" t="s">
        <v>254</v>
      </c>
      <c r="F171" s="187">
        <v>0</v>
      </c>
      <c r="G171" s="118">
        <f t="shared" si="24"/>
        <v>450</v>
      </c>
      <c r="H171" s="107">
        <f t="shared" si="19"/>
        <v>450</v>
      </c>
      <c r="I171" s="108">
        <v>0</v>
      </c>
      <c r="J171" s="108">
        <f t="shared" si="17"/>
        <v>450</v>
      </c>
      <c r="K171" s="109">
        <v>0</v>
      </c>
      <c r="L171" s="110">
        <f t="shared" si="16"/>
        <v>450</v>
      </c>
      <c r="M171" s="78"/>
    </row>
    <row r="172" spans="1:13" s="55" customFormat="1" ht="22.5" hidden="1" x14ac:dyDescent="0.2">
      <c r="A172" s="188"/>
      <c r="B172" s="184" t="s">
        <v>255</v>
      </c>
      <c r="C172" s="190" t="s">
        <v>162</v>
      </c>
      <c r="D172" s="190" t="s">
        <v>256</v>
      </c>
      <c r="E172" s="191" t="s">
        <v>257</v>
      </c>
      <c r="F172" s="192">
        <v>0</v>
      </c>
      <c r="G172" s="125">
        <v>450</v>
      </c>
      <c r="H172" s="103">
        <f t="shared" si="19"/>
        <v>450</v>
      </c>
      <c r="I172" s="104">
        <v>0</v>
      </c>
      <c r="J172" s="104">
        <f t="shared" si="17"/>
        <v>450</v>
      </c>
      <c r="K172" s="105">
        <v>0</v>
      </c>
      <c r="L172" s="106">
        <f t="shared" si="16"/>
        <v>450</v>
      </c>
      <c r="M172" s="78"/>
    </row>
    <row r="173" spans="1:13" s="55" customFormat="1" ht="22.5" hidden="1" x14ac:dyDescent="0.2">
      <c r="A173" s="183" t="s">
        <v>159</v>
      </c>
      <c r="B173" s="184" t="s">
        <v>258</v>
      </c>
      <c r="C173" s="185" t="s">
        <v>78</v>
      </c>
      <c r="D173" s="185" t="s">
        <v>78</v>
      </c>
      <c r="E173" s="186" t="s">
        <v>259</v>
      </c>
      <c r="F173" s="187">
        <v>0</v>
      </c>
      <c r="G173" s="118">
        <f t="shared" si="24"/>
        <v>200</v>
      </c>
      <c r="H173" s="107">
        <f t="shared" si="19"/>
        <v>200</v>
      </c>
      <c r="I173" s="108">
        <v>0</v>
      </c>
      <c r="J173" s="108">
        <f t="shared" si="17"/>
        <v>200</v>
      </c>
      <c r="K173" s="109">
        <v>0</v>
      </c>
      <c r="L173" s="110">
        <f t="shared" si="16"/>
        <v>200</v>
      </c>
      <c r="M173" s="78"/>
    </row>
    <row r="174" spans="1:13" s="55" customFormat="1" hidden="1" x14ac:dyDescent="0.2">
      <c r="A174" s="188"/>
      <c r="B174" s="189"/>
      <c r="C174" s="190" t="s">
        <v>162</v>
      </c>
      <c r="D174" s="176" t="s">
        <v>186</v>
      </c>
      <c r="E174" s="177" t="s">
        <v>138</v>
      </c>
      <c r="F174" s="192">
        <v>0</v>
      </c>
      <c r="G174" s="125">
        <v>200</v>
      </c>
      <c r="H174" s="103">
        <f t="shared" si="19"/>
        <v>200</v>
      </c>
      <c r="I174" s="104">
        <v>0</v>
      </c>
      <c r="J174" s="104">
        <f t="shared" si="17"/>
        <v>200</v>
      </c>
      <c r="K174" s="105">
        <v>0</v>
      </c>
      <c r="L174" s="106">
        <f t="shared" si="16"/>
        <v>200</v>
      </c>
      <c r="M174" s="78"/>
    </row>
    <row r="175" spans="1:13" s="55" customFormat="1" ht="22.5" hidden="1" x14ac:dyDescent="0.2">
      <c r="A175" s="183" t="s">
        <v>159</v>
      </c>
      <c r="B175" s="184" t="s">
        <v>260</v>
      </c>
      <c r="C175" s="185" t="s">
        <v>78</v>
      </c>
      <c r="D175" s="185" t="s">
        <v>78</v>
      </c>
      <c r="E175" s="186" t="s">
        <v>261</v>
      </c>
      <c r="F175" s="187">
        <v>0</v>
      </c>
      <c r="G175" s="118">
        <f t="shared" si="24"/>
        <v>100</v>
      </c>
      <c r="H175" s="107">
        <f t="shared" si="19"/>
        <v>100</v>
      </c>
      <c r="I175" s="108">
        <v>0</v>
      </c>
      <c r="J175" s="108">
        <f t="shared" si="17"/>
        <v>100</v>
      </c>
      <c r="K175" s="109">
        <v>0</v>
      </c>
      <c r="L175" s="110">
        <f t="shared" si="16"/>
        <v>100</v>
      </c>
      <c r="M175" s="78"/>
    </row>
    <row r="176" spans="1:13" s="55" customFormat="1" hidden="1" x14ac:dyDescent="0.2">
      <c r="A176" s="188"/>
      <c r="B176" s="189"/>
      <c r="C176" s="190" t="s">
        <v>162</v>
      </c>
      <c r="D176" s="190" t="s">
        <v>163</v>
      </c>
      <c r="E176" s="191" t="s">
        <v>135</v>
      </c>
      <c r="F176" s="192">
        <v>0</v>
      </c>
      <c r="G176" s="125">
        <v>100</v>
      </c>
      <c r="H176" s="103">
        <f t="shared" si="19"/>
        <v>100</v>
      </c>
      <c r="I176" s="104">
        <v>0</v>
      </c>
      <c r="J176" s="104">
        <f t="shared" si="17"/>
        <v>100</v>
      </c>
      <c r="K176" s="105">
        <v>0</v>
      </c>
      <c r="L176" s="106">
        <f t="shared" si="16"/>
        <v>100</v>
      </c>
      <c r="M176" s="78"/>
    </row>
    <row r="177" spans="1:13" s="55" customFormat="1" ht="22.5" hidden="1" x14ac:dyDescent="0.2">
      <c r="A177" s="183" t="s">
        <v>159</v>
      </c>
      <c r="B177" s="184" t="s">
        <v>262</v>
      </c>
      <c r="C177" s="185" t="s">
        <v>78</v>
      </c>
      <c r="D177" s="185" t="s">
        <v>78</v>
      </c>
      <c r="E177" s="186" t="s">
        <v>263</v>
      </c>
      <c r="F177" s="187">
        <v>0</v>
      </c>
      <c r="G177" s="118">
        <f t="shared" si="24"/>
        <v>100</v>
      </c>
      <c r="H177" s="107">
        <f t="shared" si="19"/>
        <v>100</v>
      </c>
      <c r="I177" s="108">
        <v>0</v>
      </c>
      <c r="J177" s="108">
        <f t="shared" si="17"/>
        <v>100</v>
      </c>
      <c r="K177" s="109">
        <v>0</v>
      </c>
      <c r="L177" s="110">
        <f t="shared" si="16"/>
        <v>100</v>
      </c>
      <c r="M177" s="78"/>
    </row>
    <row r="178" spans="1:13" s="55" customFormat="1" hidden="1" x14ac:dyDescent="0.2">
      <c r="A178" s="188"/>
      <c r="B178" s="189"/>
      <c r="C178" s="190" t="s">
        <v>162</v>
      </c>
      <c r="D178" s="190" t="s">
        <v>264</v>
      </c>
      <c r="E178" s="191" t="s">
        <v>85</v>
      </c>
      <c r="F178" s="192">
        <v>0</v>
      </c>
      <c r="G178" s="125">
        <v>100</v>
      </c>
      <c r="H178" s="103">
        <f t="shared" si="19"/>
        <v>100</v>
      </c>
      <c r="I178" s="104">
        <v>0</v>
      </c>
      <c r="J178" s="104">
        <f t="shared" si="17"/>
        <v>100</v>
      </c>
      <c r="K178" s="105">
        <v>0</v>
      </c>
      <c r="L178" s="106">
        <f t="shared" si="16"/>
        <v>100</v>
      </c>
      <c r="M178" s="78"/>
    </row>
    <row r="179" spans="1:13" s="55" customFormat="1" ht="45" hidden="1" x14ac:dyDescent="0.2">
      <c r="A179" s="183" t="s">
        <v>159</v>
      </c>
      <c r="B179" s="184" t="s">
        <v>265</v>
      </c>
      <c r="C179" s="185" t="s">
        <v>78</v>
      </c>
      <c r="D179" s="185" t="s">
        <v>78</v>
      </c>
      <c r="E179" s="186" t="s">
        <v>266</v>
      </c>
      <c r="F179" s="187">
        <v>0</v>
      </c>
      <c r="G179" s="118">
        <f t="shared" si="24"/>
        <v>50</v>
      </c>
      <c r="H179" s="107">
        <f t="shared" si="19"/>
        <v>50</v>
      </c>
      <c r="I179" s="108">
        <v>0</v>
      </c>
      <c r="J179" s="108">
        <f t="shared" si="17"/>
        <v>50</v>
      </c>
      <c r="K179" s="109">
        <v>0</v>
      </c>
      <c r="L179" s="110">
        <f t="shared" si="16"/>
        <v>50</v>
      </c>
      <c r="M179" s="78"/>
    </row>
    <row r="180" spans="1:13" s="55" customFormat="1" hidden="1" x14ac:dyDescent="0.2">
      <c r="A180" s="188"/>
      <c r="B180" s="189"/>
      <c r="C180" s="190" t="s">
        <v>162</v>
      </c>
      <c r="D180" s="190" t="s">
        <v>163</v>
      </c>
      <c r="E180" s="191" t="s">
        <v>135</v>
      </c>
      <c r="F180" s="192">
        <v>0</v>
      </c>
      <c r="G180" s="125">
        <v>50</v>
      </c>
      <c r="H180" s="103">
        <f t="shared" si="19"/>
        <v>50</v>
      </c>
      <c r="I180" s="104">
        <v>0</v>
      </c>
      <c r="J180" s="104">
        <f t="shared" si="17"/>
        <v>50</v>
      </c>
      <c r="K180" s="105">
        <v>0</v>
      </c>
      <c r="L180" s="106">
        <f t="shared" si="16"/>
        <v>50</v>
      </c>
      <c r="M180" s="78"/>
    </row>
    <row r="181" spans="1:13" s="55" customFormat="1" ht="22.5" hidden="1" x14ac:dyDescent="0.2">
      <c r="A181" s="183" t="s">
        <v>159</v>
      </c>
      <c r="B181" s="184" t="s">
        <v>267</v>
      </c>
      <c r="C181" s="185" t="s">
        <v>78</v>
      </c>
      <c r="D181" s="185" t="s">
        <v>78</v>
      </c>
      <c r="E181" s="186" t="s">
        <v>268</v>
      </c>
      <c r="F181" s="187">
        <v>0</v>
      </c>
      <c r="G181" s="118">
        <f t="shared" si="24"/>
        <v>200</v>
      </c>
      <c r="H181" s="107">
        <f t="shared" si="19"/>
        <v>200</v>
      </c>
      <c r="I181" s="108">
        <v>0</v>
      </c>
      <c r="J181" s="108">
        <f t="shared" si="17"/>
        <v>200</v>
      </c>
      <c r="K181" s="109">
        <v>0</v>
      </c>
      <c r="L181" s="110">
        <f t="shared" si="16"/>
        <v>200</v>
      </c>
      <c r="M181" s="78"/>
    </row>
    <row r="182" spans="1:13" s="55" customFormat="1" ht="23.25" hidden="1" thickBot="1" x14ac:dyDescent="0.25">
      <c r="A182" s="174"/>
      <c r="B182" s="175"/>
      <c r="C182" s="176" t="s">
        <v>162</v>
      </c>
      <c r="D182" s="176" t="s">
        <v>256</v>
      </c>
      <c r="E182" s="177" t="s">
        <v>257</v>
      </c>
      <c r="F182" s="178">
        <v>0</v>
      </c>
      <c r="G182" s="179">
        <v>200</v>
      </c>
      <c r="H182" s="102">
        <f t="shared" si="19"/>
        <v>200</v>
      </c>
      <c r="I182" s="151">
        <v>0</v>
      </c>
      <c r="J182" s="151">
        <f t="shared" si="17"/>
        <v>200</v>
      </c>
      <c r="K182" s="152">
        <v>0</v>
      </c>
      <c r="L182" s="153">
        <f t="shared" si="16"/>
        <v>200</v>
      </c>
      <c r="M182" s="78"/>
    </row>
    <row r="183" spans="1:13" s="55" customFormat="1" ht="13.5" thickBot="1" x14ac:dyDescent="0.25">
      <c r="A183" s="161" t="s">
        <v>77</v>
      </c>
      <c r="B183" s="162" t="s">
        <v>78</v>
      </c>
      <c r="C183" s="163" t="s">
        <v>78</v>
      </c>
      <c r="D183" s="163" t="s">
        <v>78</v>
      </c>
      <c r="E183" s="164" t="s">
        <v>269</v>
      </c>
      <c r="F183" s="165">
        <v>2750</v>
      </c>
      <c r="G183" s="180">
        <f>+G184+G186+G188+G190</f>
        <v>0</v>
      </c>
      <c r="H183" s="166">
        <f t="shared" si="19"/>
        <v>2750</v>
      </c>
      <c r="I183" s="167">
        <v>0</v>
      </c>
      <c r="J183" s="167">
        <f t="shared" si="17"/>
        <v>2750</v>
      </c>
      <c r="K183" s="181">
        <v>0</v>
      </c>
      <c r="L183" s="182">
        <f t="shared" si="16"/>
        <v>2750</v>
      </c>
      <c r="M183" s="78"/>
    </row>
    <row r="184" spans="1:13" s="55" customFormat="1" hidden="1" x14ac:dyDescent="0.2">
      <c r="A184" s="88" t="s">
        <v>77</v>
      </c>
      <c r="B184" s="89" t="s">
        <v>270</v>
      </c>
      <c r="C184" s="90" t="s">
        <v>78</v>
      </c>
      <c r="D184" s="91" t="s">
        <v>78</v>
      </c>
      <c r="E184" s="92" t="s">
        <v>269</v>
      </c>
      <c r="F184" s="93">
        <f>+F185</f>
        <v>2750</v>
      </c>
      <c r="G184" s="168">
        <f>+G185</f>
        <v>-1560</v>
      </c>
      <c r="H184" s="93">
        <f t="shared" si="19"/>
        <v>1190</v>
      </c>
      <c r="I184" s="94">
        <v>0</v>
      </c>
      <c r="J184" s="94">
        <f t="shared" si="17"/>
        <v>1190</v>
      </c>
      <c r="K184" s="95">
        <v>0</v>
      </c>
      <c r="L184" s="96">
        <f t="shared" si="16"/>
        <v>1190</v>
      </c>
      <c r="M184" s="78"/>
    </row>
    <row r="185" spans="1:13" s="55" customFormat="1" hidden="1" x14ac:dyDescent="0.2">
      <c r="A185" s="140"/>
      <c r="B185" s="141" t="s">
        <v>84</v>
      </c>
      <c r="C185" s="99">
        <v>3419</v>
      </c>
      <c r="D185" s="100">
        <v>5222</v>
      </c>
      <c r="E185" s="101" t="s">
        <v>135</v>
      </c>
      <c r="F185" s="103">
        <v>2750</v>
      </c>
      <c r="G185" s="125">
        <v>-1560</v>
      </c>
      <c r="H185" s="103">
        <f t="shared" si="19"/>
        <v>1190</v>
      </c>
      <c r="I185" s="104">
        <v>0</v>
      </c>
      <c r="J185" s="104">
        <f t="shared" si="17"/>
        <v>1190</v>
      </c>
      <c r="K185" s="105">
        <v>0</v>
      </c>
      <c r="L185" s="106">
        <f t="shared" si="16"/>
        <v>1190</v>
      </c>
      <c r="M185" s="78"/>
    </row>
    <row r="186" spans="1:13" s="55" customFormat="1" ht="22.5" hidden="1" x14ac:dyDescent="0.2">
      <c r="A186" s="169" t="s">
        <v>159</v>
      </c>
      <c r="B186" s="170" t="s">
        <v>271</v>
      </c>
      <c r="C186" s="171" t="s">
        <v>78</v>
      </c>
      <c r="D186" s="171" t="s">
        <v>78</v>
      </c>
      <c r="E186" s="172" t="s">
        <v>272</v>
      </c>
      <c r="F186" s="173">
        <v>0</v>
      </c>
      <c r="G186" s="118">
        <f>+G187</f>
        <v>156</v>
      </c>
      <c r="H186" s="107">
        <f t="shared" si="19"/>
        <v>156</v>
      </c>
      <c r="I186" s="108">
        <v>0</v>
      </c>
      <c r="J186" s="108">
        <f t="shared" si="17"/>
        <v>156</v>
      </c>
      <c r="K186" s="109">
        <v>0</v>
      </c>
      <c r="L186" s="110">
        <f t="shared" si="16"/>
        <v>156</v>
      </c>
      <c r="M186" s="78"/>
    </row>
    <row r="187" spans="1:13" s="55" customFormat="1" hidden="1" x14ac:dyDescent="0.2">
      <c r="A187" s="174"/>
      <c r="B187" s="175"/>
      <c r="C187" s="176" t="s">
        <v>162</v>
      </c>
      <c r="D187" s="176" t="s">
        <v>163</v>
      </c>
      <c r="E187" s="177" t="s">
        <v>135</v>
      </c>
      <c r="F187" s="178">
        <v>0</v>
      </c>
      <c r="G187" s="125">
        <v>156</v>
      </c>
      <c r="H187" s="103">
        <f t="shared" si="19"/>
        <v>156</v>
      </c>
      <c r="I187" s="104">
        <v>0</v>
      </c>
      <c r="J187" s="104">
        <f t="shared" si="17"/>
        <v>156</v>
      </c>
      <c r="K187" s="105">
        <v>0</v>
      </c>
      <c r="L187" s="106">
        <f t="shared" si="16"/>
        <v>156</v>
      </c>
      <c r="M187" s="78"/>
    </row>
    <row r="188" spans="1:13" s="55" customFormat="1" ht="22.5" hidden="1" x14ac:dyDescent="0.2">
      <c r="A188" s="169" t="s">
        <v>159</v>
      </c>
      <c r="B188" s="170" t="s">
        <v>273</v>
      </c>
      <c r="C188" s="171" t="s">
        <v>78</v>
      </c>
      <c r="D188" s="171" t="s">
        <v>78</v>
      </c>
      <c r="E188" s="172" t="s">
        <v>274</v>
      </c>
      <c r="F188" s="173">
        <v>0</v>
      </c>
      <c r="G188" s="118">
        <f t="shared" ref="G188" si="25">+G189</f>
        <v>780</v>
      </c>
      <c r="H188" s="107">
        <f t="shared" si="19"/>
        <v>780</v>
      </c>
      <c r="I188" s="108">
        <v>0</v>
      </c>
      <c r="J188" s="108">
        <f t="shared" si="17"/>
        <v>780</v>
      </c>
      <c r="K188" s="109">
        <v>0</v>
      </c>
      <c r="L188" s="110">
        <f t="shared" si="16"/>
        <v>780</v>
      </c>
      <c r="M188" s="78"/>
    </row>
    <row r="189" spans="1:13" s="55" customFormat="1" hidden="1" x14ac:dyDescent="0.2">
      <c r="A189" s="174"/>
      <c r="B189" s="175"/>
      <c r="C189" s="176" t="s">
        <v>162</v>
      </c>
      <c r="D189" s="176" t="s">
        <v>163</v>
      </c>
      <c r="E189" s="177" t="s">
        <v>135</v>
      </c>
      <c r="F189" s="178">
        <v>0</v>
      </c>
      <c r="G189" s="125">
        <v>780</v>
      </c>
      <c r="H189" s="103">
        <f t="shared" si="19"/>
        <v>780</v>
      </c>
      <c r="I189" s="104">
        <v>0</v>
      </c>
      <c r="J189" s="104">
        <f t="shared" si="17"/>
        <v>780</v>
      </c>
      <c r="K189" s="105">
        <v>0</v>
      </c>
      <c r="L189" s="106">
        <f t="shared" si="16"/>
        <v>780</v>
      </c>
      <c r="M189" s="78"/>
    </row>
    <row r="190" spans="1:13" s="55" customFormat="1" ht="22.5" hidden="1" x14ac:dyDescent="0.2">
      <c r="A190" s="169" t="s">
        <v>159</v>
      </c>
      <c r="B190" s="170" t="s">
        <v>275</v>
      </c>
      <c r="C190" s="171" t="s">
        <v>78</v>
      </c>
      <c r="D190" s="171" t="s">
        <v>78</v>
      </c>
      <c r="E190" s="172" t="s">
        <v>276</v>
      </c>
      <c r="F190" s="173">
        <v>0</v>
      </c>
      <c r="G190" s="118">
        <f t="shared" ref="G190" si="26">+G191</f>
        <v>624</v>
      </c>
      <c r="H190" s="107">
        <f t="shared" si="19"/>
        <v>624</v>
      </c>
      <c r="I190" s="108">
        <v>0</v>
      </c>
      <c r="J190" s="108">
        <f t="shared" si="17"/>
        <v>624</v>
      </c>
      <c r="K190" s="109">
        <v>0</v>
      </c>
      <c r="L190" s="110">
        <f t="shared" si="16"/>
        <v>624</v>
      </c>
      <c r="M190" s="78"/>
    </row>
    <row r="191" spans="1:13" s="55" customFormat="1" ht="13.5" hidden="1" thickBot="1" x14ac:dyDescent="0.25">
      <c r="A191" s="174"/>
      <c r="B191" s="175"/>
      <c r="C191" s="176" t="s">
        <v>162</v>
      </c>
      <c r="D191" s="176" t="s">
        <v>163</v>
      </c>
      <c r="E191" s="177" t="s">
        <v>135</v>
      </c>
      <c r="F191" s="178">
        <v>0</v>
      </c>
      <c r="G191" s="179">
        <v>624</v>
      </c>
      <c r="H191" s="102">
        <f t="shared" si="19"/>
        <v>624</v>
      </c>
      <c r="I191" s="151">
        <v>0</v>
      </c>
      <c r="J191" s="151">
        <f t="shared" si="17"/>
        <v>624</v>
      </c>
      <c r="K191" s="152">
        <v>0</v>
      </c>
      <c r="L191" s="153">
        <f t="shared" si="16"/>
        <v>624</v>
      </c>
      <c r="M191" s="78"/>
    </row>
    <row r="192" spans="1:13" s="55" customFormat="1" ht="13.5" thickBot="1" x14ac:dyDescent="0.25">
      <c r="A192" s="161" t="s">
        <v>77</v>
      </c>
      <c r="B192" s="162" t="s">
        <v>78</v>
      </c>
      <c r="C192" s="163" t="s">
        <v>78</v>
      </c>
      <c r="D192" s="163" t="s">
        <v>78</v>
      </c>
      <c r="E192" s="164" t="s">
        <v>277</v>
      </c>
      <c r="F192" s="165">
        <v>750</v>
      </c>
      <c r="G192" s="180">
        <f>+G193+G195+G197+G199+G201+G203+G205+G207+G209</f>
        <v>0</v>
      </c>
      <c r="H192" s="166">
        <f>+F192+G192</f>
        <v>750</v>
      </c>
      <c r="I192" s="167">
        <v>0</v>
      </c>
      <c r="J192" s="167">
        <f t="shared" si="17"/>
        <v>750</v>
      </c>
      <c r="K192" s="181">
        <v>0</v>
      </c>
      <c r="L192" s="182">
        <f t="shared" si="16"/>
        <v>750</v>
      </c>
      <c r="M192" s="78"/>
    </row>
    <row r="193" spans="1:13" s="55" customFormat="1" hidden="1" x14ac:dyDescent="0.2">
      <c r="A193" s="88" t="s">
        <v>77</v>
      </c>
      <c r="B193" s="89" t="s">
        <v>278</v>
      </c>
      <c r="C193" s="90" t="s">
        <v>78</v>
      </c>
      <c r="D193" s="91" t="s">
        <v>78</v>
      </c>
      <c r="E193" s="193" t="s">
        <v>277</v>
      </c>
      <c r="F193" s="93">
        <f>+F194</f>
        <v>750</v>
      </c>
      <c r="G193" s="168">
        <f>+G194</f>
        <v>-750</v>
      </c>
      <c r="H193" s="93">
        <f t="shared" si="19"/>
        <v>0</v>
      </c>
      <c r="I193" s="94">
        <v>0</v>
      </c>
      <c r="J193" s="94">
        <f t="shared" si="17"/>
        <v>0</v>
      </c>
      <c r="K193" s="95">
        <v>0</v>
      </c>
      <c r="L193" s="96">
        <f t="shared" si="16"/>
        <v>0</v>
      </c>
      <c r="M193" s="78"/>
    </row>
    <row r="194" spans="1:13" s="55" customFormat="1" hidden="1" x14ac:dyDescent="0.2">
      <c r="A194" s="140"/>
      <c r="B194" s="156" t="s">
        <v>84</v>
      </c>
      <c r="C194" s="99">
        <v>3419</v>
      </c>
      <c r="D194" s="111">
        <v>5222</v>
      </c>
      <c r="E194" s="101" t="s">
        <v>135</v>
      </c>
      <c r="F194" s="103">
        <v>750</v>
      </c>
      <c r="G194" s="125">
        <v>-750</v>
      </c>
      <c r="H194" s="103">
        <f t="shared" si="19"/>
        <v>0</v>
      </c>
      <c r="I194" s="104">
        <v>0</v>
      </c>
      <c r="J194" s="104">
        <f t="shared" si="17"/>
        <v>0</v>
      </c>
      <c r="K194" s="105">
        <v>0</v>
      </c>
      <c r="L194" s="106">
        <f t="shared" si="16"/>
        <v>0</v>
      </c>
      <c r="M194" s="78"/>
    </row>
    <row r="195" spans="1:13" s="55" customFormat="1" ht="33.75" hidden="1" x14ac:dyDescent="0.2">
      <c r="A195" s="194" t="s">
        <v>159</v>
      </c>
      <c r="B195" s="195" t="s">
        <v>279</v>
      </c>
      <c r="C195" s="196" t="s">
        <v>78</v>
      </c>
      <c r="D195" s="196" t="s">
        <v>78</v>
      </c>
      <c r="E195" s="197" t="s">
        <v>280</v>
      </c>
      <c r="F195" s="198">
        <v>0</v>
      </c>
      <c r="G195" s="168">
        <f t="shared" ref="G195" si="27">+G196</f>
        <v>100</v>
      </c>
      <c r="H195" s="93">
        <f t="shared" si="19"/>
        <v>100</v>
      </c>
      <c r="I195" s="108">
        <v>0</v>
      </c>
      <c r="J195" s="108">
        <f t="shared" si="17"/>
        <v>100</v>
      </c>
      <c r="K195" s="109">
        <v>0</v>
      </c>
      <c r="L195" s="110">
        <f t="shared" si="16"/>
        <v>100</v>
      </c>
      <c r="M195" s="78"/>
    </row>
    <row r="196" spans="1:13" hidden="1" x14ac:dyDescent="0.2">
      <c r="A196" s="188"/>
      <c r="B196" s="199"/>
      <c r="C196" s="190" t="s">
        <v>162</v>
      </c>
      <c r="D196" s="190" t="s">
        <v>163</v>
      </c>
      <c r="E196" s="191" t="s">
        <v>135</v>
      </c>
      <c r="F196" s="125">
        <v>0</v>
      </c>
      <c r="G196" s="125">
        <v>100</v>
      </c>
      <c r="H196" s="103">
        <f t="shared" si="19"/>
        <v>100</v>
      </c>
      <c r="I196" s="104">
        <v>0</v>
      </c>
      <c r="J196" s="104">
        <f t="shared" si="17"/>
        <v>100</v>
      </c>
      <c r="K196" s="105">
        <v>0</v>
      </c>
      <c r="L196" s="106">
        <f t="shared" si="16"/>
        <v>100</v>
      </c>
      <c r="M196" s="200"/>
    </row>
    <row r="197" spans="1:13" ht="45" hidden="1" x14ac:dyDescent="0.2">
      <c r="A197" s="183" t="s">
        <v>159</v>
      </c>
      <c r="B197" s="184" t="s">
        <v>281</v>
      </c>
      <c r="C197" s="185" t="s">
        <v>78</v>
      </c>
      <c r="D197" s="185" t="s">
        <v>78</v>
      </c>
      <c r="E197" s="186" t="s">
        <v>282</v>
      </c>
      <c r="F197" s="187">
        <v>0</v>
      </c>
      <c r="G197" s="118">
        <f t="shared" ref="G197" si="28">+G198</f>
        <v>60</v>
      </c>
      <c r="H197" s="107">
        <f t="shared" si="19"/>
        <v>60</v>
      </c>
      <c r="I197" s="108">
        <v>0</v>
      </c>
      <c r="J197" s="108">
        <f t="shared" si="17"/>
        <v>60</v>
      </c>
      <c r="K197" s="109">
        <v>0</v>
      </c>
      <c r="L197" s="110">
        <f t="shared" si="16"/>
        <v>60</v>
      </c>
      <c r="M197" s="200"/>
    </row>
    <row r="198" spans="1:13" hidden="1" x14ac:dyDescent="0.2">
      <c r="A198" s="188"/>
      <c r="B198" s="199"/>
      <c r="C198" s="190" t="s">
        <v>162</v>
      </c>
      <c r="D198" s="190" t="s">
        <v>163</v>
      </c>
      <c r="E198" s="191" t="s">
        <v>135</v>
      </c>
      <c r="F198" s="125">
        <v>0</v>
      </c>
      <c r="G198" s="125">
        <v>60</v>
      </c>
      <c r="H198" s="103">
        <f t="shared" si="19"/>
        <v>60</v>
      </c>
      <c r="I198" s="104">
        <v>0</v>
      </c>
      <c r="J198" s="104">
        <f t="shared" si="17"/>
        <v>60</v>
      </c>
      <c r="K198" s="105">
        <v>0</v>
      </c>
      <c r="L198" s="106">
        <f t="shared" si="16"/>
        <v>60</v>
      </c>
      <c r="M198" s="200"/>
    </row>
    <row r="199" spans="1:13" ht="45" hidden="1" x14ac:dyDescent="0.2">
      <c r="A199" s="183" t="s">
        <v>159</v>
      </c>
      <c r="B199" s="184" t="s">
        <v>283</v>
      </c>
      <c r="C199" s="185" t="s">
        <v>78</v>
      </c>
      <c r="D199" s="185" t="s">
        <v>78</v>
      </c>
      <c r="E199" s="186" t="s">
        <v>284</v>
      </c>
      <c r="F199" s="187">
        <v>0</v>
      </c>
      <c r="G199" s="118">
        <f t="shared" ref="G199" si="29">+G200</f>
        <v>100</v>
      </c>
      <c r="H199" s="107">
        <f t="shared" si="19"/>
        <v>100</v>
      </c>
      <c r="I199" s="108">
        <v>0</v>
      </c>
      <c r="J199" s="108">
        <f t="shared" si="17"/>
        <v>100</v>
      </c>
      <c r="K199" s="109">
        <v>0</v>
      </c>
      <c r="L199" s="110">
        <f t="shared" si="16"/>
        <v>100</v>
      </c>
      <c r="M199" s="200"/>
    </row>
    <row r="200" spans="1:13" hidden="1" x14ac:dyDescent="0.2">
      <c r="A200" s="188"/>
      <c r="B200" s="199"/>
      <c r="C200" s="190" t="s">
        <v>162</v>
      </c>
      <c r="D200" s="190" t="s">
        <v>163</v>
      </c>
      <c r="E200" s="191" t="s">
        <v>135</v>
      </c>
      <c r="F200" s="125">
        <v>0</v>
      </c>
      <c r="G200" s="125">
        <v>100</v>
      </c>
      <c r="H200" s="103">
        <f t="shared" si="19"/>
        <v>100</v>
      </c>
      <c r="I200" s="104">
        <v>0</v>
      </c>
      <c r="J200" s="104">
        <f t="shared" si="17"/>
        <v>100</v>
      </c>
      <c r="K200" s="105">
        <v>0</v>
      </c>
      <c r="L200" s="106">
        <f t="shared" si="16"/>
        <v>100</v>
      </c>
      <c r="M200" s="200"/>
    </row>
    <row r="201" spans="1:13" ht="45" hidden="1" x14ac:dyDescent="0.2">
      <c r="A201" s="183" t="s">
        <v>159</v>
      </c>
      <c r="B201" s="184" t="s">
        <v>285</v>
      </c>
      <c r="C201" s="185" t="s">
        <v>78</v>
      </c>
      <c r="D201" s="185" t="s">
        <v>78</v>
      </c>
      <c r="E201" s="186" t="s">
        <v>286</v>
      </c>
      <c r="F201" s="187">
        <v>0</v>
      </c>
      <c r="G201" s="118">
        <f t="shared" ref="G201" si="30">+G202</f>
        <v>100</v>
      </c>
      <c r="H201" s="107">
        <f t="shared" si="19"/>
        <v>100</v>
      </c>
      <c r="I201" s="108">
        <v>0</v>
      </c>
      <c r="J201" s="108">
        <f t="shared" si="17"/>
        <v>100</v>
      </c>
      <c r="K201" s="109">
        <v>0</v>
      </c>
      <c r="L201" s="110">
        <f t="shared" si="16"/>
        <v>100</v>
      </c>
      <c r="M201" s="200"/>
    </row>
    <row r="202" spans="1:13" hidden="1" x14ac:dyDescent="0.2">
      <c r="A202" s="188"/>
      <c r="B202" s="199"/>
      <c r="C202" s="190" t="s">
        <v>162</v>
      </c>
      <c r="D202" s="190" t="s">
        <v>163</v>
      </c>
      <c r="E202" s="191" t="s">
        <v>135</v>
      </c>
      <c r="F202" s="125">
        <v>0</v>
      </c>
      <c r="G202" s="125">
        <v>100</v>
      </c>
      <c r="H202" s="103">
        <f t="shared" si="19"/>
        <v>100</v>
      </c>
      <c r="I202" s="104">
        <v>0</v>
      </c>
      <c r="J202" s="104">
        <f t="shared" si="17"/>
        <v>100</v>
      </c>
      <c r="K202" s="105">
        <v>0</v>
      </c>
      <c r="L202" s="106">
        <f t="shared" si="16"/>
        <v>100</v>
      </c>
      <c r="M202" s="200"/>
    </row>
    <row r="203" spans="1:13" ht="33.75" hidden="1" x14ac:dyDescent="0.2">
      <c r="A203" s="183" t="s">
        <v>159</v>
      </c>
      <c r="B203" s="184" t="s">
        <v>287</v>
      </c>
      <c r="C203" s="185" t="s">
        <v>78</v>
      </c>
      <c r="D203" s="185" t="s">
        <v>78</v>
      </c>
      <c r="E203" s="186" t="s">
        <v>288</v>
      </c>
      <c r="F203" s="187">
        <v>0</v>
      </c>
      <c r="G203" s="118">
        <f t="shared" ref="G203" si="31">+G204</f>
        <v>200</v>
      </c>
      <c r="H203" s="107">
        <f t="shared" si="19"/>
        <v>200</v>
      </c>
      <c r="I203" s="108">
        <v>0</v>
      </c>
      <c r="J203" s="108">
        <f t="shared" si="17"/>
        <v>200</v>
      </c>
      <c r="K203" s="109">
        <v>0</v>
      </c>
      <c r="L203" s="110">
        <f t="shared" ref="L203:L210" si="32">+J203+K203</f>
        <v>200</v>
      </c>
      <c r="M203" s="200"/>
    </row>
    <row r="204" spans="1:13" hidden="1" x14ac:dyDescent="0.2">
      <c r="A204" s="188"/>
      <c r="B204" s="199"/>
      <c r="C204" s="190" t="s">
        <v>162</v>
      </c>
      <c r="D204" s="190" t="s">
        <v>163</v>
      </c>
      <c r="E204" s="191" t="s">
        <v>135</v>
      </c>
      <c r="F204" s="125">
        <v>0</v>
      </c>
      <c r="G204" s="125">
        <v>200</v>
      </c>
      <c r="H204" s="103">
        <f t="shared" si="19"/>
        <v>200</v>
      </c>
      <c r="I204" s="104">
        <v>0</v>
      </c>
      <c r="J204" s="104">
        <f t="shared" si="17"/>
        <v>200</v>
      </c>
      <c r="K204" s="105">
        <v>0</v>
      </c>
      <c r="L204" s="106">
        <f t="shared" si="32"/>
        <v>200</v>
      </c>
      <c r="M204" s="200"/>
    </row>
    <row r="205" spans="1:13" ht="33.75" hidden="1" x14ac:dyDescent="0.2">
      <c r="A205" s="183" t="s">
        <v>159</v>
      </c>
      <c r="B205" s="184" t="s">
        <v>289</v>
      </c>
      <c r="C205" s="185" t="s">
        <v>78</v>
      </c>
      <c r="D205" s="185" t="s">
        <v>78</v>
      </c>
      <c r="E205" s="186" t="s">
        <v>290</v>
      </c>
      <c r="F205" s="187">
        <v>0</v>
      </c>
      <c r="G205" s="118">
        <f t="shared" ref="G205" si="33">+G206</f>
        <v>100</v>
      </c>
      <c r="H205" s="107">
        <f t="shared" si="19"/>
        <v>100</v>
      </c>
      <c r="I205" s="108">
        <v>0</v>
      </c>
      <c r="J205" s="108">
        <f t="shared" si="17"/>
        <v>100</v>
      </c>
      <c r="K205" s="109">
        <v>0</v>
      </c>
      <c r="L205" s="110">
        <f t="shared" si="32"/>
        <v>100</v>
      </c>
      <c r="M205" s="200"/>
    </row>
    <row r="206" spans="1:13" hidden="1" x14ac:dyDescent="0.2">
      <c r="A206" s="188"/>
      <c r="B206" s="199"/>
      <c r="C206" s="190" t="s">
        <v>162</v>
      </c>
      <c r="D206" s="190" t="s">
        <v>163</v>
      </c>
      <c r="E206" s="191" t="s">
        <v>135</v>
      </c>
      <c r="F206" s="125">
        <v>0</v>
      </c>
      <c r="G206" s="125">
        <v>100</v>
      </c>
      <c r="H206" s="103">
        <f t="shared" si="19"/>
        <v>100</v>
      </c>
      <c r="I206" s="104">
        <v>0</v>
      </c>
      <c r="J206" s="104">
        <f t="shared" si="17"/>
        <v>100</v>
      </c>
      <c r="K206" s="105">
        <v>0</v>
      </c>
      <c r="L206" s="106">
        <f t="shared" si="32"/>
        <v>100</v>
      </c>
      <c r="M206" s="200"/>
    </row>
    <row r="207" spans="1:13" ht="33.75" hidden="1" x14ac:dyDescent="0.2">
      <c r="A207" s="183" t="s">
        <v>159</v>
      </c>
      <c r="B207" s="184" t="s">
        <v>291</v>
      </c>
      <c r="C207" s="185" t="s">
        <v>78</v>
      </c>
      <c r="D207" s="185" t="s">
        <v>78</v>
      </c>
      <c r="E207" s="186" t="s">
        <v>292</v>
      </c>
      <c r="F207" s="187">
        <v>0</v>
      </c>
      <c r="G207" s="118">
        <f t="shared" ref="G207" si="34">+G208</f>
        <v>30</v>
      </c>
      <c r="H207" s="107">
        <f t="shared" si="19"/>
        <v>30</v>
      </c>
      <c r="I207" s="108">
        <v>0</v>
      </c>
      <c r="J207" s="108">
        <f t="shared" si="17"/>
        <v>30</v>
      </c>
      <c r="K207" s="109">
        <v>0</v>
      </c>
      <c r="L207" s="110">
        <f t="shared" si="32"/>
        <v>30</v>
      </c>
      <c r="M207" s="200"/>
    </row>
    <row r="208" spans="1:13" hidden="1" x14ac:dyDescent="0.2">
      <c r="A208" s="188"/>
      <c r="B208" s="199"/>
      <c r="C208" s="190" t="s">
        <v>162</v>
      </c>
      <c r="D208" s="190" t="s">
        <v>163</v>
      </c>
      <c r="E208" s="191" t="s">
        <v>135</v>
      </c>
      <c r="F208" s="125">
        <v>0</v>
      </c>
      <c r="G208" s="125">
        <v>30</v>
      </c>
      <c r="H208" s="103">
        <f t="shared" si="19"/>
        <v>30</v>
      </c>
      <c r="I208" s="104">
        <v>0</v>
      </c>
      <c r="J208" s="104">
        <f t="shared" si="17"/>
        <v>30</v>
      </c>
      <c r="K208" s="105">
        <v>0</v>
      </c>
      <c r="L208" s="106">
        <f t="shared" si="32"/>
        <v>30</v>
      </c>
      <c r="M208" s="200"/>
    </row>
    <row r="209" spans="1:13" ht="33.75" hidden="1" x14ac:dyDescent="0.2">
      <c r="A209" s="183" t="s">
        <v>159</v>
      </c>
      <c r="B209" s="184" t="s">
        <v>293</v>
      </c>
      <c r="C209" s="185" t="s">
        <v>78</v>
      </c>
      <c r="D209" s="185" t="s">
        <v>78</v>
      </c>
      <c r="E209" s="186" t="s">
        <v>294</v>
      </c>
      <c r="F209" s="187">
        <v>0</v>
      </c>
      <c r="G209" s="118">
        <f t="shared" ref="G209" si="35">+G210</f>
        <v>60</v>
      </c>
      <c r="H209" s="107">
        <f t="shared" si="19"/>
        <v>60</v>
      </c>
      <c r="I209" s="108">
        <v>0</v>
      </c>
      <c r="J209" s="108">
        <f t="shared" si="17"/>
        <v>60</v>
      </c>
      <c r="K209" s="109">
        <v>0</v>
      </c>
      <c r="L209" s="110">
        <f t="shared" si="32"/>
        <v>60</v>
      </c>
      <c r="M209" s="200"/>
    </row>
    <row r="210" spans="1:13" ht="13.5" hidden="1" thickBot="1" x14ac:dyDescent="0.25">
      <c r="A210" s="201"/>
      <c r="B210" s="202"/>
      <c r="C210" s="203" t="s">
        <v>162</v>
      </c>
      <c r="D210" s="203" t="s">
        <v>163</v>
      </c>
      <c r="E210" s="204" t="s">
        <v>135</v>
      </c>
      <c r="F210" s="205">
        <v>0</v>
      </c>
      <c r="G210" s="205">
        <v>60</v>
      </c>
      <c r="H210" s="206">
        <f t="shared" si="19"/>
        <v>60</v>
      </c>
      <c r="I210" s="207">
        <v>0</v>
      </c>
      <c r="J210" s="207">
        <f t="shared" si="17"/>
        <v>60</v>
      </c>
      <c r="K210" s="208">
        <v>0</v>
      </c>
      <c r="L210" s="209">
        <f t="shared" si="32"/>
        <v>60</v>
      </c>
      <c r="M210" s="200"/>
    </row>
    <row r="211" spans="1:13" x14ac:dyDescent="0.2">
      <c r="B211" s="37"/>
      <c r="C211" s="37"/>
      <c r="D211" s="37"/>
      <c r="E211" s="37"/>
      <c r="G211" s="37"/>
    </row>
    <row r="212" spans="1:13" x14ac:dyDescent="0.2">
      <c r="E212" s="210">
        <v>42144</v>
      </c>
    </row>
  </sheetData>
  <mergeCells count="7">
    <mergeCell ref="K8:K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7" orientation="portrait" r:id="rId1"/>
  <rowBreaks count="1" manualBreakCount="1">
    <brk id="45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J25" sqref="J2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23" t="s">
        <v>56</v>
      </c>
      <c r="B1" s="223"/>
      <c r="C1" s="33"/>
      <c r="D1" s="34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2355469.92</v>
      </c>
      <c r="D3" s="26">
        <f>D4+D5+D6</f>
        <v>0</v>
      </c>
      <c r="E3" s="27">
        <f t="shared" ref="E3:E23" si="0">C3+D3</f>
        <v>2355469.92</v>
      </c>
    </row>
    <row r="4" spans="1:10" ht="15" customHeight="1" x14ac:dyDescent="0.2">
      <c r="A4" s="6" t="s">
        <v>4</v>
      </c>
      <c r="B4" s="7" t="s">
        <v>5</v>
      </c>
      <c r="C4" s="8">
        <v>2220140.21</v>
      </c>
      <c r="D4" s="9">
        <v>0</v>
      </c>
      <c r="E4" s="10">
        <f t="shared" si="0"/>
        <v>2220140.21</v>
      </c>
      <c r="J4" s="1"/>
    </row>
    <row r="5" spans="1:10" ht="15" customHeight="1" x14ac:dyDescent="0.2">
      <c r="A5" s="6" t="s">
        <v>6</v>
      </c>
      <c r="B5" s="7" t="s">
        <v>7</v>
      </c>
      <c r="C5" s="8">
        <v>133804.15000000002</v>
      </c>
      <c r="D5" s="4">
        <v>0</v>
      </c>
      <c r="E5" s="10">
        <f t="shared" si="0"/>
        <v>133804.15000000002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4794372.01</v>
      </c>
      <c r="D7" s="13">
        <f>D8+D13</f>
        <v>0</v>
      </c>
      <c r="E7" s="14">
        <f t="shared" si="0"/>
        <v>4794372.01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4232379.9399999995</v>
      </c>
      <c r="D8" s="8">
        <f>D9+D10+D11+D12</f>
        <v>0</v>
      </c>
      <c r="E8" s="11">
        <f t="shared" si="0"/>
        <v>4232379.9399999995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4137311.09</v>
      </c>
      <c r="D10" s="8">
        <v>0</v>
      </c>
      <c r="E10" s="11">
        <f t="shared" si="0"/>
        <v>4137311.09</v>
      </c>
    </row>
    <row r="11" spans="1:10" ht="15" customHeight="1" x14ac:dyDescent="0.2">
      <c r="A11" s="6" t="s">
        <v>42</v>
      </c>
      <c r="B11" s="7" t="s">
        <v>44</v>
      </c>
      <c r="C11" s="8">
        <v>9226.85</v>
      </c>
      <c r="D11" s="8">
        <v>0</v>
      </c>
      <c r="E11" s="11">
        <f>SUM(C11:D11)</f>
        <v>9226.85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561992.07000000007</v>
      </c>
      <c r="D13" s="8">
        <f>D14+D15+D16</f>
        <v>0</v>
      </c>
      <c r="E13" s="11">
        <f t="shared" si="0"/>
        <v>561992.07000000007</v>
      </c>
    </row>
    <row r="14" spans="1:10" ht="15" customHeight="1" x14ac:dyDescent="0.2">
      <c r="A14" s="6" t="s">
        <v>43</v>
      </c>
      <c r="B14" s="7" t="s">
        <v>13</v>
      </c>
      <c r="C14" s="8">
        <v>560497.4</v>
      </c>
      <c r="D14" s="8">
        <v>0</v>
      </c>
      <c r="E14" s="11">
        <f t="shared" si="0"/>
        <v>560497.4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7149841.9299999997</v>
      </c>
      <c r="D17" s="13">
        <f>D3+D7</f>
        <v>0</v>
      </c>
      <c r="E17" s="14">
        <f t="shared" si="0"/>
        <v>7149841.9299999997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906515.76</v>
      </c>
      <c r="D18" s="13">
        <f>SUM(D19:D22)</f>
        <v>0</v>
      </c>
      <c r="E18" s="14">
        <f t="shared" si="0"/>
        <v>906515.76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918515.25</v>
      </c>
      <c r="D20" s="8">
        <v>0</v>
      </c>
      <c r="E20" s="11">
        <f>SUM(C20:D20)</f>
        <v>918515.25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8056357.6899999995</v>
      </c>
      <c r="D23" s="22">
        <f>D17+D18</f>
        <v>0</v>
      </c>
      <c r="E23" s="23">
        <f t="shared" si="0"/>
        <v>8056357.6899999995</v>
      </c>
    </row>
    <row r="24" spans="1:5" ht="13.5" thickBot="1" x14ac:dyDescent="0.25">
      <c r="A24" s="223" t="s">
        <v>57</v>
      </c>
      <c r="B24" s="223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241739.92</v>
      </c>
      <c r="D27" s="4">
        <v>0</v>
      </c>
      <c r="E27" s="5">
        <f t="shared" ref="E27:E41" si="1">C27+D27</f>
        <v>241739.92</v>
      </c>
    </row>
    <row r="28" spans="1:5" ht="15" customHeight="1" x14ac:dyDescent="0.2">
      <c r="A28" s="25" t="s">
        <v>28</v>
      </c>
      <c r="B28" s="7" t="s">
        <v>20</v>
      </c>
      <c r="C28" s="8">
        <v>876172.86</v>
      </c>
      <c r="D28" s="4">
        <v>0</v>
      </c>
      <c r="E28" s="5">
        <f t="shared" si="1"/>
        <v>876172.86</v>
      </c>
    </row>
    <row r="29" spans="1:5" ht="15" customHeight="1" x14ac:dyDescent="0.2">
      <c r="A29" s="25" t="s">
        <v>22</v>
      </c>
      <c r="B29" s="7" t="s">
        <v>20</v>
      </c>
      <c r="C29" s="8">
        <v>634240.32000000007</v>
      </c>
      <c r="D29" s="4">
        <v>0</v>
      </c>
      <c r="E29" s="5">
        <f t="shared" si="1"/>
        <v>634240.32000000007</v>
      </c>
    </row>
    <row r="30" spans="1:5" ht="15" customHeight="1" x14ac:dyDescent="0.2">
      <c r="A30" s="25" t="s">
        <v>39</v>
      </c>
      <c r="B30" s="7" t="s">
        <v>20</v>
      </c>
      <c r="C30" s="8">
        <v>3579796.7399999998</v>
      </c>
      <c r="D30" s="4">
        <v>0</v>
      </c>
      <c r="E30" s="5">
        <f>C30+D30</f>
        <v>3579796.7399999998</v>
      </c>
    </row>
    <row r="31" spans="1:5" ht="15" customHeight="1" x14ac:dyDescent="0.2">
      <c r="A31" s="25" t="s">
        <v>54</v>
      </c>
      <c r="B31" s="7" t="s">
        <v>24</v>
      </c>
      <c r="C31" s="8">
        <v>434346.24999999994</v>
      </c>
      <c r="D31" s="4">
        <v>0</v>
      </c>
      <c r="E31" s="5">
        <f t="shared" si="1"/>
        <v>434346.24999999994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928922.28999999992</v>
      </c>
      <c r="D33" s="4">
        <v>0</v>
      </c>
      <c r="E33" s="5">
        <f t="shared" si="1"/>
        <v>928922.28999999992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1066987.7999999998</v>
      </c>
      <c r="D35" s="4">
        <v>0</v>
      </c>
      <c r="E35" s="5">
        <f t="shared" si="1"/>
        <v>1066987.7999999998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81207.47</v>
      </c>
      <c r="D38" s="4">
        <v>0</v>
      </c>
      <c r="E38" s="5">
        <f>C38+D38</f>
        <v>81207.47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8056357.686999999</v>
      </c>
      <c r="D42" s="22">
        <f>SUM(D26:D41)</f>
        <v>0</v>
      </c>
      <c r="E42" s="23">
        <f>SUM(E26:E41)</f>
        <v>8056357.686999999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1</vt:lpstr>
      <vt:lpstr>Příloha č. 2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2015-05-27T07:27:40Z</cp:lastPrinted>
  <dcterms:created xsi:type="dcterms:W3CDTF">2007-12-18T12:40:54Z</dcterms:created>
  <dcterms:modified xsi:type="dcterms:W3CDTF">2015-06-08T11:32:00Z</dcterms:modified>
</cp:coreProperties>
</file>