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070" windowHeight="10110" activeTab="0"/>
  </bookViews>
  <sheets>
    <sheet name="Bilance PaV" sheetId="1" r:id="rId1"/>
    <sheet name="911 15" sheetId="2" r:id="rId2"/>
  </sheets>
  <definedNames>
    <definedName name="_xlnm.Print_Area" localSheetId="1">'911 15'!$A$1:$I$21</definedName>
  </definedNames>
  <calcPr fullCalcOnLoad="1"/>
</workbook>
</file>

<file path=xl/sharedStrings.xml><?xml version="1.0" encoding="utf-8"?>
<sst xmlns="http://schemas.openxmlformats.org/spreadsheetml/2006/main" count="121" uniqueCount="91">
  <si>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</si>
  <si>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</si>
  <si>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</si>
  <si>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</si>
  <si>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</si>
  <si>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</si>
  <si>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</si>
  <si>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</si>
  <si>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</si>
  <si>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</si>
  <si>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</si>
  <si>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</si>
  <si>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</si>
  <si>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</si>
  <si>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</si>
  <si>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</si>
  <si>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</si>
  <si>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</si>
  <si>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</si>
  <si>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</si>
  <si>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</si>
  <si>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</si>
  <si>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</si>
  <si>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</si>
  <si>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</si>
  <si>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</si>
  <si>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</si>
  <si>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</si>
  <si>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</si>
  <si>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</si>
  <si>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</si>
  <si>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</si>
  <si>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</si>
  <si>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</si>
  <si>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</si>
  <si>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</si>
  <si>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</si>
  <si>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</si>
  <si>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</si>
  <si>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</si>
  <si>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</si>
  <si>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</si>
  <si>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</si>
  <si>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</si>
  <si>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</si>
  <si>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</si>
  <si>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</si>
  <si>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</si>
  <si>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</si>
  <si>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</si>
  <si>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</si>
  <si>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</si>
  <si>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</si>
  <si>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</si>
  <si>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</si>
  <si>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</si>
  <si>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</si>
  <si>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</si>
  <si>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</si>
  <si>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</si>
  <si>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tis.Kč</t>
  </si>
  <si>
    <t>uk.</t>
  </si>
  <si>
    <t>č.a.</t>
  </si>
  <si>
    <t>§</t>
  </si>
  <si>
    <t>x</t>
  </si>
  <si>
    <t>0000</t>
  </si>
  <si>
    <t>Odbor kancelář ředitele</t>
  </si>
  <si>
    <t>Kapitola 911 15 - Krajský úřad</t>
  </si>
  <si>
    <t>911 15 - K R A J S K Ý   Ú Ř A D</t>
  </si>
  <si>
    <t>DU</t>
  </si>
  <si>
    <t>osobní výdaje zaměstnanců kraje</t>
  </si>
  <si>
    <t>RU</t>
  </si>
  <si>
    <t>001500</t>
  </si>
  <si>
    <t>platy zaměstnanců a ostatní osobní výdaje</t>
  </si>
  <si>
    <t>platy zaměstnanců v pracovním poměru</t>
  </si>
  <si>
    <t>ostatní osobní výdaje</t>
  </si>
  <si>
    <t>odstupné</t>
  </si>
  <si>
    <t>náhrady mezd v době nemoci</t>
  </si>
  <si>
    <t xml:space="preserve">povinné pojistné za zaměstnance </t>
  </si>
  <si>
    <t>na sociální zabezpečení</t>
  </si>
  <si>
    <t>na veřejné zdravotní pojištění</t>
  </si>
  <si>
    <t>ostatní pojistné</t>
  </si>
  <si>
    <t>UR 2015</t>
  </si>
  <si>
    <t>UR´ 2015</t>
  </si>
  <si>
    <t>2. Zapojení  zákl.běžného účtu z r. 2014</t>
  </si>
  <si>
    <t>Příloha č. 2 - ZR-RO č. 163/15</t>
  </si>
  <si>
    <t>Změna rozpočtu - rozpočtové opatření č. 163/15</t>
  </si>
  <si>
    <t>ZR-RO        č. 163/15</t>
  </si>
  <si>
    <t>ZR-RO          č. 163/15</t>
  </si>
  <si>
    <t>ZR-RO             č. 163/15</t>
  </si>
  <si>
    <t>Příloha č. 1 - Tabulka bilance PaV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</si>
</sst>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00_ ;\-#,##0.0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51">
      <alignment/>
      <protection/>
    </xf>
    <xf numFmtId="0" fontId="0" fillId="0" borderId="0" xfId="48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Alignment="1">
      <alignment/>
    </xf>
    <xf numFmtId="0" fontId="13" fillId="0" borderId="19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1" fillId="0" borderId="20" xfId="49" applyFont="1" applyBorder="1" applyAlignment="1">
      <alignment horizontal="center" vertical="center"/>
      <protection/>
    </xf>
    <xf numFmtId="0" fontId="11" fillId="0" borderId="24" xfId="49" applyFont="1" applyBorder="1" applyAlignment="1">
      <alignment horizontal="center" vertical="center" wrapText="1"/>
      <protection/>
    </xf>
    <xf numFmtId="0" fontId="11" fillId="0" borderId="25" xfId="49" applyFont="1" applyBorder="1" applyAlignment="1">
      <alignment horizontal="center" vertical="center" wrapText="1"/>
      <protection/>
    </xf>
    <xf numFmtId="0" fontId="14" fillId="0" borderId="26" xfId="54" applyFont="1" applyFill="1" applyBorder="1" applyAlignment="1">
      <alignment horizontal="center" vertical="center"/>
      <protection/>
    </xf>
    <xf numFmtId="0" fontId="14" fillId="0" borderId="27" xfId="54" applyFont="1" applyFill="1" applyBorder="1" applyAlignment="1">
      <alignment horizontal="center" vertical="center"/>
      <protection/>
    </xf>
    <xf numFmtId="0" fontId="14" fillId="0" borderId="28" xfId="54" applyFont="1" applyFill="1" applyBorder="1" applyAlignment="1">
      <alignment horizontal="center" vertical="center"/>
      <protection/>
    </xf>
    <xf numFmtId="0" fontId="14" fillId="0" borderId="27" xfId="54" applyFont="1" applyFill="1" applyBorder="1" applyAlignment="1">
      <alignment vertical="center"/>
      <protection/>
    </xf>
    <xf numFmtId="165" fontId="14" fillId="0" borderId="27" xfId="35" applyNumberFormat="1" applyFont="1" applyFill="1" applyBorder="1" applyAlignment="1">
      <alignment horizontal="right" vertical="center"/>
    </xf>
    <xf numFmtId="166" fontId="14" fillId="0" borderId="28" xfId="35" applyNumberFormat="1" applyFont="1" applyFill="1" applyBorder="1" applyAlignment="1">
      <alignment vertical="center"/>
    </xf>
    <xf numFmtId="165" fontId="14" fillId="0" borderId="29" xfId="35" applyNumberFormat="1" applyFont="1" applyFill="1" applyBorder="1" applyAlignment="1">
      <alignment vertical="center"/>
    </xf>
    <xf numFmtId="0" fontId="11" fillId="0" borderId="30" xfId="49" applyFont="1" applyFill="1" applyBorder="1" applyAlignment="1">
      <alignment horizontal="center" vertical="center"/>
      <protection/>
    </xf>
    <xf numFmtId="0" fontId="11" fillId="0" borderId="31" xfId="49" applyFont="1" applyBorder="1" applyAlignment="1">
      <alignment horizontal="center" vertical="center"/>
      <protection/>
    </xf>
    <xf numFmtId="49" fontId="11" fillId="0" borderId="32" xfId="55" applyNumberFormat="1" applyFont="1" applyBorder="1" applyAlignment="1">
      <alignment horizontal="center" vertical="center"/>
      <protection/>
    </xf>
    <xf numFmtId="0" fontId="11" fillId="0" borderId="32" xfId="49" applyFont="1" applyBorder="1" applyAlignment="1">
      <alignment horizontal="center" vertical="center"/>
      <protection/>
    </xf>
    <xf numFmtId="0" fontId="11" fillId="0" borderId="14" xfId="49" applyFont="1" applyBorder="1" applyAlignment="1">
      <alignment horizontal="left" vertical="center"/>
      <protection/>
    </xf>
    <xf numFmtId="165" fontId="11" fillId="0" borderId="14" xfId="35" applyNumberFormat="1" applyFont="1" applyFill="1" applyBorder="1" applyAlignment="1">
      <alignment horizontal="right" vertical="center"/>
    </xf>
    <xf numFmtId="166" fontId="11" fillId="0" borderId="31" xfId="35" applyNumberFormat="1" applyFont="1" applyFill="1" applyBorder="1" applyAlignment="1">
      <alignment horizontal="right" vertical="center"/>
    </xf>
    <xf numFmtId="165" fontId="11" fillId="0" borderId="15" xfId="35" applyNumberFormat="1" applyFont="1" applyFill="1" applyBorder="1" applyAlignment="1">
      <alignment horizontal="right" vertical="center"/>
    </xf>
    <xf numFmtId="0" fontId="15" fillId="0" borderId="10" xfId="54" applyFont="1" applyFill="1" applyBorder="1" applyAlignment="1">
      <alignment horizontal="center" vertical="center"/>
      <protection/>
    </xf>
    <xf numFmtId="49" fontId="12" fillId="0" borderId="33" xfId="54" applyNumberFormat="1" applyFont="1" applyFill="1" applyBorder="1" applyAlignment="1">
      <alignment horizontal="center" vertical="center"/>
      <protection/>
    </xf>
    <xf numFmtId="49" fontId="16" fillId="0" borderId="34" xfId="55" applyNumberFormat="1" applyFont="1" applyBorder="1" applyAlignment="1">
      <alignment horizontal="center" vertical="center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2" fillId="0" borderId="33" xfId="54" applyFont="1" applyFill="1" applyBorder="1" applyAlignment="1">
      <alignment horizontal="center" vertical="center"/>
      <protection/>
    </xf>
    <xf numFmtId="0" fontId="12" fillId="0" borderId="11" xfId="54" applyFont="1" applyFill="1" applyBorder="1" applyAlignment="1">
      <alignment vertical="center"/>
      <protection/>
    </xf>
    <xf numFmtId="165" fontId="12" fillId="0" borderId="14" xfId="35" applyNumberFormat="1" applyFont="1" applyFill="1" applyBorder="1" applyAlignment="1">
      <alignment horizontal="right" vertical="center"/>
    </xf>
    <xf numFmtId="166" fontId="12" fillId="0" borderId="31" xfId="35" applyNumberFormat="1" applyFont="1" applyFill="1" applyBorder="1" applyAlignment="1">
      <alignment vertical="center"/>
    </xf>
    <xf numFmtId="165" fontId="12" fillId="0" borderId="15" xfId="35" applyNumberFormat="1" applyFont="1" applyFill="1" applyBorder="1" applyAlignment="1">
      <alignment vertical="center"/>
    </xf>
    <xf numFmtId="0" fontId="15" fillId="0" borderId="13" xfId="54" applyFont="1" applyFill="1" applyBorder="1" applyAlignment="1">
      <alignment horizontal="center" vertical="center"/>
      <protection/>
    </xf>
    <xf numFmtId="0" fontId="12" fillId="0" borderId="14" xfId="49" applyFont="1" applyFill="1" applyBorder="1" applyAlignment="1">
      <alignment horizontal="center" vertical="center"/>
      <protection/>
    </xf>
    <xf numFmtId="0" fontId="12" fillId="0" borderId="31" xfId="49" applyFont="1" applyFill="1" applyBorder="1" applyAlignment="1">
      <alignment horizontal="center" vertical="center"/>
      <protection/>
    </xf>
    <xf numFmtId="0" fontId="12" fillId="0" borderId="17" xfId="49" applyFont="1" applyFill="1" applyBorder="1" applyAlignment="1">
      <alignment vertical="center"/>
      <protection/>
    </xf>
    <xf numFmtId="165" fontId="12" fillId="0" borderId="17" xfId="35" applyNumberFormat="1" applyFont="1" applyFill="1" applyBorder="1" applyAlignment="1">
      <alignment horizontal="right" vertical="center"/>
    </xf>
    <xf numFmtId="166" fontId="12" fillId="0" borderId="35" xfId="35" applyNumberFormat="1" applyFont="1" applyFill="1" applyBorder="1" applyAlignment="1">
      <alignment vertical="center"/>
    </xf>
    <xf numFmtId="165" fontId="12" fillId="0" borderId="18" xfId="35" applyNumberFormat="1" applyFont="1" applyFill="1" applyBorder="1" applyAlignment="1">
      <alignment vertical="center"/>
    </xf>
    <xf numFmtId="0" fontId="11" fillId="0" borderId="36" xfId="49" applyFont="1" applyBorder="1" applyAlignment="1">
      <alignment horizontal="center" vertical="center"/>
      <protection/>
    </xf>
    <xf numFmtId="0" fontId="11" fillId="0" borderId="33" xfId="49" applyFont="1" applyBorder="1" applyAlignment="1">
      <alignment horizontal="center" vertical="center"/>
      <protection/>
    </xf>
    <xf numFmtId="165" fontId="11" fillId="0" borderId="18" xfId="35" applyNumberFormat="1" applyFont="1" applyFill="1" applyBorder="1" applyAlignment="1">
      <alignment vertical="center"/>
    </xf>
    <xf numFmtId="0" fontId="12" fillId="0" borderId="31" xfId="54" applyFont="1" applyFill="1" applyBorder="1" applyAlignment="1">
      <alignment horizontal="center" vertical="center"/>
      <protection/>
    </xf>
    <xf numFmtId="0" fontId="12" fillId="0" borderId="14" xfId="54" applyFont="1" applyFill="1" applyBorder="1" applyAlignment="1">
      <alignment vertical="center"/>
      <protection/>
    </xf>
    <xf numFmtId="0" fontId="15" fillId="0" borderId="37" xfId="54" applyFont="1" applyFill="1" applyBorder="1" applyAlignment="1">
      <alignment horizontal="center" vertical="center"/>
      <protection/>
    </xf>
    <xf numFmtId="49" fontId="12" fillId="0" borderId="38" xfId="54" applyNumberFormat="1" applyFont="1" applyFill="1" applyBorder="1" applyAlignment="1">
      <alignment horizontal="center" vertical="center"/>
      <protection/>
    </xf>
    <xf numFmtId="49" fontId="16" fillId="0" borderId="39" xfId="55" applyNumberFormat="1" applyFont="1" applyBorder="1" applyAlignment="1">
      <alignment horizontal="center" vertical="center"/>
      <protection/>
    </xf>
    <xf numFmtId="0" fontId="12" fillId="0" borderId="40" xfId="54" applyFont="1" applyFill="1" applyBorder="1" applyAlignment="1">
      <alignment horizontal="center" vertical="center"/>
      <protection/>
    </xf>
    <xf numFmtId="0" fontId="12" fillId="0" borderId="38" xfId="54" applyFont="1" applyFill="1" applyBorder="1" applyAlignment="1">
      <alignment horizontal="center" vertical="center"/>
      <protection/>
    </xf>
    <xf numFmtId="0" fontId="12" fillId="0" borderId="40" xfId="54" applyFont="1" applyFill="1" applyBorder="1" applyAlignment="1">
      <alignment vertical="center"/>
      <protection/>
    </xf>
    <xf numFmtId="165" fontId="12" fillId="0" borderId="41" xfId="35" applyNumberFormat="1" applyFont="1" applyFill="1" applyBorder="1" applyAlignment="1">
      <alignment horizontal="right" vertical="center"/>
    </xf>
    <xf numFmtId="166" fontId="12" fillId="0" borderId="42" xfId="35" applyNumberFormat="1" applyFont="1" applyFill="1" applyBorder="1" applyAlignment="1">
      <alignment vertical="center"/>
    </xf>
    <xf numFmtId="165" fontId="12" fillId="0" borderId="43" xfId="35" applyNumberFormat="1" applyFont="1" applyFill="1" applyBorder="1" applyAlignment="1">
      <alignment vertical="center"/>
    </xf>
    <xf numFmtId="4" fontId="12" fillId="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2" fillId="0" borderId="0" xfId="50" applyFont="1" applyFill="1" applyBorder="1" applyAlignment="1">
      <alignment vertical="center" wrapText="1"/>
      <protection/>
    </xf>
    <xf numFmtId="4" fontId="12" fillId="0" borderId="0" xfId="5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33" borderId="22" xfId="0" applyFont="1" applyFill="1" applyBorder="1" applyAlignment="1">
      <alignment horizontal="center"/>
    </xf>
    <xf numFmtId="0" fontId="13" fillId="0" borderId="20" xfId="49" applyFont="1" applyBorder="1" applyAlignment="1">
      <alignment horizontal="center" vertical="center"/>
      <protection/>
    </xf>
    <xf numFmtId="49" fontId="14" fillId="0" borderId="28" xfId="54" applyNumberFormat="1" applyFont="1" applyFill="1" applyBorder="1" applyAlignment="1">
      <alignment horizontal="center" vertical="center"/>
      <protection/>
    </xf>
    <xf numFmtId="49" fontId="14" fillId="0" borderId="44" xfId="54" applyNumberFormat="1" applyFont="1" applyFill="1" applyBorder="1" applyAlignment="1">
      <alignment horizontal="center" vertical="center"/>
      <protection/>
    </xf>
    <xf numFmtId="0" fontId="9" fillId="0" borderId="0" xfId="51" applyFont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2. čtení rozpočtu 2006 - příjmy" xfId="50"/>
    <cellStyle name="normální_2. Rozpočet 2007 - tabulky" xfId="51"/>
    <cellStyle name="normální_Rozpis výdajů 03 bez PO" xfId="52"/>
    <cellStyle name="normální_Rozpis výdajů 03 bez PO 2 2" xfId="53"/>
    <cellStyle name="normální_Rozpis výdajů 03 bez PO 3" xfId="54"/>
    <cellStyle name="normální_Rozpis výdajů 03 bez PO_UR 2008 1-168 tisk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I9" sqref="I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E1" s="99" t="s">
        <v>90</v>
      </c>
    </row>
    <row r="2" spans="1:5" ht="13.5" thickBot="1">
      <c r="A2" s="100" t="s">
        <v>56</v>
      </c>
      <c r="B2" s="100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58</v>
      </c>
      <c r="D3" s="32" t="s">
        <v>88</v>
      </c>
      <c r="E3" s="32" t="s">
        <v>58</v>
      </c>
    </row>
    <row r="4" spans="1:5" ht="15" customHeight="1">
      <c r="A4" s="2" t="s">
        <v>3</v>
      </c>
      <c r="B4" s="29" t="s">
        <v>37</v>
      </c>
      <c r="C4" s="26">
        <f>C5+C6+C7</f>
        <v>2357271.25</v>
      </c>
      <c r="D4" s="26">
        <f>D5+D6+D7</f>
        <v>0</v>
      </c>
      <c r="E4" s="27">
        <f aca="true" t="shared" si="0" ref="E4:E24">C4+D4</f>
        <v>2357271.25</v>
      </c>
    </row>
    <row r="5" spans="1:10" ht="15" customHeight="1">
      <c r="A5" s="6" t="s">
        <v>4</v>
      </c>
      <c r="B5" s="7" t="s">
        <v>5</v>
      </c>
      <c r="C5" s="8">
        <v>2220140.21</v>
      </c>
      <c r="D5" s="9">
        <v>0</v>
      </c>
      <c r="E5" s="10">
        <f t="shared" si="0"/>
        <v>2220140.21</v>
      </c>
      <c r="J5" s="1"/>
    </row>
    <row r="6" spans="1:5" ht="15" customHeight="1">
      <c r="A6" s="6" t="s">
        <v>6</v>
      </c>
      <c r="B6" s="7" t="s">
        <v>7</v>
      </c>
      <c r="C6" s="8">
        <v>135605.48000000004</v>
      </c>
      <c r="D6" s="4">
        <v>0</v>
      </c>
      <c r="E6" s="10">
        <f t="shared" si="0"/>
        <v>135605.48000000004</v>
      </c>
    </row>
    <row r="7" spans="1:5" ht="15" customHeight="1">
      <c r="A7" s="6" t="s">
        <v>8</v>
      </c>
      <c r="B7" s="7" t="s">
        <v>9</v>
      </c>
      <c r="C7" s="8">
        <v>1525.56</v>
      </c>
      <c r="D7" s="8">
        <v>0</v>
      </c>
      <c r="E7" s="10">
        <f t="shared" si="0"/>
        <v>1525.56</v>
      </c>
    </row>
    <row r="8" spans="1:5" ht="15" customHeight="1">
      <c r="A8" s="12" t="s">
        <v>40</v>
      </c>
      <c r="B8" s="7" t="s">
        <v>10</v>
      </c>
      <c r="C8" s="13">
        <f>C9+C14</f>
        <v>4796330.81</v>
      </c>
      <c r="D8" s="13">
        <f>D9+D14</f>
        <v>0</v>
      </c>
      <c r="E8" s="14">
        <f t="shared" si="0"/>
        <v>4796330.81</v>
      </c>
    </row>
    <row r="9" spans="1:5" ht="15" customHeight="1">
      <c r="A9" s="6" t="s">
        <v>45</v>
      </c>
      <c r="B9" s="7" t="s">
        <v>11</v>
      </c>
      <c r="C9" s="8">
        <f>C10+C11+C12+C13</f>
        <v>4084898.7399999998</v>
      </c>
      <c r="D9" s="8">
        <f>D10+D11+D12+D13</f>
        <v>0</v>
      </c>
      <c r="E9" s="11">
        <f t="shared" si="0"/>
        <v>4084898.7399999998</v>
      </c>
    </row>
    <row r="10" spans="1:5" ht="15" customHeight="1">
      <c r="A10" s="6" t="s">
        <v>41</v>
      </c>
      <c r="B10" s="7" t="s">
        <v>12</v>
      </c>
      <c r="C10" s="8">
        <v>61072</v>
      </c>
      <c r="D10" s="8">
        <v>0</v>
      </c>
      <c r="E10" s="11">
        <f t="shared" si="0"/>
        <v>61072</v>
      </c>
    </row>
    <row r="11" spans="1:5" ht="15" customHeight="1">
      <c r="A11" s="6" t="s">
        <v>52</v>
      </c>
      <c r="B11" s="7" t="s">
        <v>11</v>
      </c>
      <c r="C11" s="8">
        <v>3989829.8899999997</v>
      </c>
      <c r="D11" s="8">
        <v>0</v>
      </c>
      <c r="E11" s="11">
        <f t="shared" si="0"/>
        <v>3989829.8899999997</v>
      </c>
    </row>
    <row r="12" spans="1:5" ht="15" customHeight="1">
      <c r="A12" s="6" t="s">
        <v>42</v>
      </c>
      <c r="B12" s="7" t="s">
        <v>44</v>
      </c>
      <c r="C12" s="8">
        <v>9226.85</v>
      </c>
      <c r="D12" s="8">
        <v>0</v>
      </c>
      <c r="E12" s="11">
        <f>SUM(C12:D12)</f>
        <v>9226.85</v>
      </c>
    </row>
    <row r="13" spans="1:5" ht="15" customHeight="1">
      <c r="A13" s="6" t="s">
        <v>46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47</v>
      </c>
      <c r="B14" s="7" t="s">
        <v>13</v>
      </c>
      <c r="C14" s="8">
        <f>C15+C16+C17</f>
        <v>711432.0700000001</v>
      </c>
      <c r="D14" s="8">
        <f>D15+D16+D17</f>
        <v>0</v>
      </c>
      <c r="E14" s="11">
        <f t="shared" si="0"/>
        <v>711432.0700000001</v>
      </c>
    </row>
    <row r="15" spans="1:5" ht="15" customHeight="1">
      <c r="A15" s="6" t="s">
        <v>43</v>
      </c>
      <c r="B15" s="7" t="s">
        <v>13</v>
      </c>
      <c r="C15" s="8">
        <v>709937.4</v>
      </c>
      <c r="D15" s="8">
        <v>0</v>
      </c>
      <c r="E15" s="11">
        <f t="shared" si="0"/>
        <v>709937.4</v>
      </c>
    </row>
    <row r="16" spans="1:5" ht="15" customHeight="1">
      <c r="A16" s="6" t="s">
        <v>48</v>
      </c>
      <c r="B16" s="7">
        <v>4221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49</v>
      </c>
      <c r="B17" s="7">
        <v>4232</v>
      </c>
      <c r="C17" s="8">
        <v>1494.67</v>
      </c>
      <c r="D17" s="8">
        <v>0</v>
      </c>
      <c r="E17" s="11">
        <f>SUM(C17:D17)</f>
        <v>1494.67</v>
      </c>
    </row>
    <row r="18" spans="1:5" ht="15" customHeight="1">
      <c r="A18" s="12" t="s">
        <v>14</v>
      </c>
      <c r="B18" s="15" t="s">
        <v>38</v>
      </c>
      <c r="C18" s="13">
        <f>C4+C8</f>
        <v>7153602.06</v>
      </c>
      <c r="D18" s="13">
        <f>D4+D8</f>
        <v>0</v>
      </c>
      <c r="E18" s="14">
        <f t="shared" si="0"/>
        <v>7153602.06</v>
      </c>
    </row>
    <row r="19" spans="1:5" ht="15" customHeight="1">
      <c r="A19" s="12" t="s">
        <v>15</v>
      </c>
      <c r="B19" s="15" t="s">
        <v>16</v>
      </c>
      <c r="C19" s="13">
        <f>SUM(C20:C23)</f>
        <v>935024.76</v>
      </c>
      <c r="D19" s="13">
        <f>SUM(D20:D23)</f>
        <v>750</v>
      </c>
      <c r="E19" s="14">
        <f t="shared" si="0"/>
        <v>935774.76</v>
      </c>
    </row>
    <row r="20" spans="1:5" ht="15" customHeight="1">
      <c r="A20" s="6" t="s">
        <v>59</v>
      </c>
      <c r="B20" s="7" t="s">
        <v>17</v>
      </c>
      <c r="C20" s="8">
        <v>84875.51</v>
      </c>
      <c r="D20" s="8">
        <v>0</v>
      </c>
      <c r="E20" s="11">
        <f t="shared" si="0"/>
        <v>84875.51</v>
      </c>
    </row>
    <row r="21" spans="1:5" ht="15" customHeight="1">
      <c r="A21" s="6" t="s">
        <v>84</v>
      </c>
      <c r="B21" s="7">
        <v>8115</v>
      </c>
      <c r="C21" s="8">
        <v>947024.25</v>
      </c>
      <c r="D21" s="8">
        <v>750</v>
      </c>
      <c r="E21" s="11">
        <f>SUM(C21:D21)</f>
        <v>947774.25</v>
      </c>
    </row>
    <row r="22" spans="1:5" ht="15" customHeight="1">
      <c r="A22" s="6" t="s">
        <v>50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>
      <c r="A23" s="16" t="s">
        <v>51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C4+C8+C19</f>
        <v>8088626.819999999</v>
      </c>
      <c r="D24" s="22">
        <f>D18+D19</f>
        <v>750</v>
      </c>
      <c r="E24" s="23">
        <f t="shared" si="0"/>
        <v>8089376.819999999</v>
      </c>
    </row>
    <row r="25" spans="1:5" ht="13.5" thickBot="1">
      <c r="A25" s="100" t="s">
        <v>57</v>
      </c>
      <c r="B25" s="100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58</v>
      </c>
      <c r="D26" s="32" t="s">
        <v>89</v>
      </c>
      <c r="E26" s="32" t="s">
        <v>58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>
      <c r="A28" s="25" t="s">
        <v>21</v>
      </c>
      <c r="B28" s="7" t="s">
        <v>20</v>
      </c>
      <c r="C28" s="8">
        <v>241739.92</v>
      </c>
      <c r="D28" s="4">
        <v>750</v>
      </c>
      <c r="E28" s="5">
        <f aca="true" t="shared" si="1" ref="E28:E42">C28+D28</f>
        <v>242489.92</v>
      </c>
    </row>
    <row r="29" spans="1:5" ht="15" customHeight="1">
      <c r="A29" s="25" t="s">
        <v>28</v>
      </c>
      <c r="B29" s="7" t="s">
        <v>20</v>
      </c>
      <c r="C29" s="8">
        <v>876172.86</v>
      </c>
      <c r="D29" s="4">
        <v>0</v>
      </c>
      <c r="E29" s="5">
        <f t="shared" si="1"/>
        <v>876172.86</v>
      </c>
    </row>
    <row r="30" spans="1:5" ht="15" customHeight="1">
      <c r="A30" s="25" t="s">
        <v>22</v>
      </c>
      <c r="B30" s="7" t="s">
        <v>20</v>
      </c>
      <c r="C30" s="8">
        <v>649464.14</v>
      </c>
      <c r="D30" s="4">
        <v>0</v>
      </c>
      <c r="E30" s="5">
        <f t="shared" si="1"/>
        <v>649464.14</v>
      </c>
    </row>
    <row r="31" spans="1:5" ht="15" customHeight="1">
      <c r="A31" s="25" t="s">
        <v>39</v>
      </c>
      <c r="B31" s="7" t="s">
        <v>20</v>
      </c>
      <c r="C31" s="8">
        <v>3581251.51</v>
      </c>
      <c r="D31" s="4">
        <v>0</v>
      </c>
      <c r="E31" s="5">
        <f>C31+D31</f>
        <v>3581251.51</v>
      </c>
    </row>
    <row r="32" spans="1:5" ht="15" customHeight="1">
      <c r="A32" s="25" t="s">
        <v>54</v>
      </c>
      <c r="B32" s="7" t="s">
        <v>24</v>
      </c>
      <c r="C32" s="8">
        <v>443587.74999999994</v>
      </c>
      <c r="D32" s="4">
        <v>0</v>
      </c>
      <c r="E32" s="5">
        <f t="shared" si="1"/>
        <v>443587.74999999994</v>
      </c>
    </row>
    <row r="33" spans="1:5" ht="15" customHeight="1">
      <c r="A33" s="25" t="s">
        <v>55</v>
      </c>
      <c r="B33" s="7" t="s">
        <v>20</v>
      </c>
      <c r="C33" s="8">
        <v>70358</v>
      </c>
      <c r="D33" s="4">
        <v>0</v>
      </c>
      <c r="E33" s="5">
        <f t="shared" si="1"/>
        <v>70358</v>
      </c>
    </row>
    <row r="34" spans="1:5" ht="15" customHeight="1">
      <c r="A34" s="25" t="s">
        <v>29</v>
      </c>
      <c r="B34" s="7" t="s">
        <v>23</v>
      </c>
      <c r="C34" s="8">
        <v>931800.9099999999</v>
      </c>
      <c r="D34" s="4">
        <v>0</v>
      </c>
      <c r="E34" s="5">
        <f t="shared" si="1"/>
        <v>931800.9099999999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1069658.22</v>
      </c>
      <c r="D36" s="4">
        <v>0</v>
      </c>
      <c r="E36" s="5">
        <f t="shared" si="1"/>
        <v>1069658.22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5434.02</v>
      </c>
      <c r="D38" s="4">
        <v>0</v>
      </c>
      <c r="E38" s="5">
        <f t="shared" si="1"/>
        <v>5434.02</v>
      </c>
    </row>
    <row r="39" spans="1:5" ht="15" customHeight="1">
      <c r="A39" s="25" t="s">
        <v>53</v>
      </c>
      <c r="B39" s="7" t="s">
        <v>24</v>
      </c>
      <c r="C39" s="8">
        <v>88007.47</v>
      </c>
      <c r="D39" s="4">
        <v>0</v>
      </c>
      <c r="E39" s="5">
        <f>C39+D39</f>
        <v>88007.47</v>
      </c>
    </row>
    <row r="40" spans="1:5" ht="15" customHeight="1">
      <c r="A40" s="25" t="s">
        <v>34</v>
      </c>
      <c r="B40" s="7" t="s">
        <v>24</v>
      </c>
      <c r="C40" s="8">
        <v>5317.28</v>
      </c>
      <c r="D40" s="4">
        <v>0</v>
      </c>
      <c r="E40" s="5">
        <f t="shared" si="1"/>
        <v>5317.28</v>
      </c>
    </row>
    <row r="41" spans="1:5" ht="15" customHeight="1">
      <c r="A41" s="25" t="s">
        <v>35</v>
      </c>
      <c r="B41" s="7" t="s">
        <v>24</v>
      </c>
      <c r="C41" s="8">
        <v>73602.25</v>
      </c>
      <c r="D41" s="4">
        <v>0</v>
      </c>
      <c r="E41" s="5">
        <f t="shared" si="1"/>
        <v>73602.25</v>
      </c>
    </row>
    <row r="42" spans="1:5" ht="15" customHeight="1" thickBot="1">
      <c r="A42" s="25" t="s">
        <v>36</v>
      </c>
      <c r="B42" s="7" t="s">
        <v>24</v>
      </c>
      <c r="C42" s="8">
        <v>4039.987</v>
      </c>
      <c r="D42" s="4">
        <v>0</v>
      </c>
      <c r="E42" s="5">
        <f t="shared" si="1"/>
        <v>4039.987</v>
      </c>
    </row>
    <row r="43" spans="1:5" ht="15" customHeight="1" thickBot="1">
      <c r="A43" s="28" t="s">
        <v>25</v>
      </c>
      <c r="B43" s="21"/>
      <c r="C43" s="22">
        <f>C27+C28+C29+C30+C31+C32+C33+C34+C35+C36+C37+C38+C39+C40+C41+C42</f>
        <v>8088626.816999999</v>
      </c>
      <c r="D43" s="22">
        <f>SUM(D27:D42)</f>
        <v>750</v>
      </c>
      <c r="E43" s="23">
        <f>SUM(E27:E42)</f>
        <v>8089376.816999999</v>
      </c>
    </row>
    <row r="44" spans="3:5" ht="12.75">
      <c r="C44" s="1"/>
      <c r="E44" s="1"/>
    </row>
  </sheetData>
  <sheetProtection/>
  <mergeCells count="2">
    <mergeCell ref="A2:B2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3.8515625" style="0" bestFit="1" customWidth="1"/>
    <col min="2" max="2" width="5.421875" style="0" bestFit="1" customWidth="1"/>
    <col min="3" max="3" width="9.00390625" style="0" customWidth="1"/>
    <col min="4" max="5" width="4.421875" style="0" bestFit="1" customWidth="1"/>
    <col min="6" max="6" width="43.140625" style="0" customWidth="1"/>
    <col min="7" max="7" width="10.8515625" style="0" bestFit="1" customWidth="1"/>
    <col min="8" max="9" width="9.00390625" style="0" customWidth="1"/>
    <col min="11" max="11" width="10.140625" style="0" bestFit="1" customWidth="1"/>
  </cols>
  <sheetData>
    <row r="1" ht="12.75">
      <c r="I1" s="37" t="s">
        <v>85</v>
      </c>
    </row>
    <row r="3" spans="1:9" ht="18">
      <c r="A3" s="104" t="s">
        <v>86</v>
      </c>
      <c r="B3" s="104"/>
      <c r="C3" s="104"/>
      <c r="D3" s="104"/>
      <c r="E3" s="104"/>
      <c r="F3" s="104"/>
      <c r="G3" s="104"/>
      <c r="H3" s="104"/>
      <c r="I3" s="104"/>
    </row>
    <row r="4" spans="1:10" ht="12.75">
      <c r="A4" s="94"/>
      <c r="B4" s="95"/>
      <c r="C4" s="94"/>
      <c r="D4" s="95"/>
      <c r="E4" s="95"/>
      <c r="F4" s="96"/>
      <c r="G4" s="97"/>
      <c r="H4" s="93"/>
      <c r="I4" s="93"/>
      <c r="J4" s="98"/>
    </row>
    <row r="5" spans="1:9" ht="12.75">
      <c r="A5" s="38"/>
      <c r="B5" s="38"/>
      <c r="C5" s="38"/>
      <c r="D5" s="38"/>
      <c r="E5" s="38"/>
      <c r="F5" s="38"/>
      <c r="G5" s="38"/>
      <c r="H5" s="39"/>
      <c r="I5" s="39"/>
    </row>
    <row r="7" spans="1:9" ht="15.75">
      <c r="A7" s="105" t="s">
        <v>66</v>
      </c>
      <c r="B7" s="105"/>
      <c r="C7" s="105"/>
      <c r="D7" s="105"/>
      <c r="E7" s="105"/>
      <c r="F7" s="105"/>
      <c r="G7" s="105"/>
      <c r="H7" s="105"/>
      <c r="I7" s="105"/>
    </row>
    <row r="8" spans="1:9" ht="12.75">
      <c r="A8" s="38"/>
      <c r="B8" s="38"/>
      <c r="C8" s="38"/>
      <c r="D8" s="38"/>
      <c r="E8" s="38"/>
      <c r="F8" s="38"/>
      <c r="G8" s="38"/>
      <c r="H8" s="38"/>
      <c r="I8" s="39"/>
    </row>
    <row r="9" spans="1:9" ht="15.75">
      <c r="A9" s="105" t="s">
        <v>67</v>
      </c>
      <c r="B9" s="105"/>
      <c r="C9" s="105"/>
      <c r="D9" s="105"/>
      <c r="E9" s="105"/>
      <c r="F9" s="105"/>
      <c r="G9" s="105"/>
      <c r="H9" s="105"/>
      <c r="I9" s="105"/>
    </row>
    <row r="10" spans="6:9" ht="13.5" thickBot="1">
      <c r="F10" s="41"/>
      <c r="I10" s="40" t="s">
        <v>60</v>
      </c>
    </row>
    <row r="11" spans="1:9" ht="23.25" thickBot="1">
      <c r="A11" s="42" t="s">
        <v>61</v>
      </c>
      <c r="B11" s="101" t="s">
        <v>62</v>
      </c>
      <c r="C11" s="101"/>
      <c r="D11" s="43" t="s">
        <v>63</v>
      </c>
      <c r="E11" s="44" t="s">
        <v>19</v>
      </c>
      <c r="F11" s="45" t="s">
        <v>68</v>
      </c>
      <c r="G11" s="46" t="s">
        <v>82</v>
      </c>
      <c r="H11" s="46" t="s">
        <v>87</v>
      </c>
      <c r="I11" s="47" t="s">
        <v>83</v>
      </c>
    </row>
    <row r="12" spans="1:11" ht="12.75">
      <c r="A12" s="48" t="s">
        <v>69</v>
      </c>
      <c r="B12" s="102" t="s">
        <v>64</v>
      </c>
      <c r="C12" s="103" t="s">
        <v>64</v>
      </c>
      <c r="D12" s="49" t="s">
        <v>64</v>
      </c>
      <c r="E12" s="50" t="s">
        <v>64</v>
      </c>
      <c r="F12" s="51" t="s">
        <v>70</v>
      </c>
      <c r="G12" s="52">
        <f>G13+G18</f>
        <v>192017.231</v>
      </c>
      <c r="H12" s="53">
        <f>H13+H18</f>
        <v>750</v>
      </c>
      <c r="I12" s="54">
        <f>SUM(I18+I13)</f>
        <v>192767.23100000003</v>
      </c>
      <c r="K12" s="1"/>
    </row>
    <row r="13" spans="1:11" ht="12.75">
      <c r="A13" s="55" t="s">
        <v>71</v>
      </c>
      <c r="B13" s="56" t="s">
        <v>72</v>
      </c>
      <c r="C13" s="57" t="s">
        <v>65</v>
      </c>
      <c r="D13" s="58" t="s">
        <v>64</v>
      </c>
      <c r="E13" s="56" t="s">
        <v>64</v>
      </c>
      <c r="F13" s="59" t="s">
        <v>73</v>
      </c>
      <c r="G13" s="60">
        <f>SUM(G14:G17)</f>
        <v>143337.731</v>
      </c>
      <c r="H13" s="61">
        <f>SUM(H14:H17)</f>
        <v>559.7</v>
      </c>
      <c r="I13" s="62">
        <f>SUM(I14:I17)</f>
        <v>143897.431</v>
      </c>
      <c r="K13" s="1"/>
    </row>
    <row r="14" spans="1:11" ht="12.75">
      <c r="A14" s="63"/>
      <c r="B14" s="64"/>
      <c r="C14" s="65"/>
      <c r="D14" s="66">
        <v>6172</v>
      </c>
      <c r="E14" s="67">
        <v>5011</v>
      </c>
      <c r="F14" s="68" t="s">
        <v>74</v>
      </c>
      <c r="G14" s="69">
        <v>140937.731</v>
      </c>
      <c r="H14" s="70">
        <v>559.7</v>
      </c>
      <c r="I14" s="71">
        <f aca="true" t="shared" si="0" ref="I14:I21">G14+H14</f>
        <v>141497.431</v>
      </c>
      <c r="K14" s="1"/>
    </row>
    <row r="15" spans="1:11" ht="12.75">
      <c r="A15" s="72"/>
      <c r="B15" s="64"/>
      <c r="C15" s="65"/>
      <c r="D15" s="73">
        <v>6172</v>
      </c>
      <c r="E15" s="74">
        <v>5021</v>
      </c>
      <c r="F15" s="75" t="s">
        <v>75</v>
      </c>
      <c r="G15" s="76">
        <v>300</v>
      </c>
      <c r="H15" s="77">
        <v>0</v>
      </c>
      <c r="I15" s="78">
        <f t="shared" si="0"/>
        <v>300</v>
      </c>
      <c r="K15" s="1"/>
    </row>
    <row r="16" spans="1:11" ht="12.75">
      <c r="A16" s="72"/>
      <c r="B16" s="64"/>
      <c r="C16" s="65"/>
      <c r="D16" s="73">
        <v>6172</v>
      </c>
      <c r="E16" s="74">
        <v>5024</v>
      </c>
      <c r="F16" s="75" t="s">
        <v>76</v>
      </c>
      <c r="G16" s="76">
        <v>1450</v>
      </c>
      <c r="H16" s="77">
        <v>0</v>
      </c>
      <c r="I16" s="78">
        <f t="shared" si="0"/>
        <v>1450</v>
      </c>
      <c r="K16" s="1"/>
    </row>
    <row r="17" spans="1:11" ht="12.75">
      <c r="A17" s="72"/>
      <c r="B17" s="64"/>
      <c r="C17" s="65"/>
      <c r="D17" s="73">
        <v>6172</v>
      </c>
      <c r="E17" s="74">
        <v>5424</v>
      </c>
      <c r="F17" s="75" t="s">
        <v>77</v>
      </c>
      <c r="G17" s="76">
        <v>650</v>
      </c>
      <c r="H17" s="77">
        <v>0</v>
      </c>
      <c r="I17" s="78">
        <f t="shared" si="0"/>
        <v>650</v>
      </c>
      <c r="K17" s="1"/>
    </row>
    <row r="18" spans="1:11" ht="12.75">
      <c r="A18" s="55" t="s">
        <v>71</v>
      </c>
      <c r="B18" s="56" t="s">
        <v>72</v>
      </c>
      <c r="C18" s="57" t="s">
        <v>65</v>
      </c>
      <c r="D18" s="79" t="s">
        <v>64</v>
      </c>
      <c r="E18" s="80" t="s">
        <v>64</v>
      </c>
      <c r="F18" s="59" t="s">
        <v>78</v>
      </c>
      <c r="G18" s="60">
        <f>SUM(G19:G21)</f>
        <v>48679.5</v>
      </c>
      <c r="H18" s="61">
        <f>SUM(H19:H21)</f>
        <v>190.3</v>
      </c>
      <c r="I18" s="81">
        <f t="shared" si="0"/>
        <v>48869.8</v>
      </c>
      <c r="K18" s="1"/>
    </row>
    <row r="19" spans="1:11" ht="12.75">
      <c r="A19" s="63"/>
      <c r="B19" s="64"/>
      <c r="C19" s="65"/>
      <c r="D19" s="66">
        <v>6172</v>
      </c>
      <c r="E19" s="82">
        <v>5031</v>
      </c>
      <c r="F19" s="83" t="s">
        <v>79</v>
      </c>
      <c r="G19" s="69">
        <v>35279.58</v>
      </c>
      <c r="H19" s="70">
        <v>139.925</v>
      </c>
      <c r="I19" s="71">
        <f t="shared" si="0"/>
        <v>35419.505000000005</v>
      </c>
      <c r="K19" s="1"/>
    </row>
    <row r="20" spans="1:11" ht="12.75">
      <c r="A20" s="63"/>
      <c r="B20" s="64"/>
      <c r="C20" s="65"/>
      <c r="D20" s="66">
        <v>6172</v>
      </c>
      <c r="E20" s="82">
        <v>5032</v>
      </c>
      <c r="F20" s="83" t="s">
        <v>80</v>
      </c>
      <c r="G20" s="69">
        <v>12699.92</v>
      </c>
      <c r="H20" s="70">
        <v>50.375</v>
      </c>
      <c r="I20" s="71">
        <f t="shared" si="0"/>
        <v>12750.295</v>
      </c>
      <c r="K20" s="1"/>
    </row>
    <row r="21" spans="1:11" ht="13.5" thickBot="1">
      <c r="A21" s="84"/>
      <c r="B21" s="85"/>
      <c r="C21" s="86"/>
      <c r="D21" s="87">
        <v>6172</v>
      </c>
      <c r="E21" s="88">
        <v>5038</v>
      </c>
      <c r="F21" s="89" t="s">
        <v>81</v>
      </c>
      <c r="G21" s="90">
        <v>700</v>
      </c>
      <c r="H21" s="91">
        <v>0</v>
      </c>
      <c r="I21" s="92">
        <f t="shared" si="0"/>
        <v>700</v>
      </c>
      <c r="K21" s="1"/>
    </row>
    <row r="22" ht="12.75">
      <c r="K22" s="1"/>
    </row>
  </sheetData>
  <sheetProtection/>
  <mergeCells count="5">
    <mergeCell ref="B11:C11"/>
    <mergeCell ref="B12:C12"/>
    <mergeCell ref="A3:I3"/>
    <mergeCell ref="A7:I7"/>
    <mergeCell ref="A9:I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Mazankova Hana</cp:lastModifiedBy>
  <cp:lastPrinted>2015-01-07T11:58:14Z</cp:lastPrinted>
  <dcterms:created xsi:type="dcterms:W3CDTF">2007-12-18T12:40:54Z</dcterms:created>
  <dcterms:modified xsi:type="dcterms:W3CDTF">2015-06-16T11:55:29Z</dcterms:modified>
  <cp:category/>
  <cp:version/>
  <cp:contentType/>
  <cp:contentStatus/>
</cp:coreProperties>
</file>