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2035" windowHeight="13605" activeTab="1"/>
  </bookViews>
  <sheets>
    <sheet name="Bilance PaV" sheetId="1" r:id="rId1"/>
    <sheet name="ZR_RO_188_15" sheetId="2" r:id="rId2"/>
  </sheets>
  <definedNames/>
  <calcPr fullCalcOnLoad="1"/>
</workbook>
</file>

<file path=xl/sharedStrings.xml><?xml version="1.0" encoding="utf-8"?>
<sst xmlns="http://schemas.openxmlformats.org/spreadsheetml/2006/main" count="129" uniqueCount="92">
  <si>
    <t xml:space="preserve">uk. </t>
  </si>
  <si>
    <t xml:space="preserve">č. a. </t>
  </si>
  <si>
    <t>§</t>
  </si>
  <si>
    <t xml:space="preserve">pol. </t>
  </si>
  <si>
    <t>931 01 - K R I Z O V Ý  F O N D  LK</t>
  </si>
  <si>
    <t>SR 2015</t>
  </si>
  <si>
    <t>ZR-RO č. 188/15</t>
  </si>
  <si>
    <t>UR III 2015</t>
  </si>
  <si>
    <t>SU</t>
  </si>
  <si>
    <t>x</t>
  </si>
  <si>
    <t>Běžné a kapitálové výdaje resortu celkem</t>
  </si>
  <si>
    <t>0310100</t>
  </si>
  <si>
    <t>0000</t>
  </si>
  <si>
    <t>nespecifikované rezervy</t>
  </si>
  <si>
    <t>Vodní a potápěčská záchranná služba</t>
  </si>
  <si>
    <t>ZMĚNA ROZPOČTU - ROZPOČTOVÉ OPATŘENÍ č. 188/15</t>
  </si>
  <si>
    <t>kapitola 931 01 - krizový fond</t>
  </si>
  <si>
    <t>Odbor kancelář hejtmana</t>
  </si>
  <si>
    <t>nespecifikované rezervy krizového fondu</t>
  </si>
  <si>
    <t>0310406</t>
  </si>
  <si>
    <t>ZR - RO č. 188/15 - příloha č. 1</t>
  </si>
  <si>
    <t>Zdrojová část rozpočtu LK 2015</t>
  </si>
  <si>
    <t>v tis. Kč</t>
  </si>
  <si>
    <t>ukazatel</t>
  </si>
  <si>
    <t xml:space="preserve">upravený rozpočet </t>
  </si>
  <si>
    <t>ZR-RO č.</t>
  </si>
  <si>
    <t>A/ Vlastní  příjmy</t>
  </si>
  <si>
    <t>1-3xxx</t>
  </si>
  <si>
    <t>1. daňové příjmy</t>
  </si>
  <si>
    <t>1xxx</t>
  </si>
  <si>
    <t>2. nedaňové příjmy</t>
  </si>
  <si>
    <t>2xxx</t>
  </si>
  <si>
    <t>3. kapitál. příjmy</t>
  </si>
  <si>
    <t>3xxx</t>
  </si>
  <si>
    <t>B/ Dotace a příspěvky</t>
  </si>
  <si>
    <t>4xxx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</si>
  <si>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</si>
  <si>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>411x</t>
  </si>
  <si>
    <t xml:space="preserve">   zákon o st.rozpočtu</t>
  </si>
  <si>
    <t>4112</t>
  </si>
  <si>
    <t xml:space="preserve">   resort. úč.neinv.dotace</t>
  </si>
  <si>
    <t xml:space="preserve">   neinv. dotace ze zahraničí</t>
  </si>
  <si>
    <t>415x</t>
  </si>
  <si>
    <t xml:space="preserve">   neinv. dotace od obcí</t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</si>
  <si>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</si>
  <si>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>421x</t>
  </si>
  <si>
    <t xml:space="preserve">    resort.účel. inv. dot.</t>
  </si>
  <si>
    <t xml:space="preserve">    investiční dotace od obcí </t>
  </si>
  <si>
    <t xml:space="preserve">    investiční dotace ze zahraničí</t>
  </si>
  <si>
    <t>P ř í j m y   celkem</t>
  </si>
  <si>
    <t>1-4xxx</t>
  </si>
  <si>
    <t>C/ F i n a n c o v á n í</t>
  </si>
  <si>
    <t>8xxx</t>
  </si>
  <si>
    <t>1. Zapojení fondů z r. 2014</t>
  </si>
  <si>
    <t>8115</t>
  </si>
  <si>
    <t>2. Zapojení  zákl.běžného účtu z r. 2014</t>
  </si>
  <si>
    <t>4. úvěr</t>
  </si>
  <si>
    <t>5. uhrazené splátky dlouhod.půjč.</t>
  </si>
  <si>
    <t xml:space="preserve">Z d r o j e  L K   c e l k e m </t>
  </si>
  <si>
    <t>Výdajová část rozpočtu LK 2015</t>
  </si>
  <si>
    <t xml:space="preserve">     ukazatel</t>
  </si>
  <si>
    <t>pol.</t>
  </si>
  <si>
    <t>Kap.910-zastupitelstvo</t>
  </si>
  <si>
    <t>5xxx</t>
  </si>
  <si>
    <t>Kap.911-krajský úřad</t>
  </si>
  <si>
    <t>Kap.913-příspěvkové organizace</t>
  </si>
  <si>
    <t>Kap.914-působnosti</t>
  </si>
  <si>
    <t>Kap.916-úč.neinv.dot.-škol.</t>
  </si>
  <si>
    <t>Kap.917-transfery</t>
  </si>
  <si>
    <t>5-6xxx</t>
  </si>
  <si>
    <t>Kap.919-Pokladní správa</t>
  </si>
  <si>
    <t>Kap.920-kapitálové výdaje</t>
  </si>
  <si>
    <t>6xxx</t>
  </si>
  <si>
    <t>Kap.921-úč.invest.dotace-škol.</t>
  </si>
  <si>
    <t>Kap.923-spolufinanc. EU</t>
  </si>
  <si>
    <t>Kap.924-úvěry</t>
  </si>
  <si>
    <t>Kap.925-sociální fond</t>
  </si>
  <si>
    <t>Kap.926-dotační fond</t>
  </si>
  <si>
    <t>Kap.931-krizový fond</t>
  </si>
  <si>
    <t>Kap.932-fond ochrany vod</t>
  </si>
  <si>
    <t xml:space="preserve">Kap.934-lesnický fond </t>
  </si>
  <si>
    <t xml:space="preserve">V ý d a je   c e l k e m </t>
  </si>
  <si>
    <t>investiční transfery obcím</t>
  </si>
  <si>
    <t>2004</t>
  </si>
  <si>
    <t>0310407</t>
  </si>
  <si>
    <t>0310408</t>
  </si>
  <si>
    <t>investiční transfery spolkům</t>
  </si>
  <si>
    <t>Horská služba ČR, o.p.s. - zdravotní materiál</t>
  </si>
  <si>
    <t>Město Hejnice - zásahové vozidlo</t>
  </si>
  <si>
    <t>neinvestiční transfery spolkům</t>
  </si>
  <si>
    <t>neinvestiční transfery obecně prospěšným společnostem</t>
  </si>
  <si>
    <t>tis. Kč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</si>
</sst>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000"/>
    <numFmt numFmtId="166" formatCode="#,##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9"/>
      <name val="Arial"/>
      <family val="2"/>
    </font>
    <font>
      <b/>
      <sz val="14"/>
      <color indexed="30"/>
      <name val="Arial CE"/>
      <family val="0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theme="0"/>
      <name val="Arial"/>
      <family val="2"/>
    </font>
    <font>
      <b/>
      <sz val="14"/>
      <color rgb="FF0033CC"/>
      <name val="Arial CE"/>
      <family val="0"/>
    </font>
    <font>
      <b/>
      <sz val="8"/>
      <color rgb="FF0066FF"/>
      <name val="Arial"/>
      <family val="2"/>
    </font>
    <font>
      <sz val="8"/>
      <color rgb="FF0066FF"/>
      <name val="Arial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/>
      <right style="medium"/>
      <top style="medium"/>
      <bottom>
        <color indexed="63"/>
      </bottom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 style="thin"/>
      <top style="medium"/>
      <bottom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6" fillId="0" borderId="10" xfId="52" applyFont="1" applyFill="1" applyBorder="1" applyAlignment="1">
      <alignment horizontal="center" vertical="center"/>
      <protection/>
    </xf>
    <xf numFmtId="0" fontId="6" fillId="0" borderId="11" xfId="52" applyFont="1" applyFill="1" applyBorder="1" applyAlignment="1">
      <alignment horizontal="center" vertical="center"/>
      <protection/>
    </xf>
    <xf numFmtId="0" fontId="6" fillId="0" borderId="12" xfId="52" applyFont="1" applyFill="1" applyBorder="1" applyAlignment="1">
      <alignment horizontal="center" vertical="center"/>
      <protection/>
    </xf>
    <xf numFmtId="0" fontId="50" fillId="33" borderId="12" xfId="52" applyFont="1" applyFill="1" applyBorder="1" applyAlignment="1">
      <alignment horizontal="center" vertical="center"/>
      <protection/>
    </xf>
    <xf numFmtId="4" fontId="6" fillId="34" borderId="13" xfId="49" applyNumberFormat="1" applyFont="1" applyFill="1" applyBorder="1" applyAlignment="1">
      <alignment horizontal="center" vertical="center"/>
      <protection/>
    </xf>
    <xf numFmtId="0" fontId="6" fillId="5" borderId="10" xfId="52" applyFont="1" applyFill="1" applyBorder="1" applyAlignment="1">
      <alignment horizontal="center" vertical="center"/>
      <protection/>
    </xf>
    <xf numFmtId="0" fontId="6" fillId="5" borderId="12" xfId="52" applyFont="1" applyFill="1" applyBorder="1" applyAlignment="1">
      <alignment horizontal="left" vertical="center"/>
      <protection/>
    </xf>
    <xf numFmtId="4" fontId="6" fillId="0" borderId="14" xfId="49" applyNumberFormat="1" applyFont="1" applyFill="1" applyBorder="1" applyAlignment="1">
      <alignment horizontal="center" vertical="center" wrapText="1"/>
      <protection/>
    </xf>
    <xf numFmtId="4" fontId="6" fillId="0" borderId="15" xfId="49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right"/>
    </xf>
    <xf numFmtId="0" fontId="51" fillId="0" borderId="0" xfId="51" applyFont="1" applyAlignment="1">
      <alignment/>
      <protection/>
    </xf>
    <xf numFmtId="0" fontId="4" fillId="0" borderId="0" xfId="49" applyFont="1" applyAlignment="1">
      <alignment/>
      <protection/>
    </xf>
    <xf numFmtId="0" fontId="52" fillId="0" borderId="16" xfId="53" applyFont="1" applyBorder="1" applyAlignment="1">
      <alignment vertical="center" wrapText="1"/>
      <protection/>
    </xf>
    <xf numFmtId="0" fontId="4" fillId="0" borderId="0" xfId="49" applyFont="1" applyAlignment="1">
      <alignment horizontal="center"/>
      <protection/>
    </xf>
    <xf numFmtId="0" fontId="4" fillId="0" borderId="0" xfId="49" applyFont="1" applyFill="1" applyAlignment="1">
      <alignment/>
      <protection/>
    </xf>
    <xf numFmtId="0" fontId="4" fillId="0" borderId="0" xfId="49" applyFont="1" applyAlignment="1">
      <alignment horizontal="center" vertical="center"/>
      <protection/>
    </xf>
    <xf numFmtId="4" fontId="4" fillId="0" borderId="0" xfId="49" applyNumberFormat="1" applyFont="1" applyAlignment="1">
      <alignment horizontal="center"/>
      <protection/>
    </xf>
    <xf numFmtId="4" fontId="5" fillId="0" borderId="0" xfId="49" applyNumberFormat="1" applyFont="1" applyAlignment="1">
      <alignment horizontal="center"/>
      <protection/>
    </xf>
    <xf numFmtId="0" fontId="2" fillId="0" borderId="0" xfId="49" applyAlignment="1">
      <alignment/>
      <protection/>
    </xf>
    <xf numFmtId="0" fontId="52" fillId="0" borderId="17" xfId="53" applyFont="1" applyFill="1" applyBorder="1" applyAlignment="1">
      <alignment horizontal="center" vertical="center"/>
      <protection/>
    </xf>
    <xf numFmtId="49" fontId="52" fillId="0" borderId="18" xfId="53" applyNumberFormat="1" applyFont="1" applyBorder="1" applyAlignment="1">
      <alignment horizontal="center" vertical="center"/>
      <protection/>
    </xf>
    <xf numFmtId="49" fontId="52" fillId="0" borderId="19" xfId="53" applyNumberFormat="1" applyFont="1" applyBorder="1" applyAlignment="1">
      <alignment horizontal="center" vertical="center"/>
      <protection/>
    </xf>
    <xf numFmtId="0" fontId="52" fillId="0" borderId="20" xfId="53" applyFont="1" applyBorder="1" applyAlignment="1">
      <alignment horizontal="center" vertical="center"/>
      <protection/>
    </xf>
    <xf numFmtId="0" fontId="52" fillId="0" borderId="18" xfId="53" applyFont="1" applyBorder="1" applyAlignment="1">
      <alignment horizontal="center" vertical="center"/>
      <protection/>
    </xf>
    <xf numFmtId="0" fontId="53" fillId="0" borderId="21" xfId="53" applyFont="1" applyFill="1" applyBorder="1" applyAlignment="1">
      <alignment horizontal="center" vertical="center"/>
      <protection/>
    </xf>
    <xf numFmtId="49" fontId="53" fillId="0" borderId="18" xfId="53" applyNumberFormat="1" applyFont="1" applyBorder="1" applyAlignment="1">
      <alignment horizontal="center" vertical="center"/>
      <protection/>
    </xf>
    <xf numFmtId="49" fontId="53" fillId="0" borderId="19" xfId="53" applyNumberFormat="1" applyFont="1" applyBorder="1" applyAlignment="1">
      <alignment horizontal="center" vertical="center"/>
      <protection/>
    </xf>
    <xf numFmtId="0" fontId="53" fillId="0" borderId="20" xfId="53" applyFont="1" applyBorder="1" applyAlignment="1">
      <alignment horizontal="center" vertical="center"/>
      <protection/>
    </xf>
    <xf numFmtId="0" fontId="53" fillId="0" borderId="18" xfId="53" applyFont="1" applyBorder="1" applyAlignment="1">
      <alignment horizontal="center" vertical="center"/>
      <protection/>
    </xf>
    <xf numFmtId="0" fontId="53" fillId="0" borderId="22" xfId="53" applyFont="1" applyBorder="1" applyAlignment="1">
      <alignment vertical="center" wrapText="1"/>
      <protection/>
    </xf>
    <xf numFmtId="49" fontId="6" fillId="0" borderId="23" xfId="53" applyNumberFormat="1" applyFont="1" applyBorder="1" applyAlignment="1">
      <alignment horizontal="center" vertical="center"/>
      <protection/>
    </xf>
    <xf numFmtId="0" fontId="6" fillId="0" borderId="16" xfId="53" applyFont="1" applyBorder="1" applyAlignment="1">
      <alignment vertical="center" wrapText="1"/>
      <protection/>
    </xf>
    <xf numFmtId="0" fontId="5" fillId="0" borderId="24" xfId="53" applyFont="1" applyFill="1" applyBorder="1" applyAlignment="1">
      <alignment horizontal="center" vertical="center"/>
      <protection/>
    </xf>
    <xf numFmtId="49" fontId="6" fillId="0" borderId="25" xfId="53" applyNumberFormat="1" applyFont="1" applyBorder="1" applyAlignment="1">
      <alignment horizontal="center" vertical="center"/>
      <protection/>
    </xf>
    <xf numFmtId="49" fontId="6" fillId="0" borderId="26" xfId="53" applyNumberFormat="1" applyFont="1" applyBorder="1" applyAlignment="1">
      <alignment horizontal="center" vertical="center"/>
      <protection/>
    </xf>
    <xf numFmtId="0" fontId="5" fillId="0" borderId="27" xfId="53" applyFont="1" applyBorder="1" applyAlignment="1">
      <alignment horizontal="center" vertical="center"/>
      <protection/>
    </xf>
    <xf numFmtId="0" fontId="5" fillId="0" borderId="27" xfId="53" applyFont="1" applyBorder="1" applyAlignment="1">
      <alignment vertical="center" wrapText="1"/>
      <protection/>
    </xf>
    <xf numFmtId="164" fontId="6" fillId="5" borderId="11" xfId="52" applyNumberFormat="1" applyFont="1" applyFill="1" applyBorder="1" applyAlignment="1">
      <alignment vertical="center"/>
      <protection/>
    </xf>
    <xf numFmtId="164" fontId="7" fillId="0" borderId="10" xfId="49" applyNumberFormat="1" applyFont="1" applyBorder="1">
      <alignment/>
      <protection/>
    </xf>
    <xf numFmtId="164" fontId="53" fillId="0" borderId="20" xfId="49" applyNumberFormat="1" applyFont="1" applyFill="1" applyBorder="1" applyAlignment="1">
      <alignment vertical="center"/>
      <protection/>
    </xf>
    <xf numFmtId="164" fontId="5" fillId="0" borderId="28" xfId="49" applyNumberFormat="1" applyFont="1" applyFill="1" applyBorder="1" applyAlignment="1">
      <alignment vertical="center"/>
      <protection/>
    </xf>
    <xf numFmtId="164" fontId="6" fillId="0" borderId="28" xfId="49" applyNumberFormat="1" applyFont="1" applyFill="1" applyBorder="1" applyAlignment="1">
      <alignment vertical="center"/>
      <protection/>
    </xf>
    <xf numFmtId="164" fontId="6" fillId="0" borderId="29" xfId="49" applyNumberFormat="1" applyFont="1" applyFill="1" applyBorder="1" applyAlignment="1">
      <alignment vertical="center"/>
      <protection/>
    </xf>
    <xf numFmtId="164" fontId="5" fillId="0" borderId="27" xfId="49" applyNumberFormat="1" applyFont="1" applyFill="1" applyBorder="1" applyAlignment="1">
      <alignment vertical="center"/>
      <protection/>
    </xf>
    <xf numFmtId="164" fontId="5" fillId="0" borderId="27" xfId="49" applyNumberFormat="1" applyFont="1" applyBorder="1" applyAlignment="1">
      <alignment vertical="center"/>
      <protection/>
    </xf>
    <xf numFmtId="164" fontId="5" fillId="0" borderId="30" xfId="49" applyNumberFormat="1" applyFont="1" applyBorder="1" applyAlignment="1">
      <alignment vertical="center"/>
      <protection/>
    </xf>
    <xf numFmtId="164" fontId="52" fillId="0" borderId="20" xfId="49" applyNumberFormat="1" applyFont="1" applyFill="1" applyBorder="1" applyAlignment="1">
      <alignment vertical="center"/>
      <protection/>
    </xf>
    <xf numFmtId="164" fontId="52" fillId="0" borderId="31" xfId="49" applyNumberFormat="1" applyFont="1" applyFill="1" applyBorder="1" applyAlignment="1">
      <alignment vertical="center"/>
      <protection/>
    </xf>
    <xf numFmtId="164" fontId="5" fillId="0" borderId="32" xfId="49" applyNumberFormat="1" applyFont="1" applyFill="1" applyBorder="1" applyAlignment="1">
      <alignment vertical="center"/>
      <protection/>
    </xf>
    <xf numFmtId="0" fontId="6" fillId="0" borderId="33" xfId="53" applyFont="1" applyFill="1" applyBorder="1" applyAlignment="1">
      <alignment horizontal="center" vertical="center"/>
      <protection/>
    </xf>
    <xf numFmtId="49" fontId="6" fillId="0" borderId="34" xfId="53" applyNumberFormat="1" applyFont="1" applyBorder="1" applyAlignment="1">
      <alignment horizontal="center" vertical="center"/>
      <protection/>
    </xf>
    <xf numFmtId="49" fontId="6" fillId="0" borderId="35" xfId="53" applyNumberFormat="1" applyFont="1" applyBorder="1" applyAlignment="1">
      <alignment horizontal="center" vertical="center"/>
      <protection/>
    </xf>
    <xf numFmtId="0" fontId="6" fillId="0" borderId="28" xfId="53" applyFont="1" applyBorder="1" applyAlignment="1">
      <alignment horizontal="center" vertical="center"/>
      <protection/>
    </xf>
    <xf numFmtId="0" fontId="6" fillId="0" borderId="34" xfId="53" applyFont="1" applyBorder="1" applyAlignment="1">
      <alignment horizontal="center" vertical="center"/>
      <protection/>
    </xf>
    <xf numFmtId="0" fontId="6" fillId="0" borderId="28" xfId="53" applyFont="1" applyBorder="1" applyAlignment="1">
      <alignment vertical="center" wrapText="1"/>
      <protection/>
    </xf>
    <xf numFmtId="164" fontId="0" fillId="0" borderId="0" xfId="0" applyNumberFormat="1" applyAlignment="1">
      <alignment/>
    </xf>
    <xf numFmtId="164" fontId="5" fillId="0" borderId="32" xfId="49" applyNumberFormat="1" applyFont="1" applyFill="1" applyBorder="1" applyAlignment="1">
      <alignment vertical="center"/>
      <protection/>
    </xf>
    <xf numFmtId="164" fontId="5" fillId="0" borderId="36" xfId="49" applyNumberFormat="1" applyFont="1" applyBorder="1" applyAlignment="1">
      <alignment vertical="center"/>
      <protection/>
    </xf>
    <xf numFmtId="164" fontId="5" fillId="0" borderId="37" xfId="49" applyNumberFormat="1" applyFont="1" applyBorder="1" applyAlignment="1">
      <alignment vertical="center"/>
      <protection/>
    </xf>
    <xf numFmtId="0" fontId="5" fillId="0" borderId="38" xfId="53" applyFont="1" applyFill="1" applyBorder="1" applyAlignment="1">
      <alignment horizontal="center" vertical="center"/>
      <protection/>
    </xf>
    <xf numFmtId="49" fontId="5" fillId="0" borderId="0" xfId="53" applyNumberFormat="1" applyFont="1" applyBorder="1" applyAlignment="1">
      <alignment horizontal="center" vertical="center"/>
      <protection/>
    </xf>
    <xf numFmtId="49" fontId="5" fillId="0" borderId="39" xfId="53" applyNumberFormat="1" applyFont="1" applyBorder="1" applyAlignment="1">
      <alignment horizontal="center" vertical="center"/>
      <protection/>
    </xf>
    <xf numFmtId="0" fontId="5" fillId="0" borderId="32" xfId="53" applyFont="1" applyBorder="1" applyAlignment="1">
      <alignment horizontal="center" vertical="center"/>
      <protection/>
    </xf>
    <xf numFmtId="0" fontId="5" fillId="0" borderId="0" xfId="53" applyFont="1" applyBorder="1" applyAlignment="1">
      <alignment horizontal="center" vertical="center"/>
      <protection/>
    </xf>
    <xf numFmtId="0" fontId="5" fillId="0" borderId="40" xfId="53" applyFont="1" applyBorder="1" applyAlignment="1">
      <alignment vertical="center" wrapText="1"/>
      <protection/>
    </xf>
    <xf numFmtId="0" fontId="6" fillId="5" borderId="11" xfId="52" applyFont="1" applyFill="1" applyBorder="1" applyAlignment="1">
      <alignment horizontal="center" vertical="center"/>
      <protection/>
    </xf>
    <xf numFmtId="0" fontId="54" fillId="0" borderId="0" xfId="0" applyFont="1" applyAlignment="1">
      <alignment horizontal="right"/>
    </xf>
    <xf numFmtId="164" fontId="6" fillId="5" borderId="41" xfId="52" applyNumberFormat="1" applyFont="1" applyFill="1" applyBorder="1" applyAlignment="1">
      <alignment vertical="center"/>
      <protection/>
    </xf>
    <xf numFmtId="164" fontId="52" fillId="0" borderId="42" xfId="49" applyNumberFormat="1" applyFont="1" applyBorder="1">
      <alignment/>
      <protection/>
    </xf>
    <xf numFmtId="164" fontId="53" fillId="0" borderId="43" xfId="49" applyNumberFormat="1" applyFont="1" applyBorder="1">
      <alignment/>
      <protection/>
    </xf>
    <xf numFmtId="0" fontId="5" fillId="0" borderId="27" xfId="53" applyFont="1" applyBorder="1" applyAlignment="1">
      <alignment vertical="center" wrapText="1"/>
      <protection/>
    </xf>
    <xf numFmtId="0" fontId="9" fillId="0" borderId="0" xfId="50" applyFont="1" applyFill="1">
      <alignment/>
      <protection/>
    </xf>
    <xf numFmtId="0" fontId="9" fillId="0" borderId="0" xfId="50" applyFont="1" applyFill="1" applyAlignment="1">
      <alignment horizontal="right"/>
      <protection/>
    </xf>
    <xf numFmtId="0" fontId="2" fillId="0" borderId="0" xfId="50">
      <alignment/>
      <protection/>
    </xf>
    <xf numFmtId="0" fontId="10" fillId="35" borderId="10" xfId="50" applyFont="1" applyFill="1" applyBorder="1" applyAlignment="1">
      <alignment horizontal="center" vertical="center" wrapText="1"/>
      <protection/>
    </xf>
    <xf numFmtId="0" fontId="10" fillId="35" borderId="12" xfId="50" applyFont="1" applyFill="1" applyBorder="1" applyAlignment="1">
      <alignment horizontal="center" vertical="center" wrapText="1"/>
      <protection/>
    </xf>
    <xf numFmtId="0" fontId="10" fillId="35" borderId="41" xfId="50" applyFont="1" applyFill="1" applyBorder="1" applyAlignment="1">
      <alignment horizontal="center" vertical="center" wrapText="1"/>
      <protection/>
    </xf>
    <xf numFmtId="0" fontId="11" fillId="0" borderId="44" xfId="50" applyFont="1" applyBorder="1" applyAlignment="1">
      <alignment vertical="center" wrapText="1"/>
      <protection/>
    </xf>
    <xf numFmtId="0" fontId="11" fillId="0" borderId="31" xfId="50" applyFont="1" applyBorder="1" applyAlignment="1">
      <alignment horizontal="right" vertical="center" wrapText="1"/>
      <protection/>
    </xf>
    <xf numFmtId="4" fontId="11" fillId="0" borderId="31" xfId="50" applyNumberFormat="1" applyFont="1" applyBorder="1" applyAlignment="1">
      <alignment horizontal="right" vertical="center" wrapText="1"/>
      <protection/>
    </xf>
    <xf numFmtId="4" fontId="11" fillId="0" borderId="42" xfId="50" applyNumberFormat="1" applyFont="1" applyBorder="1" applyAlignment="1">
      <alignment horizontal="right" vertical="center" wrapText="1"/>
      <protection/>
    </xf>
    <xf numFmtId="0" fontId="12" fillId="0" borderId="45" xfId="50" applyFont="1" applyBorder="1" applyAlignment="1">
      <alignment vertical="center" wrapText="1"/>
      <protection/>
    </xf>
    <xf numFmtId="0" fontId="12" fillId="0" borderId="46" xfId="50" applyFont="1" applyBorder="1" applyAlignment="1">
      <alignment horizontal="right" vertical="center" wrapText="1"/>
      <protection/>
    </xf>
    <xf numFmtId="4" fontId="12" fillId="0" borderId="46" xfId="50" applyNumberFormat="1" applyFont="1" applyBorder="1" applyAlignment="1">
      <alignment horizontal="right" vertical="center" wrapText="1"/>
      <protection/>
    </xf>
    <xf numFmtId="4" fontId="12" fillId="0" borderId="46" xfId="50" applyNumberFormat="1" applyFont="1" applyBorder="1" applyAlignment="1">
      <alignment vertical="center"/>
      <protection/>
    </xf>
    <xf numFmtId="4" fontId="12" fillId="0" borderId="37" xfId="50" applyNumberFormat="1" applyFont="1" applyBorder="1" applyAlignment="1">
      <alignment vertical="center"/>
      <protection/>
    </xf>
    <xf numFmtId="4" fontId="2" fillId="0" borderId="0" xfId="50" applyNumberFormat="1">
      <alignment/>
      <protection/>
    </xf>
    <xf numFmtId="4" fontId="12" fillId="0" borderId="31" xfId="50" applyNumberFormat="1" applyFont="1" applyBorder="1" applyAlignment="1">
      <alignment horizontal="right" vertical="center" wrapText="1"/>
      <protection/>
    </xf>
    <xf numFmtId="0" fontId="11" fillId="0" borderId="45" xfId="50" applyFont="1" applyBorder="1" applyAlignment="1">
      <alignment vertical="center" wrapText="1"/>
      <protection/>
    </xf>
    <xf numFmtId="4" fontId="11" fillId="0" borderId="46" xfId="50" applyNumberFormat="1" applyFont="1" applyBorder="1" applyAlignment="1">
      <alignment horizontal="right" vertical="center" wrapText="1"/>
      <protection/>
    </xf>
    <xf numFmtId="4" fontId="11" fillId="0" borderId="37" xfId="50" applyNumberFormat="1" applyFont="1" applyBorder="1" applyAlignment="1">
      <alignment horizontal="right" vertical="center" wrapText="1"/>
      <protection/>
    </xf>
    <xf numFmtId="4" fontId="12" fillId="0" borderId="37" xfId="50" applyNumberFormat="1" applyFont="1" applyBorder="1" applyAlignment="1">
      <alignment horizontal="right" vertical="center" wrapText="1"/>
      <protection/>
    </xf>
    <xf numFmtId="0" fontId="11" fillId="0" borderId="46" xfId="50" applyFont="1" applyBorder="1" applyAlignment="1">
      <alignment horizontal="right" vertical="center" wrapText="1"/>
      <protection/>
    </xf>
    <xf numFmtId="0" fontId="12" fillId="0" borderId="21" xfId="50" applyFont="1" applyBorder="1" applyAlignment="1">
      <alignment vertical="center" wrapText="1"/>
      <protection/>
    </xf>
    <xf numFmtId="0" fontId="12" fillId="0" borderId="20" xfId="50" applyFont="1" applyBorder="1" applyAlignment="1">
      <alignment horizontal="right" vertical="center" wrapText="1"/>
      <protection/>
    </xf>
    <xf numFmtId="4" fontId="12" fillId="0" borderId="20" xfId="50" applyNumberFormat="1" applyFont="1" applyBorder="1" applyAlignment="1">
      <alignment horizontal="right" vertical="center" wrapText="1"/>
      <protection/>
    </xf>
    <xf numFmtId="4" fontId="12" fillId="0" borderId="47" xfId="50" applyNumberFormat="1" applyFont="1" applyBorder="1" applyAlignment="1">
      <alignment horizontal="right" vertical="center" wrapText="1"/>
      <protection/>
    </xf>
    <xf numFmtId="0" fontId="11" fillId="0" borderId="10" xfId="50" applyFont="1" applyBorder="1" applyAlignment="1">
      <alignment vertical="center" wrapText="1"/>
      <protection/>
    </xf>
    <xf numFmtId="0" fontId="11" fillId="0" borderId="12" xfId="50" applyFont="1" applyBorder="1" applyAlignment="1">
      <alignment horizontal="right" vertical="center" wrapText="1"/>
      <protection/>
    </xf>
    <xf numFmtId="4" fontId="11" fillId="0" borderId="12" xfId="50" applyNumberFormat="1" applyFont="1" applyBorder="1" applyAlignment="1">
      <alignment horizontal="right" vertical="center" wrapText="1"/>
      <protection/>
    </xf>
    <xf numFmtId="4" fontId="11" fillId="0" borderId="41" xfId="50" applyNumberFormat="1" applyFont="1" applyBorder="1" applyAlignment="1">
      <alignment horizontal="right" vertical="center" wrapText="1"/>
      <protection/>
    </xf>
    <xf numFmtId="0" fontId="9" fillId="0" borderId="0" xfId="50" applyFont="1" applyFill="1" applyBorder="1">
      <alignment/>
      <protection/>
    </xf>
    <xf numFmtId="166" fontId="9" fillId="0" borderId="48" xfId="50" applyNumberFormat="1" applyFont="1" applyFill="1" applyBorder="1" applyAlignment="1">
      <alignment horizontal="right"/>
      <protection/>
    </xf>
    <xf numFmtId="0" fontId="12" fillId="0" borderId="44" xfId="50" applyFont="1" applyBorder="1" applyAlignment="1">
      <alignment horizontal="left" vertical="center" wrapText="1"/>
      <protection/>
    </xf>
    <xf numFmtId="0" fontId="12" fillId="0" borderId="31" xfId="50" applyFont="1" applyBorder="1" applyAlignment="1">
      <alignment horizontal="right" vertical="center" wrapText="1"/>
      <protection/>
    </xf>
    <xf numFmtId="4" fontId="12" fillId="0" borderId="42" xfId="50" applyNumberFormat="1" applyFont="1" applyBorder="1" applyAlignment="1">
      <alignment horizontal="right" vertical="center" wrapText="1"/>
      <protection/>
    </xf>
    <xf numFmtId="0" fontId="12" fillId="0" borderId="45" xfId="50" applyFont="1" applyBorder="1" applyAlignment="1">
      <alignment horizontal="left" vertical="center" wrapText="1"/>
      <protection/>
    </xf>
    <xf numFmtId="0" fontId="11" fillId="0" borderId="10" xfId="50" applyFont="1" applyBorder="1" applyAlignment="1">
      <alignment horizontal="left" vertical="center" wrapText="1"/>
      <protection/>
    </xf>
    <xf numFmtId="0" fontId="8" fillId="35" borderId="48" xfId="50" applyFont="1" applyFill="1" applyBorder="1" applyAlignment="1">
      <alignment horizontal="center"/>
      <protection/>
    </xf>
    <xf numFmtId="0" fontId="4" fillId="0" borderId="0" xfId="49" applyFont="1" applyFill="1" applyAlignment="1">
      <alignment horizontal="center"/>
      <protection/>
    </xf>
    <xf numFmtId="0" fontId="51" fillId="0" borderId="0" xfId="51" applyFont="1" applyAlignment="1">
      <alignment horizontal="center"/>
      <protection/>
    </xf>
    <xf numFmtId="0" fontId="4" fillId="0" borderId="0" xfId="49" applyFont="1" applyAlignment="1">
      <alignment horizontal="center"/>
      <protection/>
    </xf>
    <xf numFmtId="0" fontId="6" fillId="5" borderId="11" xfId="52" applyFont="1" applyFill="1" applyBorder="1" applyAlignment="1">
      <alignment horizontal="center" vertical="center"/>
      <protection/>
    </xf>
    <xf numFmtId="0" fontId="6" fillId="5" borderId="49" xfId="52" applyFont="1" applyFill="1" applyBorder="1" applyAlignment="1">
      <alignment horizontal="center" vertical="center"/>
      <protection/>
    </xf>
    <xf numFmtId="0" fontId="6" fillId="0" borderId="11" xfId="52" applyFont="1" applyFill="1" applyBorder="1" applyAlignment="1">
      <alignment horizontal="center" vertical="center"/>
      <protection/>
    </xf>
    <xf numFmtId="0" fontId="6" fillId="0" borderId="49" xfId="52" applyFont="1" applyFill="1" applyBorder="1" applyAlignment="1">
      <alignment horizontal="center" vertical="center"/>
      <protection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Normální 3" xfId="48"/>
    <cellStyle name="Normální 4" xfId="49"/>
    <cellStyle name="Normální 5" xfId="50"/>
    <cellStyle name="normální_2. Rozpočet 2007 - tabulky" xfId="51"/>
    <cellStyle name="normální_Rozpis výdajů 03 bez PO_04 - OSMTVS" xfId="52"/>
    <cellStyle name="normální_Rozpis výdajů 03 bez PO_UR 2008 1-168 tisk" xfId="53"/>
    <cellStyle name="Poznámka" xfId="54"/>
    <cellStyle name="Percent" xfId="55"/>
    <cellStyle name="Propojená buňka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">
      <selection activeCell="C39" sqref="C39"/>
    </sheetView>
  </sheetViews>
  <sheetFormatPr defaultColWidth="9.140625" defaultRowHeight="15"/>
  <cols>
    <col min="1" max="1" width="36.57421875" style="74" bestFit="1" customWidth="1"/>
    <col min="2" max="2" width="7.28125" style="74" customWidth="1"/>
    <col min="3" max="3" width="13.8515625" style="74" customWidth="1"/>
    <col min="4" max="4" width="10.00390625" style="74" bestFit="1" customWidth="1"/>
    <col min="5" max="5" width="14.140625" style="74" customWidth="1"/>
    <col min="6" max="9" width="9.140625" style="74" customWidth="1"/>
    <col min="10" max="10" width="11.7109375" style="74" bestFit="1" customWidth="1"/>
    <col min="11" max="16384" width="9.140625" style="74" customWidth="1"/>
  </cols>
  <sheetData>
    <row r="1" spans="1:5" ht="13.5" thickBot="1">
      <c r="A1" s="109" t="s">
        <v>21</v>
      </c>
      <c r="B1" s="109"/>
      <c r="C1" s="72"/>
      <c r="D1" s="72"/>
      <c r="E1" s="73" t="s">
        <v>22</v>
      </c>
    </row>
    <row r="2" spans="1:5" ht="24.75" thickBot="1">
      <c r="A2" s="75" t="s">
        <v>23</v>
      </c>
      <c r="B2" s="76" t="s">
        <v>3</v>
      </c>
      <c r="C2" s="77" t="s">
        <v>24</v>
      </c>
      <c r="D2" s="77" t="s">
        <v>25</v>
      </c>
      <c r="E2" s="77" t="s">
        <v>24</v>
      </c>
    </row>
    <row r="3" spans="1:5" ht="15" customHeight="1">
      <c r="A3" s="78" t="s">
        <v>26</v>
      </c>
      <c r="B3" s="79" t="s">
        <v>27</v>
      </c>
      <c r="C3" s="80">
        <f>C4+C5+C6</f>
        <v>2363083.33</v>
      </c>
      <c r="D3" s="80">
        <f>D4+D5+D6</f>
        <v>0</v>
      </c>
      <c r="E3" s="81">
        <f aca="true" t="shared" si="0" ref="E3:E23">C3+D3</f>
        <v>2363083.33</v>
      </c>
    </row>
    <row r="4" spans="1:10" ht="15" customHeight="1">
      <c r="A4" s="82" t="s">
        <v>28</v>
      </c>
      <c r="B4" s="83" t="s">
        <v>29</v>
      </c>
      <c r="C4" s="84">
        <v>2220140.21</v>
      </c>
      <c r="D4" s="85">
        <v>0</v>
      </c>
      <c r="E4" s="86">
        <f t="shared" si="0"/>
        <v>2220140.21</v>
      </c>
      <c r="J4" s="87"/>
    </row>
    <row r="5" spans="1:5" ht="15" customHeight="1">
      <c r="A5" s="82" t="s">
        <v>30</v>
      </c>
      <c r="B5" s="83" t="s">
        <v>31</v>
      </c>
      <c r="C5" s="84">
        <v>141417.56</v>
      </c>
      <c r="D5" s="88">
        <v>0</v>
      </c>
      <c r="E5" s="86">
        <f t="shared" si="0"/>
        <v>141417.56</v>
      </c>
    </row>
    <row r="6" spans="1:5" ht="15" customHeight="1">
      <c r="A6" s="82" t="s">
        <v>32</v>
      </c>
      <c r="B6" s="83" t="s">
        <v>33</v>
      </c>
      <c r="C6" s="84">
        <v>1525.56</v>
      </c>
      <c r="D6" s="84">
        <v>0</v>
      </c>
      <c r="E6" s="86">
        <f t="shared" si="0"/>
        <v>1525.56</v>
      </c>
    </row>
    <row r="7" spans="1:5" ht="15" customHeight="1">
      <c r="A7" s="89" t="s">
        <v>34</v>
      </c>
      <c r="B7" s="83" t="s">
        <v>35</v>
      </c>
      <c r="C7" s="90">
        <f>C8+C13</f>
        <v>4840158.11</v>
      </c>
      <c r="D7" s="90">
        <f>D8+D13</f>
        <v>0</v>
      </c>
      <c r="E7" s="91">
        <f t="shared" si="0"/>
        <v>4840158.11</v>
      </c>
    </row>
    <row r="8" spans="1:5" ht="15" customHeight="1">
      <c r="A8" s="82" t="s">
        <v>36</v>
      </c>
      <c r="B8" s="83" t="s">
        <v>37</v>
      </c>
      <c r="C8" s="84">
        <f>C9+C10+C11+C12</f>
        <v>4128726.04</v>
      </c>
      <c r="D8" s="84">
        <f>D9+D10+D11+D12</f>
        <v>0</v>
      </c>
      <c r="E8" s="92">
        <f t="shared" si="0"/>
        <v>4128726.04</v>
      </c>
    </row>
    <row r="9" spans="1:5" ht="15" customHeight="1">
      <c r="A9" s="82" t="s">
        <v>38</v>
      </c>
      <c r="B9" s="83" t="s">
        <v>39</v>
      </c>
      <c r="C9" s="84">
        <v>61072</v>
      </c>
      <c r="D9" s="84">
        <v>0</v>
      </c>
      <c r="E9" s="92">
        <f t="shared" si="0"/>
        <v>61072</v>
      </c>
    </row>
    <row r="10" spans="1:5" ht="15" customHeight="1">
      <c r="A10" s="82" t="s">
        <v>40</v>
      </c>
      <c r="B10" s="83" t="s">
        <v>37</v>
      </c>
      <c r="C10" s="84">
        <v>4032423.87</v>
      </c>
      <c r="D10" s="84">
        <v>0</v>
      </c>
      <c r="E10" s="92">
        <f t="shared" si="0"/>
        <v>4032423.87</v>
      </c>
    </row>
    <row r="11" spans="1:5" ht="15" customHeight="1">
      <c r="A11" s="82" t="s">
        <v>41</v>
      </c>
      <c r="B11" s="83" t="s">
        <v>42</v>
      </c>
      <c r="C11" s="84">
        <v>10460.17</v>
      </c>
      <c r="D11" s="84">
        <v>0</v>
      </c>
      <c r="E11" s="92">
        <f>SUM(C11:D11)</f>
        <v>10460.17</v>
      </c>
    </row>
    <row r="12" spans="1:5" ht="15" customHeight="1">
      <c r="A12" s="82" t="s">
        <v>43</v>
      </c>
      <c r="B12" s="83">
        <v>4121</v>
      </c>
      <c r="C12" s="84">
        <v>24770</v>
      </c>
      <c r="D12" s="84">
        <v>0</v>
      </c>
      <c r="E12" s="92">
        <f>SUM(C12:D12)</f>
        <v>24770</v>
      </c>
    </row>
    <row r="13" spans="1:5" ht="15" customHeight="1">
      <c r="A13" s="82" t="s">
        <v>44</v>
      </c>
      <c r="B13" s="83" t="s">
        <v>45</v>
      </c>
      <c r="C13" s="84">
        <f>C14+C15+C16</f>
        <v>711432.0700000001</v>
      </c>
      <c r="D13" s="84">
        <f>D14+D15+D16</f>
        <v>0</v>
      </c>
      <c r="E13" s="92">
        <f t="shared" si="0"/>
        <v>711432.0700000001</v>
      </c>
    </row>
    <row r="14" spans="1:5" ht="15" customHeight="1">
      <c r="A14" s="82" t="s">
        <v>46</v>
      </c>
      <c r="B14" s="83" t="s">
        <v>45</v>
      </c>
      <c r="C14" s="84">
        <v>709937.4</v>
      </c>
      <c r="D14" s="84">
        <v>0</v>
      </c>
      <c r="E14" s="92">
        <f t="shared" si="0"/>
        <v>709937.4</v>
      </c>
    </row>
    <row r="15" spans="1:5" ht="15" customHeight="1">
      <c r="A15" s="82" t="s">
        <v>47</v>
      </c>
      <c r="B15" s="83">
        <v>4221</v>
      </c>
      <c r="C15" s="84">
        <v>0</v>
      </c>
      <c r="D15" s="84">
        <v>0</v>
      </c>
      <c r="E15" s="92">
        <f>SUM(C15:D15)</f>
        <v>0</v>
      </c>
    </row>
    <row r="16" spans="1:5" ht="15" customHeight="1">
      <c r="A16" s="82" t="s">
        <v>48</v>
      </c>
      <c r="B16" s="83">
        <v>4232</v>
      </c>
      <c r="C16" s="84">
        <v>1494.67</v>
      </c>
      <c r="D16" s="84">
        <v>0</v>
      </c>
      <c r="E16" s="92">
        <f>SUM(C16:D16)</f>
        <v>1494.67</v>
      </c>
    </row>
    <row r="17" spans="1:5" ht="15" customHeight="1">
      <c r="A17" s="89" t="s">
        <v>49</v>
      </c>
      <c r="B17" s="93" t="s">
        <v>50</v>
      </c>
      <c r="C17" s="90">
        <f>C3+C7</f>
        <v>7203241.44</v>
      </c>
      <c r="D17" s="90">
        <f>D3+D7</f>
        <v>0</v>
      </c>
      <c r="E17" s="91">
        <f t="shared" si="0"/>
        <v>7203241.44</v>
      </c>
    </row>
    <row r="18" spans="1:5" ht="15" customHeight="1">
      <c r="A18" s="89" t="s">
        <v>51</v>
      </c>
      <c r="B18" s="93" t="s">
        <v>52</v>
      </c>
      <c r="C18" s="90">
        <f>SUM(C19:C22)</f>
        <v>940852.76</v>
      </c>
      <c r="D18" s="90">
        <f>SUM(D19:D22)</f>
        <v>0</v>
      </c>
      <c r="E18" s="91">
        <f t="shared" si="0"/>
        <v>940852.76</v>
      </c>
    </row>
    <row r="19" spans="1:5" ht="15" customHeight="1">
      <c r="A19" s="82" t="s">
        <v>53</v>
      </c>
      <c r="B19" s="83" t="s">
        <v>54</v>
      </c>
      <c r="C19" s="84">
        <v>84875.51</v>
      </c>
      <c r="D19" s="84">
        <v>0</v>
      </c>
      <c r="E19" s="92">
        <f t="shared" si="0"/>
        <v>84875.51</v>
      </c>
    </row>
    <row r="20" spans="1:5" ht="15" customHeight="1">
      <c r="A20" s="82" t="s">
        <v>55</v>
      </c>
      <c r="B20" s="83">
        <v>8115</v>
      </c>
      <c r="C20" s="84">
        <v>952852.25</v>
      </c>
      <c r="D20" s="84">
        <v>0</v>
      </c>
      <c r="E20" s="92">
        <f>SUM(C20:D20)</f>
        <v>952852.25</v>
      </c>
    </row>
    <row r="21" spans="1:5" ht="15" customHeight="1">
      <c r="A21" s="82" t="s">
        <v>56</v>
      </c>
      <c r="B21" s="83">
        <v>8123</v>
      </c>
      <c r="C21" s="84">
        <v>0</v>
      </c>
      <c r="D21" s="84">
        <v>0</v>
      </c>
      <c r="E21" s="92">
        <f>C21+D21</f>
        <v>0</v>
      </c>
    </row>
    <row r="22" spans="1:5" ht="15" customHeight="1" thickBot="1">
      <c r="A22" s="94" t="s">
        <v>57</v>
      </c>
      <c r="B22" s="95">
        <v>-8124</v>
      </c>
      <c r="C22" s="96">
        <v>-96875</v>
      </c>
      <c r="D22" s="96">
        <v>0</v>
      </c>
      <c r="E22" s="97">
        <f>C22+D22</f>
        <v>-96875</v>
      </c>
    </row>
    <row r="23" spans="1:5" ht="15" customHeight="1" thickBot="1">
      <c r="A23" s="98" t="s">
        <v>58</v>
      </c>
      <c r="B23" s="99"/>
      <c r="C23" s="100">
        <f>C3+C7+C18</f>
        <v>8144094.2</v>
      </c>
      <c r="D23" s="100">
        <f>D17+D18</f>
        <v>0</v>
      </c>
      <c r="E23" s="101">
        <f t="shared" si="0"/>
        <v>8144094.2</v>
      </c>
    </row>
    <row r="24" spans="1:5" ht="13.5" thickBot="1">
      <c r="A24" s="109" t="s">
        <v>59</v>
      </c>
      <c r="B24" s="109"/>
      <c r="C24" s="102"/>
      <c r="D24" s="102"/>
      <c r="E24" s="103" t="s">
        <v>22</v>
      </c>
    </row>
    <row r="25" spans="1:5" ht="24.75" thickBot="1">
      <c r="A25" s="75" t="s">
        <v>60</v>
      </c>
      <c r="B25" s="76" t="s">
        <v>61</v>
      </c>
      <c r="C25" s="77" t="s">
        <v>24</v>
      </c>
      <c r="D25" s="77" t="s">
        <v>25</v>
      </c>
      <c r="E25" s="77" t="s">
        <v>24</v>
      </c>
    </row>
    <row r="26" spans="1:5" ht="15" customHeight="1">
      <c r="A26" s="104" t="s">
        <v>62</v>
      </c>
      <c r="B26" s="105" t="s">
        <v>63</v>
      </c>
      <c r="C26" s="88">
        <v>26192.5</v>
      </c>
      <c r="D26" s="88">
        <v>0</v>
      </c>
      <c r="E26" s="106">
        <f>C26+D26</f>
        <v>26192.5</v>
      </c>
    </row>
    <row r="27" spans="1:5" ht="15" customHeight="1">
      <c r="A27" s="107" t="s">
        <v>64</v>
      </c>
      <c r="B27" s="83" t="s">
        <v>63</v>
      </c>
      <c r="C27" s="84">
        <v>242489.92</v>
      </c>
      <c r="D27" s="88">
        <v>0</v>
      </c>
      <c r="E27" s="106">
        <f aca="true" t="shared" si="1" ref="E27:E41">C27+D27</f>
        <v>242489.92</v>
      </c>
    </row>
    <row r="28" spans="1:5" ht="15" customHeight="1">
      <c r="A28" s="107" t="s">
        <v>65</v>
      </c>
      <c r="B28" s="83" t="s">
        <v>63</v>
      </c>
      <c r="C28" s="84">
        <v>882990.86</v>
      </c>
      <c r="D28" s="88">
        <v>0</v>
      </c>
      <c r="E28" s="106">
        <f t="shared" si="1"/>
        <v>882990.86</v>
      </c>
    </row>
    <row r="29" spans="1:5" ht="15" customHeight="1">
      <c r="A29" s="107" t="s">
        <v>66</v>
      </c>
      <c r="B29" s="83" t="s">
        <v>63</v>
      </c>
      <c r="C29" s="84">
        <v>649814.3500000001</v>
      </c>
      <c r="D29" s="88">
        <v>0</v>
      </c>
      <c r="E29" s="106">
        <f t="shared" si="1"/>
        <v>649814.3500000001</v>
      </c>
    </row>
    <row r="30" spans="1:5" ht="15" customHeight="1">
      <c r="A30" s="107" t="s">
        <v>67</v>
      </c>
      <c r="B30" s="83" t="s">
        <v>63</v>
      </c>
      <c r="C30" s="84">
        <v>3621391.4999999995</v>
      </c>
      <c r="D30" s="88">
        <v>0</v>
      </c>
      <c r="E30" s="106">
        <f>C30+D30</f>
        <v>3621391.4999999995</v>
      </c>
    </row>
    <row r="31" spans="1:5" ht="15" customHeight="1">
      <c r="A31" s="107" t="s">
        <v>68</v>
      </c>
      <c r="B31" s="83" t="s">
        <v>69</v>
      </c>
      <c r="C31" s="84">
        <v>453659.3599999999</v>
      </c>
      <c r="D31" s="88">
        <v>0</v>
      </c>
      <c r="E31" s="106">
        <f t="shared" si="1"/>
        <v>453659.3599999999</v>
      </c>
    </row>
    <row r="32" spans="1:5" ht="15" customHeight="1">
      <c r="A32" s="107" t="s">
        <v>70</v>
      </c>
      <c r="B32" s="83" t="s">
        <v>63</v>
      </c>
      <c r="C32" s="84">
        <v>65586</v>
      </c>
      <c r="D32" s="88">
        <v>0</v>
      </c>
      <c r="E32" s="106">
        <f t="shared" si="1"/>
        <v>65586</v>
      </c>
    </row>
    <row r="33" spans="1:5" ht="15" customHeight="1">
      <c r="A33" s="107" t="s">
        <v>71</v>
      </c>
      <c r="B33" s="83" t="s">
        <v>72</v>
      </c>
      <c r="C33" s="84">
        <v>932786.0099999999</v>
      </c>
      <c r="D33" s="88">
        <v>0</v>
      </c>
      <c r="E33" s="106">
        <f t="shared" si="1"/>
        <v>932786.0099999999</v>
      </c>
    </row>
    <row r="34" spans="1:5" ht="15" customHeight="1">
      <c r="A34" s="107" t="s">
        <v>73</v>
      </c>
      <c r="B34" s="83" t="s">
        <v>72</v>
      </c>
      <c r="C34" s="84">
        <v>0</v>
      </c>
      <c r="D34" s="88">
        <v>0</v>
      </c>
      <c r="E34" s="106">
        <f t="shared" si="1"/>
        <v>0</v>
      </c>
    </row>
    <row r="35" spans="1:5" ht="15" customHeight="1">
      <c r="A35" s="107" t="s">
        <v>74</v>
      </c>
      <c r="B35" s="83" t="s">
        <v>69</v>
      </c>
      <c r="C35" s="84">
        <v>1074867.06</v>
      </c>
      <c r="D35" s="88">
        <v>0</v>
      </c>
      <c r="E35" s="106">
        <f t="shared" si="1"/>
        <v>1074867.06</v>
      </c>
    </row>
    <row r="36" spans="1:5" ht="15" customHeight="1">
      <c r="A36" s="107" t="s">
        <v>75</v>
      </c>
      <c r="B36" s="83" t="s">
        <v>69</v>
      </c>
      <c r="C36" s="84">
        <v>22000</v>
      </c>
      <c r="D36" s="88">
        <v>0</v>
      </c>
      <c r="E36" s="106">
        <f t="shared" si="1"/>
        <v>22000</v>
      </c>
    </row>
    <row r="37" spans="1:5" ht="15" customHeight="1">
      <c r="A37" s="107" t="s">
        <v>76</v>
      </c>
      <c r="B37" s="83" t="s">
        <v>63</v>
      </c>
      <c r="C37" s="84">
        <v>5434.02</v>
      </c>
      <c r="D37" s="88">
        <v>0</v>
      </c>
      <c r="E37" s="106">
        <f t="shared" si="1"/>
        <v>5434.02</v>
      </c>
    </row>
    <row r="38" spans="1:5" ht="15" customHeight="1">
      <c r="A38" s="107" t="s">
        <v>77</v>
      </c>
      <c r="B38" s="83" t="s">
        <v>69</v>
      </c>
      <c r="C38" s="84">
        <v>83923.1</v>
      </c>
      <c r="D38" s="88">
        <v>0</v>
      </c>
      <c r="E38" s="106">
        <f>C38+D38</f>
        <v>83923.1</v>
      </c>
    </row>
    <row r="39" spans="1:5" ht="15" customHeight="1">
      <c r="A39" s="107" t="s">
        <v>78</v>
      </c>
      <c r="B39" s="83" t="s">
        <v>69</v>
      </c>
      <c r="C39" s="84">
        <v>5317.28</v>
      </c>
      <c r="D39" s="88">
        <v>0</v>
      </c>
      <c r="E39" s="106">
        <f t="shared" si="1"/>
        <v>5317.28</v>
      </c>
    </row>
    <row r="40" spans="1:5" ht="15" customHeight="1">
      <c r="A40" s="107" t="s">
        <v>79</v>
      </c>
      <c r="B40" s="83" t="s">
        <v>69</v>
      </c>
      <c r="C40" s="84">
        <v>73602.25</v>
      </c>
      <c r="D40" s="88">
        <v>0</v>
      </c>
      <c r="E40" s="106">
        <f t="shared" si="1"/>
        <v>73602.25</v>
      </c>
    </row>
    <row r="41" spans="1:5" ht="15" customHeight="1" thickBot="1">
      <c r="A41" s="107" t="s">
        <v>80</v>
      </c>
      <c r="B41" s="83" t="s">
        <v>69</v>
      </c>
      <c r="C41" s="84">
        <v>4039.987</v>
      </c>
      <c r="D41" s="88">
        <v>0</v>
      </c>
      <c r="E41" s="106">
        <f t="shared" si="1"/>
        <v>4039.987</v>
      </c>
    </row>
    <row r="42" spans="1:5" ht="15" customHeight="1" thickBot="1">
      <c r="A42" s="108" t="s">
        <v>81</v>
      </c>
      <c r="B42" s="99"/>
      <c r="C42" s="100">
        <f>C26+C27+C28+C29+C30+C31+C32+C33+C34+C35+C36+C37+C38+C39+C40+C41</f>
        <v>8144094.197</v>
      </c>
      <c r="D42" s="100">
        <f>SUM(D26:D41)</f>
        <v>0</v>
      </c>
      <c r="E42" s="101">
        <f>SUM(E26:E41)</f>
        <v>8144094.197</v>
      </c>
    </row>
    <row r="43" spans="3:5" ht="12.75">
      <c r="C43" s="87"/>
      <c r="E43" s="87"/>
    </row>
  </sheetData>
  <sheetProtection/>
  <mergeCells count="2">
    <mergeCell ref="A1:B1"/>
    <mergeCell ref="A24:B2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tabSelected="1" zoomScale="130" zoomScaleNormal="130" zoomScalePageLayoutView="0" workbookViewId="0" topLeftCell="A1">
      <selection activeCell="I8" sqref="I8"/>
    </sheetView>
  </sheetViews>
  <sheetFormatPr defaultColWidth="9.140625" defaultRowHeight="15"/>
  <cols>
    <col min="1" max="1" width="3.8515625" style="0" customWidth="1"/>
    <col min="3" max="5" width="4.421875" style="0" bestFit="1" customWidth="1"/>
    <col min="6" max="6" width="38.421875" style="0" customWidth="1"/>
    <col min="7" max="7" width="7.8515625" style="0" bestFit="1" customWidth="1"/>
    <col min="8" max="8" width="8.7109375" style="0" bestFit="1" customWidth="1"/>
    <col min="9" max="9" width="8.7109375" style="0" customWidth="1"/>
    <col min="10" max="10" width="10.7109375" style="0" bestFit="1" customWidth="1"/>
  </cols>
  <sheetData>
    <row r="1" ht="15.75">
      <c r="I1" s="67" t="s">
        <v>20</v>
      </c>
    </row>
    <row r="2" ht="15">
      <c r="I2" s="10"/>
    </row>
    <row r="3" spans="1:9" ht="15.75">
      <c r="A3" s="110" t="s">
        <v>17</v>
      </c>
      <c r="B3" s="110"/>
      <c r="C3" s="110"/>
      <c r="D3" s="110"/>
      <c r="E3" s="110"/>
      <c r="F3" s="110"/>
      <c r="G3" s="110"/>
      <c r="H3" s="110"/>
      <c r="I3" s="110"/>
    </row>
    <row r="4" spans="1:9" ht="18">
      <c r="A4" s="111" t="s">
        <v>15</v>
      </c>
      <c r="B4" s="111"/>
      <c r="C4" s="111"/>
      <c r="D4" s="111"/>
      <c r="E4" s="111"/>
      <c r="F4" s="111"/>
      <c r="G4" s="111"/>
      <c r="H4" s="111"/>
      <c r="I4" s="111"/>
    </row>
    <row r="5" spans="1:9" ht="15.75">
      <c r="A5" s="112" t="s">
        <v>16</v>
      </c>
      <c r="B5" s="112"/>
      <c r="C5" s="112"/>
      <c r="D5" s="112"/>
      <c r="E5" s="112"/>
      <c r="F5" s="112"/>
      <c r="G5" s="112"/>
      <c r="H5" s="112"/>
      <c r="I5" s="112"/>
    </row>
    <row r="7" ht="15.75" thickBot="1">
      <c r="I7" t="s">
        <v>91</v>
      </c>
    </row>
    <row r="8" spans="1:9" ht="23.25" thickBot="1">
      <c r="A8" s="1" t="s">
        <v>0</v>
      </c>
      <c r="B8" s="115" t="s">
        <v>1</v>
      </c>
      <c r="C8" s="116"/>
      <c r="D8" s="3" t="s">
        <v>2</v>
      </c>
      <c r="E8" s="2" t="s">
        <v>3</v>
      </c>
      <c r="F8" s="4" t="s">
        <v>4</v>
      </c>
      <c r="G8" s="5" t="s">
        <v>5</v>
      </c>
      <c r="H8" s="8" t="s">
        <v>6</v>
      </c>
      <c r="I8" s="9" t="s">
        <v>7</v>
      </c>
    </row>
    <row r="9" spans="1:9" ht="15.75" thickBot="1">
      <c r="A9" s="6" t="s">
        <v>8</v>
      </c>
      <c r="B9" s="113" t="s">
        <v>9</v>
      </c>
      <c r="C9" s="114"/>
      <c r="D9" s="66" t="s">
        <v>9</v>
      </c>
      <c r="E9" s="66" t="s">
        <v>9</v>
      </c>
      <c r="F9" s="7" t="s">
        <v>10</v>
      </c>
      <c r="G9" s="38">
        <v>5000</v>
      </c>
      <c r="H9" s="39">
        <v>0</v>
      </c>
      <c r="I9" s="68">
        <v>5000</v>
      </c>
    </row>
    <row r="10" spans="1:9" ht="15">
      <c r="A10" s="20" t="s">
        <v>8</v>
      </c>
      <c r="B10" s="21" t="s">
        <v>11</v>
      </c>
      <c r="C10" s="22" t="s">
        <v>12</v>
      </c>
      <c r="D10" s="23" t="s">
        <v>9</v>
      </c>
      <c r="E10" s="24" t="s">
        <v>9</v>
      </c>
      <c r="F10" s="13" t="s">
        <v>18</v>
      </c>
      <c r="G10" s="47">
        <f>G11</f>
        <v>4311.26</v>
      </c>
      <c r="H10" s="48">
        <f>H11</f>
        <v>-935.649</v>
      </c>
      <c r="I10" s="69">
        <f>G10+H10</f>
        <v>3375.6110000000003</v>
      </c>
    </row>
    <row r="11" spans="1:9" ht="15.75" thickBot="1">
      <c r="A11" s="25"/>
      <c r="B11" s="26"/>
      <c r="C11" s="27"/>
      <c r="D11" s="28">
        <v>5273</v>
      </c>
      <c r="E11" s="29">
        <v>5901</v>
      </c>
      <c r="F11" s="30" t="s">
        <v>13</v>
      </c>
      <c r="G11" s="40">
        <v>4311.26</v>
      </c>
      <c r="H11" s="40">
        <f>-(H12+H15+H17)</f>
        <v>-935.649</v>
      </c>
      <c r="I11" s="70">
        <f>G11+H11</f>
        <v>3375.6110000000003</v>
      </c>
    </row>
    <row r="12" spans="1:9" ht="15">
      <c r="A12" s="50" t="s">
        <v>8</v>
      </c>
      <c r="B12" s="51" t="s">
        <v>19</v>
      </c>
      <c r="C12" s="52" t="s">
        <v>12</v>
      </c>
      <c r="D12" s="53" t="s">
        <v>9</v>
      </c>
      <c r="E12" s="54" t="s">
        <v>9</v>
      </c>
      <c r="F12" s="55" t="s">
        <v>14</v>
      </c>
      <c r="G12" s="41">
        <v>0</v>
      </c>
      <c r="H12" s="42">
        <f>H13+H14</f>
        <v>310.649</v>
      </c>
      <c r="I12" s="43">
        <f>I13+I14</f>
        <v>310.649</v>
      </c>
    </row>
    <row r="13" spans="1:10" ht="15">
      <c r="A13" s="60"/>
      <c r="B13" s="61"/>
      <c r="C13" s="62"/>
      <c r="D13" s="63">
        <v>5273</v>
      </c>
      <c r="E13" s="64">
        <v>6322</v>
      </c>
      <c r="F13" s="65" t="s">
        <v>86</v>
      </c>
      <c r="G13" s="49">
        <v>0</v>
      </c>
      <c r="H13" s="57">
        <v>86.8</v>
      </c>
      <c r="I13" s="59">
        <f>G13+H13</f>
        <v>86.8</v>
      </c>
      <c r="J13" s="56"/>
    </row>
    <row r="14" spans="1:9" ht="15.75" thickBot="1">
      <c r="A14" s="33"/>
      <c r="B14" s="34"/>
      <c r="C14" s="35"/>
      <c r="D14" s="36">
        <v>5273</v>
      </c>
      <c r="E14" s="36">
        <v>5222</v>
      </c>
      <c r="F14" s="37" t="s">
        <v>89</v>
      </c>
      <c r="G14" s="44">
        <v>0</v>
      </c>
      <c r="H14" s="45">
        <v>223.849</v>
      </c>
      <c r="I14" s="58">
        <f>G14+H14</f>
        <v>223.849</v>
      </c>
    </row>
    <row r="15" spans="1:9" ht="15">
      <c r="A15" s="50" t="s">
        <v>8</v>
      </c>
      <c r="B15" s="51" t="s">
        <v>84</v>
      </c>
      <c r="C15" s="31" t="s">
        <v>12</v>
      </c>
      <c r="D15" s="53" t="s">
        <v>9</v>
      </c>
      <c r="E15" s="54" t="s">
        <v>9</v>
      </c>
      <c r="F15" s="32" t="s">
        <v>87</v>
      </c>
      <c r="G15" s="41">
        <v>0</v>
      </c>
      <c r="H15" s="42">
        <v>170</v>
      </c>
      <c r="I15" s="43">
        <f>I16</f>
        <v>170</v>
      </c>
    </row>
    <row r="16" spans="1:9" ht="23.25" thickBot="1">
      <c r="A16" s="33"/>
      <c r="B16" s="34"/>
      <c r="C16" s="35"/>
      <c r="D16" s="36">
        <v>5273</v>
      </c>
      <c r="E16" s="36">
        <v>5221</v>
      </c>
      <c r="F16" s="37" t="s">
        <v>90</v>
      </c>
      <c r="G16" s="44">
        <v>0</v>
      </c>
      <c r="H16" s="45">
        <v>170</v>
      </c>
      <c r="I16" s="46">
        <f>G16+H16</f>
        <v>170</v>
      </c>
    </row>
    <row r="17" spans="1:9" ht="15">
      <c r="A17" s="50" t="s">
        <v>8</v>
      </c>
      <c r="B17" s="51" t="s">
        <v>85</v>
      </c>
      <c r="C17" s="31" t="s">
        <v>83</v>
      </c>
      <c r="D17" s="53" t="s">
        <v>9</v>
      </c>
      <c r="E17" s="54" t="s">
        <v>9</v>
      </c>
      <c r="F17" s="55" t="s">
        <v>88</v>
      </c>
      <c r="G17" s="41">
        <v>0</v>
      </c>
      <c r="H17" s="42">
        <v>455</v>
      </c>
      <c r="I17" s="43">
        <f>I18</f>
        <v>455</v>
      </c>
    </row>
    <row r="18" spans="1:9" ht="15.75" thickBot="1">
      <c r="A18" s="33"/>
      <c r="B18" s="34"/>
      <c r="C18" s="35"/>
      <c r="D18" s="36">
        <v>5273</v>
      </c>
      <c r="E18" s="36">
        <v>6341</v>
      </c>
      <c r="F18" s="71" t="s">
        <v>82</v>
      </c>
      <c r="G18" s="44">
        <v>0</v>
      </c>
      <c r="H18" s="45">
        <v>455</v>
      </c>
      <c r="I18" s="46">
        <f>G18+H18</f>
        <v>455</v>
      </c>
    </row>
    <row r="23" spans="2:10" ht="15.75">
      <c r="B23" s="15"/>
      <c r="C23" s="15"/>
      <c r="D23" s="15"/>
      <c r="E23" s="15"/>
      <c r="F23" s="15"/>
      <c r="G23" s="15"/>
      <c r="H23" s="15"/>
      <c r="I23" s="19"/>
      <c r="J23" s="19"/>
    </row>
    <row r="24" spans="2:10" ht="18">
      <c r="B24" s="11"/>
      <c r="C24" s="11"/>
      <c r="D24" s="11"/>
      <c r="E24" s="11"/>
      <c r="F24" s="11"/>
      <c r="G24" s="11"/>
      <c r="H24" s="11"/>
      <c r="I24" s="11"/>
      <c r="J24" s="11"/>
    </row>
    <row r="25" spans="2:10" ht="15.75">
      <c r="B25" s="12"/>
      <c r="C25" s="12"/>
      <c r="D25" s="12"/>
      <c r="E25" s="12"/>
      <c r="F25" s="12"/>
      <c r="G25" s="12"/>
      <c r="H25" s="12"/>
      <c r="I25" s="12"/>
      <c r="J25" s="12"/>
    </row>
    <row r="26" spans="1:10" ht="15.75">
      <c r="A26" s="16"/>
      <c r="B26" s="14"/>
      <c r="C26" s="14"/>
      <c r="D26" s="14"/>
      <c r="E26" s="14"/>
      <c r="F26" s="14"/>
      <c r="G26" s="17"/>
      <c r="H26" s="17"/>
      <c r="I26" s="18"/>
      <c r="J26" s="17"/>
    </row>
  </sheetData>
  <sheetProtection/>
  <mergeCells count="5">
    <mergeCell ref="A3:I3"/>
    <mergeCell ref="A4:I4"/>
    <mergeCell ref="A5:I5"/>
    <mergeCell ref="B9:C9"/>
    <mergeCell ref="B8:C8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1"/>
  <ignoredErrors>
    <ignoredError sqref="I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Libereckého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Svarovsky Arnost</dc:creator>
  <cp:keywords/>
  <dc:description/>
  <cp:lastModifiedBy>Svarovsky Arnost</cp:lastModifiedBy>
  <cp:lastPrinted>2015-07-23T09:44:26Z</cp:lastPrinted>
  <dcterms:created xsi:type="dcterms:W3CDTF">2015-06-29T13:01:00Z</dcterms:created>
  <dcterms:modified xsi:type="dcterms:W3CDTF">2015-07-23T09:46:14Z</dcterms:modified>
  <cp:category/>
  <cp:version/>
  <cp:contentType/>
  <cp:contentStatus/>
</cp:coreProperties>
</file>